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船期表\"/>
    </mc:Choice>
  </mc:AlternateContent>
  <xr:revisionPtr revIDLastSave="0" documentId="13_ncr:1_{49516DAF-4F6D-49CC-8341-B7BDC98A9F0C}" xr6:coauthVersionLast="47" xr6:coauthVersionMax="47" xr10:uidLastSave="{00000000-0000-0000-0000-000000000000}"/>
  <bookViews>
    <workbookView xWindow="-108" yWindow="-108" windowWidth="23256" windowHeight="12456" tabRatio="857" firstSheet="3" activeTab="3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HINA-1" sheetId="7" r:id="rId11"/>
    <sheet name="CSE" sheetId="23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9" r:id="rId18"/>
    <sheet name="CSX2" sheetId="77" r:id="rId19"/>
    <sheet name="BHX" sheetId="74" state="hidden" r:id="rId20"/>
    <sheet name="CSX" sheetId="72" r:id="rId21"/>
    <sheet name="NPX" sheetId="38" r:id="rId22"/>
    <sheet name="NPX2 " sheetId="63" r:id="rId23"/>
    <sheet name="SVP" sheetId="59" r:id="rId24"/>
    <sheet name="SVP2" sheetId="67" r:id="rId25"/>
    <sheet name="BTX" sheetId="65" state="hidden" r:id="rId26"/>
    <sheet name="CVT2" sheetId="61" r:id="rId27"/>
    <sheet name="CPM" sheetId="64" r:id="rId28"/>
    <sheet name="BTX2" sheetId="76" r:id="rId29"/>
    <sheet name="VTS" sheetId="62" state="hidden" r:id="rId30"/>
  </sheets>
  <definedNames>
    <definedName name="_xlnm.Print_Area" localSheetId="2">'HHX1'!$A$3:$U$71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7" i="23" l="1"/>
  <c r="E67" i="23" s="1"/>
  <c r="F67" i="23" s="1"/>
  <c r="G67" i="23" s="1"/>
  <c r="H67" i="23" s="1"/>
  <c r="I67" i="23" s="1"/>
  <c r="J67" i="23" s="1"/>
  <c r="D66" i="23"/>
  <c r="E66" i="23" s="1"/>
  <c r="F66" i="23" s="1"/>
  <c r="G66" i="23" s="1"/>
  <c r="H66" i="23" s="1"/>
  <c r="I66" i="23" s="1"/>
  <c r="J66" i="23" s="1"/>
  <c r="K63" i="72"/>
  <c r="D63" i="72"/>
  <c r="E63" i="72" s="1"/>
  <c r="F63" i="72" s="1"/>
  <c r="G63" i="72" s="1"/>
  <c r="H63" i="72" s="1"/>
  <c r="I63" i="72" s="1"/>
  <c r="J63" i="72" s="1"/>
  <c r="D62" i="72"/>
  <c r="E62" i="72" s="1"/>
  <c r="F62" i="72" s="1"/>
  <c r="G62" i="72" s="1"/>
  <c r="H62" i="72" s="1"/>
  <c r="I62" i="72" s="1"/>
  <c r="J62" i="72" s="1"/>
  <c r="K62" i="72" s="1"/>
  <c r="L62" i="72" s="1"/>
  <c r="M62" i="72" s="1"/>
  <c r="N62" i="72" s="1"/>
  <c r="O62" i="72" s="1"/>
  <c r="P62" i="72" s="1"/>
  <c r="Q62" i="72" s="1"/>
  <c r="R62" i="72" s="1"/>
  <c r="T62" i="72" s="1"/>
  <c r="U62" i="72" s="1"/>
  <c r="V62" i="72" s="1"/>
  <c r="W62" i="72" s="1"/>
  <c r="D61" i="72"/>
  <c r="E61" i="72" s="1"/>
  <c r="F61" i="72" s="1"/>
  <c r="G61" i="72" s="1"/>
  <c r="H61" i="72" s="1"/>
  <c r="I61" i="72" s="1"/>
  <c r="J61" i="72" s="1"/>
  <c r="K61" i="72" s="1"/>
  <c r="L61" i="72" s="1"/>
  <c r="M61" i="72" s="1"/>
  <c r="N61" i="72" s="1"/>
  <c r="O61" i="72" s="1"/>
  <c r="P61" i="72" s="1"/>
  <c r="Q61" i="72" s="1"/>
  <c r="R61" i="72" s="1"/>
  <c r="T61" i="72" s="1"/>
  <c r="U61" i="72" s="1"/>
  <c r="V61" i="72" s="1"/>
  <c r="W61" i="72" s="1"/>
  <c r="J55" i="63"/>
  <c r="I55" i="63"/>
  <c r="I56" i="63"/>
  <c r="H56" i="63"/>
  <c r="O48" i="38"/>
  <c r="P48" i="38" s="1"/>
  <c r="Q48" i="38" s="1"/>
  <c r="F48" i="38"/>
  <c r="D57" i="70"/>
  <c r="E57" i="70" s="1"/>
  <c r="F57" i="70" s="1"/>
  <c r="G57" i="70" s="1"/>
  <c r="H57" i="70" s="1"/>
  <c r="J57" i="70" s="1"/>
  <c r="K57" i="70" s="1"/>
  <c r="L57" i="70" s="1"/>
  <c r="M57" i="70" s="1"/>
  <c r="I54" i="69"/>
  <c r="I55" i="69"/>
  <c r="I56" i="69"/>
  <c r="I57" i="69"/>
  <c r="I58" i="69"/>
  <c r="H54" i="69"/>
  <c r="H55" i="69"/>
  <c r="H56" i="69"/>
  <c r="H57" i="69"/>
  <c r="H58" i="69"/>
  <c r="F54" i="69"/>
  <c r="F55" i="69"/>
  <c r="F56" i="69"/>
  <c r="F57" i="69"/>
  <c r="F58" i="69"/>
  <c r="E54" i="69"/>
  <c r="E55" i="69"/>
  <c r="E56" i="69"/>
  <c r="E57" i="69"/>
  <c r="E58" i="69"/>
  <c r="D54" i="69"/>
  <c r="D55" i="69"/>
  <c r="D56" i="69"/>
  <c r="D57" i="69"/>
  <c r="D58" i="69"/>
  <c r="D63" i="23"/>
  <c r="E63" i="23" s="1"/>
  <c r="F63" i="23" s="1"/>
  <c r="G63" i="23" s="1"/>
  <c r="H63" i="23" s="1"/>
  <c r="I63" i="23" s="1"/>
  <c r="J63" i="23" s="1"/>
  <c r="D64" i="23"/>
  <c r="E64" i="23" s="1"/>
  <c r="F64" i="23" s="1"/>
  <c r="G64" i="23" s="1"/>
  <c r="H64" i="23" s="1"/>
  <c r="I64" i="23" s="1"/>
  <c r="J64" i="23" s="1"/>
  <c r="D65" i="23"/>
  <c r="E65" i="23" s="1"/>
  <c r="F65" i="23" s="1"/>
  <c r="G65" i="23" s="1"/>
  <c r="H65" i="23" s="1"/>
  <c r="I65" i="23" s="1"/>
  <c r="J65" i="23" s="1"/>
  <c r="T21" i="77"/>
  <c r="H21" i="77"/>
  <c r="G21" i="77"/>
  <c r="D67" i="15"/>
  <c r="F67" i="15" s="1"/>
  <c r="G67" i="15" s="1"/>
  <c r="H67" i="15" s="1"/>
  <c r="I67" i="15" s="1"/>
  <c r="J67" i="15" s="1"/>
  <c r="K67" i="15" s="1"/>
  <c r="L67" i="15" s="1"/>
  <c r="M67" i="15" s="1"/>
  <c r="D65" i="15"/>
  <c r="F65" i="15" s="1"/>
  <c r="G65" i="15" s="1"/>
  <c r="H65" i="15" s="1"/>
  <c r="I65" i="15" s="1"/>
  <c r="J65" i="15" s="1"/>
  <c r="K65" i="15" s="1"/>
  <c r="L65" i="15" s="1"/>
  <c r="M65" i="15" s="1"/>
  <c r="D64" i="15"/>
  <c r="F64" i="15" s="1"/>
  <c r="G64" i="15" s="1"/>
  <c r="H64" i="15" s="1"/>
  <c r="I64" i="15" s="1"/>
  <c r="J64" i="15" s="1"/>
  <c r="K64" i="15" s="1"/>
  <c r="L64" i="15" s="1"/>
  <c r="M64" i="15" s="1"/>
  <c r="E68" i="66"/>
  <c r="G68" i="66" s="1"/>
  <c r="H68" i="66" s="1"/>
  <c r="I68" i="66" s="1"/>
  <c r="J68" i="66" s="1"/>
  <c r="E67" i="66"/>
  <c r="G67" i="66" s="1"/>
  <c r="H67" i="66" s="1"/>
  <c r="I67" i="66" s="1"/>
  <c r="J67" i="66" s="1"/>
  <c r="E66" i="66"/>
  <c r="G66" i="66" s="1"/>
  <c r="H66" i="66" s="1"/>
  <c r="I66" i="66" s="1"/>
  <c r="J66" i="66" s="1"/>
  <c r="D59" i="7"/>
  <c r="E59" i="7" s="1"/>
  <c r="F59" i="7" s="1"/>
  <c r="H59" i="7" s="1"/>
  <c r="I59" i="7" s="1"/>
  <c r="J59" i="7" s="1"/>
  <c r="K59" i="7" s="1"/>
  <c r="L59" i="7" s="1"/>
  <c r="M59" i="7" s="1"/>
  <c r="D58" i="7"/>
  <c r="E58" i="7" s="1"/>
  <c r="F58" i="7" s="1"/>
  <c r="H58" i="7" s="1"/>
  <c r="I58" i="7" s="1"/>
  <c r="J58" i="7" s="1"/>
  <c r="K58" i="7" s="1"/>
  <c r="L58" i="7" s="1"/>
  <c r="M58" i="7" s="1"/>
  <c r="D57" i="7"/>
  <c r="E57" i="7" s="1"/>
  <c r="F57" i="7" s="1"/>
  <c r="H57" i="7" s="1"/>
  <c r="I57" i="7" s="1"/>
  <c r="J57" i="7" s="1"/>
  <c r="K57" i="7" s="1"/>
  <c r="L57" i="7" s="1"/>
  <c r="M57" i="7" s="1"/>
  <c r="D56" i="7"/>
  <c r="E56" i="7" s="1"/>
  <c r="F56" i="7" s="1"/>
  <c r="H56" i="7" s="1"/>
  <c r="I56" i="7" s="1"/>
  <c r="J56" i="7" s="1"/>
  <c r="K56" i="7" s="1"/>
  <c r="L56" i="7" s="1"/>
  <c r="M56" i="7" s="1"/>
  <c r="D61" i="23"/>
  <c r="E61" i="23" s="1"/>
  <c r="F61" i="23" s="1"/>
  <c r="G61" i="23" s="1"/>
  <c r="H61" i="23" s="1"/>
  <c r="I61" i="23" s="1"/>
  <c r="J61" i="23" s="1"/>
  <c r="D56" i="70"/>
  <c r="E56" i="70" s="1"/>
  <c r="F56" i="70" s="1"/>
  <c r="G56" i="70" s="1"/>
  <c r="H56" i="70" s="1"/>
  <c r="J56" i="70" s="1"/>
  <c r="K56" i="70" s="1"/>
  <c r="L56" i="70" s="1"/>
  <c r="M56" i="70" s="1"/>
  <c r="O58" i="61"/>
  <c r="P58" i="61" s="1"/>
  <c r="Q58" i="61" s="1"/>
  <c r="N58" i="61"/>
  <c r="D51" i="38"/>
  <c r="D54" i="76"/>
  <c r="E54" i="76" s="1"/>
  <c r="F54" i="76" s="1"/>
  <c r="G54" i="76" s="1"/>
  <c r="H54" i="76" s="1"/>
  <c r="I54" i="76" s="1"/>
  <c r="J54" i="76" s="1"/>
  <c r="K54" i="76" s="1"/>
  <c r="L54" i="76" s="1"/>
  <c r="M54" i="76" s="1"/>
  <c r="N54" i="76" s="1"/>
  <c r="P54" i="76" s="1"/>
  <c r="Q54" i="76" s="1"/>
  <c r="D53" i="76"/>
  <c r="E53" i="76" s="1"/>
  <c r="F53" i="76" s="1"/>
  <c r="G53" i="76" s="1"/>
  <c r="H53" i="76" s="1"/>
  <c r="I53" i="76" s="1"/>
  <c r="J53" i="76" s="1"/>
  <c r="K53" i="76" s="1"/>
  <c r="L53" i="76" s="1"/>
  <c r="M53" i="76" s="1"/>
  <c r="N53" i="76" s="1"/>
  <c r="P53" i="76" s="1"/>
  <c r="Q53" i="76" s="1"/>
  <c r="G61" i="61"/>
  <c r="H61" i="61" s="1"/>
  <c r="I61" i="61" s="1"/>
  <c r="J61" i="61" s="1"/>
  <c r="K61" i="61" s="1"/>
  <c r="L61" i="61" s="1"/>
  <c r="N61" i="61" s="1"/>
  <c r="O61" i="61" s="1"/>
  <c r="P61" i="61" s="1"/>
  <c r="Q61" i="61" s="1"/>
  <c r="G60" i="61"/>
  <c r="H60" i="61" s="1"/>
  <c r="I60" i="61" s="1"/>
  <c r="J60" i="61" s="1"/>
  <c r="K60" i="61" s="1"/>
  <c r="L60" i="61" s="1"/>
  <c r="N60" i="61" s="1"/>
  <c r="O60" i="61" s="1"/>
  <c r="P60" i="61" s="1"/>
  <c r="Q60" i="61" s="1"/>
  <c r="G59" i="61"/>
  <c r="H59" i="61" s="1"/>
  <c r="I59" i="61" s="1"/>
  <c r="J59" i="61" s="1"/>
  <c r="K59" i="61" s="1"/>
  <c r="L59" i="61" s="1"/>
  <c r="N59" i="61" s="1"/>
  <c r="O59" i="61" s="1"/>
  <c r="P59" i="61" s="1"/>
  <c r="Q59" i="61" s="1"/>
  <c r="G58" i="61"/>
  <c r="H58" i="61" s="1"/>
  <c r="I58" i="61" s="1"/>
  <c r="J58" i="61" s="1"/>
  <c r="K58" i="61" s="1"/>
  <c r="L58" i="61" s="1"/>
  <c r="D59" i="67"/>
  <c r="E59" i="67" s="1"/>
  <c r="F59" i="67" s="1"/>
  <c r="G59" i="67" s="1"/>
  <c r="H59" i="67" s="1"/>
  <c r="J59" i="67" s="1"/>
  <c r="K59" i="67" s="1"/>
  <c r="L59" i="67" s="1"/>
  <c r="M59" i="67" s="1"/>
  <c r="D58" i="67"/>
  <c r="E58" i="67" s="1"/>
  <c r="F58" i="67" s="1"/>
  <c r="G58" i="67" s="1"/>
  <c r="H58" i="67" s="1"/>
  <c r="J58" i="67" s="1"/>
  <c r="K58" i="67" s="1"/>
  <c r="L58" i="67" s="1"/>
  <c r="M58" i="67" s="1"/>
  <c r="D55" i="59"/>
  <c r="D54" i="59"/>
  <c r="H54" i="59" s="1"/>
  <c r="I54" i="59" s="1"/>
  <c r="J54" i="59" s="1"/>
  <c r="K54" i="59" s="1"/>
  <c r="L54" i="59" s="1"/>
  <c r="N54" i="59" s="1"/>
  <c r="O54" i="59" s="1"/>
  <c r="S54" i="59" s="1"/>
  <c r="D53" i="59"/>
  <c r="H53" i="59" s="1"/>
  <c r="I53" i="59" s="1"/>
  <c r="J53" i="59" s="1"/>
  <c r="K53" i="59" s="1"/>
  <c r="L53" i="59" s="1"/>
  <c r="N53" i="59" s="1"/>
  <c r="O53" i="59" s="1"/>
  <c r="S53" i="59" s="1"/>
  <c r="S52" i="59"/>
  <c r="I52" i="59"/>
  <c r="J52" i="59" s="1"/>
  <c r="K52" i="59" s="1"/>
  <c r="L52" i="59" s="1"/>
  <c r="N52" i="59" s="1"/>
  <c r="O52" i="59" s="1"/>
  <c r="D52" i="59"/>
  <c r="P62" i="63"/>
  <c r="Q62" i="63" s="1"/>
  <c r="R62" i="63" s="1"/>
  <c r="S62" i="63" s="1"/>
  <c r="N62" i="63"/>
  <c r="O62" i="63" s="1"/>
  <c r="N60" i="63"/>
  <c r="F63" i="63"/>
  <c r="G63" i="63" s="1"/>
  <c r="H63" i="63" s="1"/>
  <c r="I63" i="63" s="1"/>
  <c r="J63" i="63" s="1"/>
  <c r="K63" i="63" s="1"/>
  <c r="L63" i="63" s="1"/>
  <c r="D62" i="63"/>
  <c r="E62" i="63" s="1"/>
  <c r="F62" i="63" s="1"/>
  <c r="G62" i="63" s="1"/>
  <c r="H62" i="63" s="1"/>
  <c r="I62" i="63" s="1"/>
  <c r="D55" i="38"/>
  <c r="E55" i="38" s="1"/>
  <c r="F55" i="38" s="1"/>
  <c r="G55" i="38" s="1"/>
  <c r="H55" i="38" s="1"/>
  <c r="I55" i="38" s="1"/>
  <c r="D54" i="38"/>
  <c r="E54" i="38" s="1"/>
  <c r="F54" i="38" s="1"/>
  <c r="G54" i="38" s="1"/>
  <c r="D53" i="38"/>
  <c r="E53" i="38" s="1"/>
  <c r="F53" i="38" s="1"/>
  <c r="G53" i="38" s="1"/>
  <c r="H53" i="38" s="1"/>
  <c r="I53" i="38" s="1"/>
  <c r="O51" i="38"/>
  <c r="D52" i="38"/>
  <c r="E52" i="38" s="1"/>
  <c r="F52" i="38" s="1"/>
  <c r="G52" i="38" s="1"/>
  <c r="D55" i="70"/>
  <c r="E55" i="70" s="1"/>
  <c r="F55" i="70" s="1"/>
  <c r="G55" i="70" s="1"/>
  <c r="H55" i="70" s="1"/>
  <c r="J55" i="70" s="1"/>
  <c r="K55" i="70" s="1"/>
  <c r="L55" i="70" s="1"/>
  <c r="M55" i="70" s="1"/>
  <c r="D54" i="70"/>
  <c r="E54" i="70" s="1"/>
  <c r="F54" i="70" s="1"/>
  <c r="G54" i="70" s="1"/>
  <c r="H54" i="70" s="1"/>
  <c r="J54" i="70" s="1"/>
  <c r="K54" i="70" s="1"/>
  <c r="L54" i="70" s="1"/>
  <c r="M54" i="70" s="1"/>
  <c r="D53" i="70"/>
  <c r="E53" i="70" s="1"/>
  <c r="F53" i="70" s="1"/>
  <c r="G53" i="70" s="1"/>
  <c r="H53" i="70" s="1"/>
  <c r="J53" i="70" s="1"/>
  <c r="K53" i="70" s="1"/>
  <c r="L53" i="70" s="1"/>
  <c r="M53" i="70" s="1"/>
  <c r="N61" i="27"/>
  <c r="D61" i="27"/>
  <c r="N60" i="27"/>
  <c r="D60" i="27"/>
  <c r="N59" i="27"/>
  <c r="D59" i="27"/>
  <c r="L58" i="27"/>
  <c r="N58" i="27" s="1"/>
  <c r="D58" i="27"/>
  <c r="D58" i="68"/>
  <c r="E58" i="68" s="1"/>
  <c r="F58" i="68" s="1"/>
  <c r="G58" i="68" s="1"/>
  <c r="H58" i="68" s="1"/>
  <c r="D59" i="68"/>
  <c r="E59" i="68" s="1"/>
  <c r="F59" i="68" s="1"/>
  <c r="G59" i="68" s="1"/>
  <c r="H59" i="68" s="1"/>
  <c r="I59" i="68" s="1"/>
  <c r="J59" i="68" s="1"/>
  <c r="K59" i="68" s="1"/>
  <c r="L59" i="68" s="1"/>
  <c r="N59" i="68" s="1"/>
  <c r="O59" i="68" s="1"/>
  <c r="P59" i="68" s="1"/>
  <c r="Q59" i="68" s="1"/>
  <c r="D61" i="3"/>
  <c r="E61" i="3" s="1"/>
  <c r="F61" i="3" s="1"/>
  <c r="G61" i="3" s="1"/>
  <c r="H61" i="3" s="1"/>
  <c r="F60" i="3"/>
  <c r="F59" i="3"/>
  <c r="G59" i="3" s="1"/>
  <c r="H59" i="3" s="1"/>
  <c r="F58" i="3"/>
  <c r="E59" i="2"/>
  <c r="D59" i="2"/>
  <c r="F59" i="2" s="1"/>
  <c r="G59" i="2" s="1"/>
  <c r="H59" i="2" s="1"/>
  <c r="E58" i="2"/>
  <c r="D58" i="2"/>
  <c r="F58" i="2" s="1"/>
  <c r="G58" i="2" s="1"/>
  <c r="H58" i="2" s="1"/>
  <c r="E57" i="2"/>
  <c r="D57" i="2"/>
  <c r="F57" i="2" s="1"/>
  <c r="G57" i="2" s="1"/>
  <c r="H57" i="2" s="1"/>
  <c r="E56" i="2"/>
  <c r="D56" i="2"/>
  <c r="F56" i="2" s="1"/>
  <c r="G56" i="2" s="1"/>
  <c r="H56" i="2" s="1"/>
  <c r="D60" i="63"/>
  <c r="E60" i="63" s="1"/>
  <c r="F60" i="63" s="1"/>
  <c r="G60" i="63" s="1"/>
  <c r="H60" i="63" s="1"/>
  <c r="I60" i="63" s="1"/>
  <c r="J60" i="63" s="1"/>
  <c r="K60" i="63" s="1"/>
  <c r="L60" i="63" s="1"/>
  <c r="O60" i="63" s="1"/>
  <c r="P60" i="63" s="1"/>
  <c r="Q60" i="63" s="1"/>
  <c r="R60" i="63" s="1"/>
  <c r="S60" i="63" s="1"/>
  <c r="F59" i="63"/>
  <c r="G59" i="63" s="1"/>
  <c r="H59" i="63" s="1"/>
  <c r="D58" i="63"/>
  <c r="E58" i="63" s="1"/>
  <c r="F58" i="63" s="1"/>
  <c r="G58" i="63" s="1"/>
  <c r="H58" i="63" s="1"/>
  <c r="F56" i="63"/>
  <c r="G56" i="63" s="1"/>
  <c r="J56" i="63" s="1"/>
  <c r="K56" i="63" s="1"/>
  <c r="L56" i="63" s="1"/>
  <c r="E42" i="79"/>
  <c r="E41" i="79"/>
  <c r="E40" i="79"/>
  <c r="E39" i="79"/>
  <c r="D42" i="79"/>
  <c r="D41" i="79"/>
  <c r="F41" i="79" s="1"/>
  <c r="G41" i="79" s="1"/>
  <c r="H41" i="79" s="1"/>
  <c r="D40" i="79"/>
  <c r="D39" i="79"/>
  <c r="F39" i="79" s="1"/>
  <c r="G39" i="79" s="1"/>
  <c r="H39" i="79" s="1"/>
  <c r="E38" i="79"/>
  <c r="G38" i="79"/>
  <c r="H38" i="79" s="1"/>
  <c r="F38" i="79"/>
  <c r="D38" i="79"/>
  <c r="D32" i="79"/>
  <c r="E32" i="79" s="1"/>
  <c r="F32" i="79" s="1"/>
  <c r="G32" i="79" s="1"/>
  <c r="H32" i="79" s="1"/>
  <c r="D31" i="79"/>
  <c r="E31" i="79" s="1"/>
  <c r="F31" i="79" s="1"/>
  <c r="G31" i="79" s="1"/>
  <c r="H31" i="79" s="1"/>
  <c r="D30" i="79"/>
  <c r="E30" i="79" s="1"/>
  <c r="F30" i="79" s="1"/>
  <c r="G30" i="79" s="1"/>
  <c r="H30" i="79" s="1"/>
  <c r="D29" i="79"/>
  <c r="E29" i="79" s="1"/>
  <c r="F29" i="79" s="1"/>
  <c r="G29" i="79" s="1"/>
  <c r="H29" i="79" s="1"/>
  <c r="J28" i="79"/>
  <c r="K28" i="79" s="1"/>
  <c r="L28" i="79" s="1"/>
  <c r="M28" i="79" s="1"/>
  <c r="D27" i="79"/>
  <c r="E27" i="79" s="1"/>
  <c r="F27" i="79" s="1"/>
  <c r="G27" i="79" s="1"/>
  <c r="H27" i="79" s="1"/>
  <c r="D26" i="79"/>
  <c r="E26" i="79" s="1"/>
  <c r="F26" i="79" s="1"/>
  <c r="G26" i="79" s="1"/>
  <c r="H26" i="79" s="1"/>
  <c r="D23" i="79"/>
  <c r="E23" i="79" s="1"/>
  <c r="F23" i="79" s="1"/>
  <c r="G23" i="79" s="1"/>
  <c r="H23" i="79" s="1"/>
  <c r="D22" i="79"/>
  <c r="E22" i="79" s="1"/>
  <c r="F22" i="79" s="1"/>
  <c r="G22" i="79" s="1"/>
  <c r="H22" i="79" s="1"/>
  <c r="J22" i="79" s="1"/>
  <c r="K22" i="79" s="1"/>
  <c r="L22" i="79" s="1"/>
  <c r="M22" i="79" s="1"/>
  <c r="H21" i="79"/>
  <c r="J21" i="79" s="1"/>
  <c r="K21" i="79" s="1"/>
  <c r="L21" i="79" s="1"/>
  <c r="M21" i="79" s="1"/>
  <c r="D19" i="79"/>
  <c r="E19" i="79" s="1"/>
  <c r="F19" i="79" s="1"/>
  <c r="G19" i="79" s="1"/>
  <c r="H19" i="79" s="1"/>
  <c r="D18" i="79"/>
  <c r="E18" i="79" s="1"/>
  <c r="F18" i="79" s="1"/>
  <c r="G18" i="79" s="1"/>
  <c r="H18" i="79" s="1"/>
  <c r="J18" i="79" s="1"/>
  <c r="K18" i="79" s="1"/>
  <c r="L18" i="79" s="1"/>
  <c r="M18" i="79" s="1"/>
  <c r="D17" i="79"/>
  <c r="E17" i="79" s="1"/>
  <c r="F17" i="79" s="1"/>
  <c r="G17" i="79" s="1"/>
  <c r="H17" i="79" s="1"/>
  <c r="F16" i="79"/>
  <c r="G16" i="79" s="1"/>
  <c r="H16" i="79" s="1"/>
  <c r="D14" i="79"/>
  <c r="E14" i="79" s="1"/>
  <c r="F14" i="79" s="1"/>
  <c r="G14" i="79" s="1"/>
  <c r="H14" i="79" s="1"/>
  <c r="D11" i="79"/>
  <c r="E11" i="79" s="1"/>
  <c r="F11" i="79" s="1"/>
  <c r="G11" i="79" s="1"/>
  <c r="H11" i="79" s="1"/>
  <c r="D9" i="79"/>
  <c r="E9" i="79" s="1"/>
  <c r="F9" i="79" s="1"/>
  <c r="G9" i="79" s="1"/>
  <c r="H9" i="79" s="1"/>
  <c r="J9" i="79" s="1"/>
  <c r="K9" i="79" s="1"/>
  <c r="L9" i="79" s="1"/>
  <c r="M9" i="79" s="1"/>
  <c r="D31" i="77"/>
  <c r="E31" i="77" s="1"/>
  <c r="F31" i="77" s="1"/>
  <c r="G31" i="77" s="1"/>
  <c r="H31" i="77" s="1"/>
  <c r="I31" i="77" s="1"/>
  <c r="J31" i="77" s="1"/>
  <c r="K31" i="77" s="1"/>
  <c r="L31" i="77" s="1"/>
  <c r="M31" i="77" s="1"/>
  <c r="N31" i="77" s="1"/>
  <c r="O31" i="77" s="1"/>
  <c r="P31" i="77" s="1"/>
  <c r="R31" i="77" s="1"/>
  <c r="S31" i="77" s="1"/>
  <c r="T31" i="77" s="1"/>
  <c r="U31" i="77" s="1"/>
  <c r="D30" i="77"/>
  <c r="E30" i="77" s="1"/>
  <c r="F30" i="77" s="1"/>
  <c r="G30" i="77" s="1"/>
  <c r="H30" i="77" s="1"/>
  <c r="I30" i="77" s="1"/>
  <c r="J30" i="77" s="1"/>
  <c r="K30" i="77" s="1"/>
  <c r="L30" i="77" s="1"/>
  <c r="M30" i="77" s="1"/>
  <c r="N30" i="77" s="1"/>
  <c r="O30" i="77" s="1"/>
  <c r="P30" i="77" s="1"/>
  <c r="R30" i="77" s="1"/>
  <c r="S30" i="77" s="1"/>
  <c r="T30" i="77" s="1"/>
  <c r="U30" i="77" s="1"/>
  <c r="D28" i="77"/>
  <c r="E28" i="77" s="1"/>
  <c r="F28" i="77" s="1"/>
  <c r="G28" i="77" s="1"/>
  <c r="H28" i="77" s="1"/>
  <c r="I28" i="77" s="1"/>
  <c r="J28" i="77" s="1"/>
  <c r="K28" i="77" s="1"/>
  <c r="L28" i="77" s="1"/>
  <c r="M28" i="77" s="1"/>
  <c r="N28" i="77" s="1"/>
  <c r="O28" i="77" s="1"/>
  <c r="P28" i="77" s="1"/>
  <c r="R28" i="77" s="1"/>
  <c r="S28" i="77" s="1"/>
  <c r="T28" i="77" s="1"/>
  <c r="U28" i="77" s="1"/>
  <c r="D26" i="77"/>
  <c r="E26" i="77" s="1"/>
  <c r="F26" i="77" s="1"/>
  <c r="G26" i="77" s="1"/>
  <c r="H26" i="77" s="1"/>
  <c r="I26" i="77" s="1"/>
  <c r="J26" i="77" s="1"/>
  <c r="K26" i="77" s="1"/>
  <c r="L26" i="77" s="1"/>
  <c r="M26" i="77" s="1"/>
  <c r="N26" i="77" s="1"/>
  <c r="O26" i="77" s="1"/>
  <c r="P26" i="77" s="1"/>
  <c r="R26" i="77" s="1"/>
  <c r="S26" i="77" s="1"/>
  <c r="T26" i="77" s="1"/>
  <c r="U26" i="77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D24" i="77"/>
  <c r="E24" i="77" s="1"/>
  <c r="F24" i="77" s="1"/>
  <c r="G24" i="77" s="1"/>
  <c r="H24" i="77" s="1"/>
  <c r="L24" i="77" s="1"/>
  <c r="M24" i="77" s="1"/>
  <c r="N24" i="77" s="1"/>
  <c r="O24" i="77" s="1"/>
  <c r="P24" i="77" s="1"/>
  <c r="U24" i="77" s="1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D21" i="77"/>
  <c r="E21" i="77" s="1"/>
  <c r="F21" i="77" s="1"/>
  <c r="U20" i="77"/>
  <c r="L20" i="77"/>
  <c r="M20" i="77" s="1"/>
  <c r="N20" i="77" s="1"/>
  <c r="O20" i="77" s="1"/>
  <c r="P20" i="77" s="1"/>
  <c r="F20" i="77"/>
  <c r="G20" i="77" s="1"/>
  <c r="H20" i="77" s="1"/>
  <c r="I20" i="77" s="1"/>
  <c r="J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U18" i="77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U17" i="77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J15" i="77"/>
  <c r="K15" i="77" s="1"/>
  <c r="L15" i="77" s="1"/>
  <c r="M15" i="77" s="1"/>
  <c r="N15" i="77" s="1"/>
  <c r="O15" i="77" s="1"/>
  <c r="P15" i="77" s="1"/>
  <c r="R15" i="77" s="1"/>
  <c r="S15" i="77" s="1"/>
  <c r="D15" i="77"/>
  <c r="E15" i="77" s="1"/>
  <c r="F15" i="77" s="1"/>
  <c r="D14" i="77"/>
  <c r="E14" i="77" s="1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K48" i="67"/>
  <c r="L54" i="27"/>
  <c r="L55" i="27"/>
  <c r="M52" i="15"/>
  <c r="M51" i="15"/>
  <c r="M50" i="15"/>
  <c r="M49" i="15"/>
  <c r="D62" i="15"/>
  <c r="D56" i="15"/>
  <c r="D55" i="15"/>
  <c r="D48" i="69"/>
  <c r="J58" i="66"/>
  <c r="D60" i="72"/>
  <c r="E60" i="72" s="1"/>
  <c r="F60" i="72" s="1"/>
  <c r="G60" i="72" s="1"/>
  <c r="H60" i="72" s="1"/>
  <c r="I60" i="72" s="1"/>
  <c r="J60" i="72" s="1"/>
  <c r="K60" i="72" s="1"/>
  <c r="L60" i="72" s="1"/>
  <c r="M60" i="72" s="1"/>
  <c r="N60" i="72" s="1"/>
  <c r="O60" i="72" s="1"/>
  <c r="P60" i="72" s="1"/>
  <c r="Q60" i="72" s="1"/>
  <c r="R60" i="72" s="1"/>
  <c r="T60" i="72" s="1"/>
  <c r="U60" i="72" s="1"/>
  <c r="V60" i="72" s="1"/>
  <c r="W60" i="72" s="1"/>
  <c r="D59" i="72"/>
  <c r="E59" i="72" s="1"/>
  <c r="F59" i="72" s="1"/>
  <c r="G59" i="72" s="1"/>
  <c r="H59" i="72" s="1"/>
  <c r="I59" i="72" s="1"/>
  <c r="J59" i="72" s="1"/>
  <c r="N59" i="72" s="1"/>
  <c r="O59" i="72" s="1"/>
  <c r="P59" i="72" s="1"/>
  <c r="Q59" i="72" s="1"/>
  <c r="R59" i="72" s="1"/>
  <c r="T59" i="72" s="1"/>
  <c r="U59" i="72" s="1"/>
  <c r="V59" i="72" s="1"/>
  <c r="D58" i="72"/>
  <c r="E58" i="72" s="1"/>
  <c r="F58" i="72" s="1"/>
  <c r="G58" i="72" s="1"/>
  <c r="H58" i="72" s="1"/>
  <c r="I58" i="72" s="1"/>
  <c r="J58" i="72" s="1"/>
  <c r="K58" i="72" s="1"/>
  <c r="L58" i="72" s="1"/>
  <c r="M58" i="72" s="1"/>
  <c r="N58" i="72" s="1"/>
  <c r="O58" i="72" s="1"/>
  <c r="P58" i="72" s="1"/>
  <c r="Q58" i="72" s="1"/>
  <c r="R58" i="72" s="1"/>
  <c r="T58" i="72" s="1"/>
  <c r="U58" i="72" s="1"/>
  <c r="V58" i="72" s="1"/>
  <c r="W58" i="72" s="1"/>
  <c r="E46" i="38"/>
  <c r="F46" i="38" s="1"/>
  <c r="H55" i="59" l="1"/>
  <c r="I55" i="59" s="1"/>
  <c r="J55" i="59" s="1"/>
  <c r="K55" i="59" s="1"/>
  <c r="L55" i="59" s="1"/>
  <c r="N55" i="59" s="1"/>
  <c r="O55" i="59" s="1"/>
  <c r="S55" i="59" s="1"/>
  <c r="L63" i="72"/>
  <c r="M63" i="72" s="1"/>
  <c r="N63" i="72" s="1"/>
  <c r="O63" i="72" s="1"/>
  <c r="P63" i="72" s="1"/>
  <c r="Q63" i="72" s="1"/>
  <c r="R63" i="72" s="1"/>
  <c r="T63" i="72" s="1"/>
  <c r="U63" i="72" s="1"/>
  <c r="V63" i="72" s="1"/>
  <c r="W63" i="72" s="1"/>
  <c r="J21" i="77"/>
  <c r="K21" i="77" s="1"/>
  <c r="L21" i="77" s="1"/>
  <c r="M21" i="77" s="1"/>
  <c r="N21" i="77" s="1"/>
  <c r="O21" i="77" s="1"/>
  <c r="P21" i="77" s="1"/>
  <c r="R21" i="77" s="1"/>
  <c r="S21" i="77" s="1"/>
  <c r="W59" i="72"/>
  <c r="J52" i="38"/>
  <c r="N52" i="38"/>
  <c r="O52" i="38" s="1"/>
  <c r="P52" i="38" s="1"/>
  <c r="Q52" i="38" s="1"/>
  <c r="R52" i="38" s="1"/>
  <c r="Q63" i="63"/>
  <c r="R63" i="63" s="1"/>
  <c r="S63" i="63" s="1"/>
  <c r="J62" i="63"/>
  <c r="K62" i="63" s="1"/>
  <c r="L62" i="63" s="1"/>
  <c r="N58" i="63"/>
  <c r="O58" i="63" s="1"/>
  <c r="P58" i="63" s="1"/>
  <c r="Q58" i="63" s="1"/>
  <c r="R58" i="63" s="1"/>
  <c r="S58" i="63" s="1"/>
  <c r="K59" i="63"/>
  <c r="L59" i="63" s="1"/>
  <c r="P59" i="63" s="1"/>
  <c r="Q59" i="63" s="1"/>
  <c r="R59" i="63" s="1"/>
  <c r="S59" i="63" s="1"/>
  <c r="J55" i="38"/>
  <c r="N55" i="38"/>
  <c r="O55" i="38" s="1"/>
  <c r="P55" i="38" s="1"/>
  <c r="Q55" i="38" s="1"/>
  <c r="R55" i="38" s="1"/>
  <c r="S55" i="38" s="1"/>
  <c r="J54" i="38"/>
  <c r="N54" i="38"/>
  <c r="O54" i="38" s="1"/>
  <c r="P54" i="38" s="1"/>
  <c r="Q54" i="38" s="1"/>
  <c r="R54" i="38" s="1"/>
  <c r="S54" i="38" s="1"/>
  <c r="J53" i="38"/>
  <c r="N53" i="38"/>
  <c r="O53" i="38" s="1"/>
  <c r="P53" i="38" s="1"/>
  <c r="Q53" i="38" s="1"/>
  <c r="R53" i="38" s="1"/>
  <c r="S53" i="38" s="1"/>
  <c r="O61" i="27"/>
  <c r="O60" i="27"/>
  <c r="O59" i="27"/>
  <c r="O58" i="27"/>
  <c r="K61" i="3"/>
  <c r="L61" i="3" s="1"/>
  <c r="M61" i="3" s="1"/>
  <c r="N61" i="3" s="1"/>
  <c r="P61" i="3" s="1"/>
  <c r="Q61" i="3" s="1"/>
  <c r="L60" i="3"/>
  <c r="M60" i="3" s="1"/>
  <c r="N60" i="3" s="1"/>
  <c r="P60" i="3" s="1"/>
  <c r="Q60" i="3" s="1"/>
  <c r="L59" i="3"/>
  <c r="M59" i="3" s="1"/>
  <c r="N59" i="3" s="1"/>
  <c r="P59" i="3" s="1"/>
  <c r="Q59" i="3" s="1"/>
  <c r="L58" i="3"/>
  <c r="M58" i="3" s="1"/>
  <c r="N58" i="3" s="1"/>
  <c r="P58" i="3" s="1"/>
  <c r="Q58" i="3" s="1"/>
  <c r="K59" i="2"/>
  <c r="L59" i="2" s="1"/>
  <c r="Q59" i="2" s="1"/>
  <c r="R59" i="2" s="1"/>
  <c r="V59" i="2" s="1"/>
  <c r="J59" i="2"/>
  <c r="I59" i="2"/>
  <c r="J58" i="2"/>
  <c r="I58" i="2"/>
  <c r="K58" i="2"/>
  <c r="L58" i="2" s="1"/>
  <c r="Q58" i="2" s="1"/>
  <c r="R58" i="2" s="1"/>
  <c r="V58" i="2" s="1"/>
  <c r="K57" i="2"/>
  <c r="L57" i="2" s="1"/>
  <c r="J57" i="2"/>
  <c r="I57" i="2"/>
  <c r="I56" i="2"/>
  <c r="V56" i="2"/>
  <c r="J56" i="2"/>
  <c r="F42" i="79"/>
  <c r="G42" i="79" s="1"/>
  <c r="H42" i="79" s="1"/>
  <c r="F40" i="79"/>
  <c r="G40" i="79" s="1"/>
  <c r="H40" i="79" s="1"/>
  <c r="D51" i="69"/>
  <c r="E48" i="69"/>
  <c r="D56" i="67"/>
  <c r="E56" i="67" s="1"/>
  <c r="F56" i="67" s="1"/>
  <c r="G56" i="67" s="1"/>
  <c r="H56" i="67" s="1"/>
  <c r="J56" i="67" s="1"/>
  <c r="K56" i="67" s="1"/>
  <c r="L56" i="67" s="1"/>
  <c r="M56" i="67" s="1"/>
  <c r="D55" i="67"/>
  <c r="E55" i="67" s="1"/>
  <c r="F55" i="67" s="1"/>
  <c r="G55" i="67" s="1"/>
  <c r="H55" i="67" s="1"/>
  <c r="D54" i="67"/>
  <c r="E54" i="67" s="1"/>
  <c r="F54" i="67" s="1"/>
  <c r="G54" i="67" s="1"/>
  <c r="H54" i="67" s="1"/>
  <c r="D51" i="67"/>
  <c r="D50" i="67"/>
  <c r="S50" i="3"/>
  <c r="S49" i="3"/>
  <c r="H50" i="68"/>
  <c r="I50" i="68" s="1"/>
  <c r="H49" i="68"/>
  <c r="L56" i="27"/>
  <c r="N50" i="38"/>
  <c r="G53" i="61"/>
  <c r="F57" i="61"/>
  <c r="G57" i="61" s="1"/>
  <c r="J57" i="61" s="1"/>
  <c r="K57" i="61" s="1"/>
  <c r="L57" i="61" s="1"/>
  <c r="N57" i="61" s="1"/>
  <c r="O57" i="61" s="1"/>
  <c r="P57" i="61" s="1"/>
  <c r="Q57" i="61" s="1"/>
  <c r="F56" i="61"/>
  <c r="G56" i="61" s="1"/>
  <c r="J56" i="61" s="1"/>
  <c r="K56" i="61" s="1"/>
  <c r="L56" i="61" s="1"/>
  <c r="J55" i="61"/>
  <c r="K55" i="61" s="1"/>
  <c r="L55" i="61" s="1"/>
  <c r="G55" i="61"/>
  <c r="H55" i="61" s="1"/>
  <c r="F54" i="61"/>
  <c r="G54" i="61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D57" i="67"/>
  <c r="E57" i="67" s="1"/>
  <c r="F57" i="67" s="1"/>
  <c r="G57" i="67" s="1"/>
  <c r="H57" i="67" s="1"/>
  <c r="J57" i="67" s="1"/>
  <c r="K57" i="67" s="1"/>
  <c r="L57" i="67" s="1"/>
  <c r="M57" i="67" s="1"/>
  <c r="D60" i="23"/>
  <c r="E60" i="23" s="1"/>
  <c r="F60" i="23" s="1"/>
  <c r="D59" i="23"/>
  <c r="E59" i="23" s="1"/>
  <c r="F59" i="23" s="1"/>
  <c r="G59" i="23" s="1"/>
  <c r="H59" i="23" s="1"/>
  <c r="I59" i="23" s="1"/>
  <c r="J59" i="23" s="1"/>
  <c r="D55" i="7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F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3" i="15"/>
  <c r="F63" i="15" s="1"/>
  <c r="G63" i="15" s="1"/>
  <c r="H63" i="15" s="1"/>
  <c r="I63" i="15" s="1"/>
  <c r="J63" i="15" s="1"/>
  <c r="K63" i="15" s="1"/>
  <c r="L63" i="15" s="1"/>
  <c r="M63" i="15" s="1"/>
  <c r="F62" i="15"/>
  <c r="G62" i="15" s="1"/>
  <c r="H62" i="15" s="1"/>
  <c r="I62" i="15" s="1"/>
  <c r="J62" i="15" s="1"/>
  <c r="K62" i="15" s="1"/>
  <c r="L62" i="15" s="1"/>
  <c r="M62" i="15" s="1"/>
  <c r="F56" i="15"/>
  <c r="G56" i="15" s="1"/>
  <c r="H56" i="15" s="1"/>
  <c r="I56" i="15" s="1"/>
  <c r="J56" i="15" s="1"/>
  <c r="K56" i="15" s="1"/>
  <c r="L56" i="15" s="1"/>
  <c r="M56" i="15" s="1"/>
  <c r="F55" i="15"/>
  <c r="G55" i="15" s="1"/>
  <c r="H55" i="15" s="1"/>
  <c r="I55" i="15" s="1"/>
  <c r="J55" i="15" s="1"/>
  <c r="K55" i="15" s="1"/>
  <c r="L55" i="15" s="1"/>
  <c r="M55" i="15" s="1"/>
  <c r="J32" i="64"/>
  <c r="D57" i="27"/>
  <c r="D56" i="68"/>
  <c r="D54" i="68"/>
  <c r="H54" i="68" s="1"/>
  <c r="I54" i="68" s="1"/>
  <c r="J54" i="68" s="1"/>
  <c r="K54" i="68" s="1"/>
  <c r="L54" i="68" s="1"/>
  <c r="F56" i="3"/>
  <c r="F55" i="3"/>
  <c r="G55" i="3" s="1"/>
  <c r="H55" i="3" s="1"/>
  <c r="F61" i="63"/>
  <c r="G61" i="63" s="1"/>
  <c r="H61" i="63" s="1"/>
  <c r="I61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K44" i="67"/>
  <c r="L44" i="67" s="1"/>
  <c r="M44" i="67" s="1"/>
  <c r="M38" i="59"/>
  <c r="N38" i="59" s="1"/>
  <c r="O38" i="59" s="1"/>
  <c r="P38" i="59" s="1"/>
  <c r="Q38" i="59" s="1"/>
  <c r="W52" i="2"/>
  <c r="D52" i="2"/>
  <c r="E52" i="2"/>
  <c r="F52" i="2"/>
  <c r="D53" i="2"/>
  <c r="F53" i="2" s="1"/>
  <c r="G53" i="2" s="1"/>
  <c r="H53" i="2" s="1"/>
  <c r="E53" i="2"/>
  <c r="D54" i="2"/>
  <c r="E54" i="2"/>
  <c r="F54" i="2"/>
  <c r="G54" i="2" s="1"/>
  <c r="H54" i="2" s="1"/>
  <c r="D55" i="2"/>
  <c r="F55" i="2" s="1"/>
  <c r="G55" i="2" s="1"/>
  <c r="H55" i="2" s="1"/>
  <c r="E55" i="2"/>
  <c r="D51" i="2"/>
  <c r="F51" i="2" s="1"/>
  <c r="E51" i="2"/>
  <c r="O50" i="59"/>
  <c r="S50" i="59" s="1"/>
  <c r="J50" i="59"/>
  <c r="K50" i="59" s="1"/>
  <c r="L50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F52" i="7"/>
  <c r="H52" i="7" s="1"/>
  <c r="I52" i="7" s="1"/>
  <c r="J52" i="7" s="1"/>
  <c r="K52" i="7" s="1"/>
  <c r="L52" i="7" s="1"/>
  <c r="M52" i="7" s="1"/>
  <c r="H51" i="7"/>
  <c r="I51" i="7" s="1"/>
  <c r="J51" i="7" s="1"/>
  <c r="K51" i="7" s="1"/>
  <c r="L51" i="7" s="1"/>
  <c r="M51" i="7" s="1"/>
  <c r="D47" i="23"/>
  <c r="D47" i="66"/>
  <c r="S46" i="3"/>
  <c r="S45" i="3"/>
  <c r="R40" i="38"/>
  <c r="O39" i="38"/>
  <c r="P39" i="38" s="1"/>
  <c r="Q39" i="38" s="1"/>
  <c r="R39" i="38" s="1"/>
  <c r="E50" i="38"/>
  <c r="F50" i="38" s="1"/>
  <c r="G50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L56" i="3" l="1"/>
  <c r="M56" i="3" s="1"/>
  <c r="N56" i="3" s="1"/>
  <c r="P56" i="3" s="1"/>
  <c r="S56" i="3" s="1"/>
  <c r="G56" i="3"/>
  <c r="H56" i="3" s="1"/>
  <c r="H56" i="68"/>
  <c r="I56" i="68" s="1"/>
  <c r="J56" i="68" s="1"/>
  <c r="K56" i="68" s="1"/>
  <c r="L56" i="68" s="1"/>
  <c r="N56" i="68" s="1"/>
  <c r="O56" i="68" s="1"/>
  <c r="P56" i="68" s="1"/>
  <c r="Q56" i="68" s="1"/>
  <c r="E56" i="68"/>
  <c r="F56" i="68" s="1"/>
  <c r="R61" i="3"/>
  <c r="S61" i="3"/>
  <c r="R60" i="3"/>
  <c r="S60" i="3"/>
  <c r="R59" i="3"/>
  <c r="S59" i="3"/>
  <c r="S58" i="3"/>
  <c r="G52" i="70"/>
  <c r="H52" i="70" s="1"/>
  <c r="J52" i="70" s="1"/>
  <c r="K52" i="70" s="1"/>
  <c r="L52" i="70" s="1"/>
  <c r="M52" i="70" s="1"/>
  <c r="W59" i="2"/>
  <c r="X59" i="2"/>
  <c r="Y59" i="2" s="1"/>
  <c r="X58" i="2"/>
  <c r="Y58" i="2" s="1"/>
  <c r="W58" i="2"/>
  <c r="W57" i="2"/>
  <c r="X57" i="2"/>
  <c r="Y57" i="2" s="1"/>
  <c r="X56" i="2"/>
  <c r="Y56" i="2" s="1"/>
  <c r="W56" i="2"/>
  <c r="K53" i="2"/>
  <c r="L53" i="2" s="1"/>
  <c r="Q53" i="2" s="1"/>
  <c r="R53" i="2" s="1"/>
  <c r="V53" i="2" s="1"/>
  <c r="I53" i="2"/>
  <c r="J53" i="2"/>
  <c r="I54" i="2"/>
  <c r="K54" i="2"/>
  <c r="L54" i="2" s="1"/>
  <c r="Q54" i="2" s="1"/>
  <c r="R54" i="2" s="1"/>
  <c r="V54" i="2" s="1"/>
  <c r="J54" i="2"/>
  <c r="K55" i="2"/>
  <c r="L55" i="2" s="1"/>
  <c r="Q55" i="2" s="1"/>
  <c r="R55" i="2" s="1"/>
  <c r="V55" i="2" s="1"/>
  <c r="J55" i="2"/>
  <c r="I55" i="2"/>
  <c r="T56" i="72"/>
  <c r="U56" i="72" s="1"/>
  <c r="E51" i="69"/>
  <c r="F51" i="69" s="1"/>
  <c r="H51" i="69" s="1"/>
  <c r="I51" i="69" s="1"/>
  <c r="F48" i="69"/>
  <c r="L57" i="27"/>
  <c r="N57" i="27" s="1"/>
  <c r="O57" i="27" s="1"/>
  <c r="I55" i="3"/>
  <c r="J55" i="3" s="1"/>
  <c r="K55" i="3"/>
  <c r="L55" i="3" s="1"/>
  <c r="M55" i="3" s="1"/>
  <c r="N55" i="3" s="1"/>
  <c r="D45" i="69"/>
  <c r="F35" i="7"/>
  <c r="J55" i="67"/>
  <c r="K55" i="67" s="1"/>
  <c r="L55" i="67" s="1"/>
  <c r="M55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D48" i="72"/>
  <c r="E48" i="72" s="1"/>
  <c r="F48" i="72" s="1"/>
  <c r="G48" i="72" s="1"/>
  <c r="H48" i="72" s="1"/>
  <c r="I48" i="72" s="1"/>
  <c r="J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N45" i="76" s="1"/>
  <c r="J30" i="64"/>
  <c r="F51" i="61"/>
  <c r="G51" i="61" s="1"/>
  <c r="J51" i="61" s="1"/>
  <c r="K51" i="61" s="1"/>
  <c r="L51" i="61" s="1"/>
  <c r="J54" i="67"/>
  <c r="K54" i="67" s="1"/>
  <c r="L54" i="67" s="1"/>
  <c r="M54" i="67" s="1"/>
  <c r="K51" i="67"/>
  <c r="L51" i="67" s="1"/>
  <c r="M51" i="67" s="1"/>
  <c r="M52" i="71"/>
  <c r="Q52" i="71" s="1"/>
  <c r="R52" i="71" s="1"/>
  <c r="S52" i="71" s="1"/>
  <c r="H52" i="15"/>
  <c r="I52" i="15" s="1"/>
  <c r="J52" i="15" s="1"/>
  <c r="K52" i="15" s="1"/>
  <c r="F51" i="15"/>
  <c r="G51" i="15" s="1"/>
  <c r="H51" i="15" s="1"/>
  <c r="I51" i="15" s="1"/>
  <c r="J51" i="15" s="1"/>
  <c r="K51" i="15" s="1"/>
  <c r="F50" i="15"/>
  <c r="G50" i="15" s="1"/>
  <c r="H50" i="15" s="1"/>
  <c r="I50" i="15" s="1"/>
  <c r="J50" i="15" s="1"/>
  <c r="K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2" i="27"/>
  <c r="N52" i="27" s="1"/>
  <c r="O52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F53" i="3"/>
  <c r="F52" i="3"/>
  <c r="G52" i="3" s="1"/>
  <c r="H52" i="3" s="1"/>
  <c r="F50" i="3"/>
  <c r="L50" i="3" s="1"/>
  <c r="M50" i="3" s="1"/>
  <c r="N50" i="3" s="1"/>
  <c r="X53" i="2" l="1"/>
  <c r="Y53" i="2" s="1"/>
  <c r="W53" i="2"/>
  <c r="X54" i="2"/>
  <c r="Y54" i="2" s="1"/>
  <c r="W54" i="2"/>
  <c r="X55" i="2"/>
  <c r="Y55" i="2" s="1"/>
  <c r="W55" i="2"/>
  <c r="V56" i="72"/>
  <c r="W56" i="72" s="1"/>
  <c r="K48" i="72"/>
  <c r="L48" i="72" s="1"/>
  <c r="M48" i="72" s="1"/>
  <c r="N48" i="72" s="1"/>
  <c r="O48" i="72" s="1"/>
  <c r="P48" i="72" s="1"/>
  <c r="Q48" i="72" s="1"/>
  <c r="R48" i="72" s="1"/>
  <c r="W48" i="72" s="1"/>
  <c r="H48" i="69"/>
  <c r="I48" i="69" s="1"/>
  <c r="I52" i="69"/>
  <c r="J57" i="23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P51" i="38"/>
  <c r="Q51" i="38" s="1"/>
  <c r="R51" i="38" s="1"/>
  <c r="S51" i="38" s="1"/>
  <c r="J50" i="38"/>
  <c r="O50" i="38"/>
  <c r="P50" i="38" s="1"/>
  <c r="Q50" i="38" s="1"/>
  <c r="R50" i="38" s="1"/>
  <c r="D48" i="2"/>
  <c r="F48" i="2" s="1"/>
  <c r="E48" i="2"/>
  <c r="D49" i="2"/>
  <c r="F49" i="2" s="1"/>
  <c r="E49" i="2"/>
  <c r="D50" i="2"/>
  <c r="F50" i="2" s="1"/>
  <c r="G50" i="2" s="1"/>
  <c r="H50" i="2" s="1"/>
  <c r="E50" i="2"/>
  <c r="H55" i="63"/>
  <c r="L52" i="63"/>
  <c r="D47" i="7"/>
  <c r="E47" i="7" s="1"/>
  <c r="F47" i="7" s="1"/>
  <c r="H47" i="7" s="1"/>
  <c r="I47" i="7" s="1"/>
  <c r="J47" i="7" s="1"/>
  <c r="K47" i="7" s="1"/>
  <c r="H45" i="7"/>
  <c r="I45" i="7" s="1"/>
  <c r="J45" i="7" s="1"/>
  <c r="K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K50" i="67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5" i="66"/>
  <c r="G65" i="66" s="1"/>
  <c r="H65" i="66" s="1"/>
  <c r="I65" i="66" s="1"/>
  <c r="J65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E29" i="66"/>
  <c r="G29" i="66" s="1"/>
  <c r="H29" i="66" s="1"/>
  <c r="I29" i="66" s="1"/>
  <c r="J29" i="66" s="1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E22" i="66"/>
  <c r="G22" i="66" s="1"/>
  <c r="H22" i="66" s="1"/>
  <c r="I22" i="66" s="1"/>
  <c r="J22" i="66" s="1"/>
  <c r="E21" i="66"/>
  <c r="G21" i="66" s="1"/>
  <c r="H21" i="66" s="1"/>
  <c r="I21" i="66" s="1"/>
  <c r="J21" i="66" s="1"/>
  <c r="E20" i="66"/>
  <c r="G20" i="66" s="1"/>
  <c r="H20" i="66" s="1"/>
  <c r="I20" i="66" s="1"/>
  <c r="J20" i="66" s="1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E8" i="66"/>
  <c r="G8" i="66" s="1"/>
  <c r="H8" i="66" s="1"/>
  <c r="I8" i="66" s="1"/>
  <c r="J8" i="66" s="1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K48" i="27" s="1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J50" i="2" l="1"/>
  <c r="I50" i="2"/>
  <c r="K50" i="2"/>
  <c r="L50" i="2" s="1"/>
  <c r="Q50" i="2" s="1"/>
  <c r="R50" i="2" s="1"/>
  <c r="E51" i="38"/>
  <c r="F51" i="38" s="1"/>
  <c r="G51" i="38" s="1"/>
  <c r="H51" i="38" s="1"/>
  <c r="I51" i="38" s="1"/>
  <c r="J51" i="38" s="1"/>
  <c r="G55" i="23"/>
  <c r="H55" i="23" s="1"/>
  <c r="I55" i="23" s="1"/>
  <c r="J55" i="23" s="1"/>
  <c r="J56" i="23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O46" i="38"/>
  <c r="P46" i="38" s="1"/>
  <c r="Q46" i="38" s="1"/>
  <c r="R46" i="38" s="1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I42" i="23"/>
  <c r="J42" i="2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Q48" i="63"/>
  <c r="J61" i="63" l="1"/>
  <c r="K61" i="63" s="1"/>
  <c r="L61" i="63" s="1"/>
  <c r="R61" i="63" s="1"/>
  <c r="S61" i="63" s="1"/>
  <c r="I53" i="69"/>
  <c r="I51" i="2"/>
  <c r="K51" i="2"/>
  <c r="L51" i="2" s="1"/>
  <c r="Q51" i="2" s="1"/>
  <c r="R51" i="2" s="1"/>
  <c r="V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X51" i="2" l="1"/>
  <c r="W51" i="2"/>
  <c r="E51" i="66"/>
  <c r="Y51" i="2" l="1"/>
  <c r="E54" i="66" l="1"/>
  <c r="E55" i="66" l="1"/>
  <c r="E56" i="66" l="1"/>
  <c r="E58" i="66" l="1"/>
  <c r="E60" i="66" l="1"/>
  <c r="G60" i="66" s="1"/>
  <c r="H60" i="66" s="1"/>
  <c r="I60" i="66" s="1"/>
  <c r="J60" i="66" s="1"/>
  <c r="E59" i="66"/>
  <c r="J59" i="66" s="1"/>
</calcChain>
</file>

<file path=xl/sharedStrings.xml><?xml version="1.0" encoding="utf-8"?>
<sst xmlns="http://schemas.openxmlformats.org/spreadsheetml/2006/main" count="7825" uniqueCount="2750">
  <si>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</si>
  <si>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</si>
  <si>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</si>
  <si>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</si>
  <si>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</si>
  <si>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</si>
  <si>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</si>
  <si>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</si>
  <si>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</si>
  <si>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</si>
  <si>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</si>
  <si>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</si>
  <si>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</si>
  <si>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</si>
  <si>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</si>
  <si>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</si>
  <si>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</si>
  <si>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</si>
  <si>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</si>
  <si>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</si>
  <si>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</si>
  <si>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</si>
  <si>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</si>
  <si>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</si>
  <si>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</si>
  <si>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</si>
  <si>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</si>
  <si>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</si>
  <si>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</si>
  <si>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</si>
  <si>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</si>
  <si>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</si>
  <si>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</si>
  <si>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</si>
  <si>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</si>
  <si>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</si>
  <si>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</si>
  <si>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</si>
  <si>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</si>
  <si>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</si>
  <si>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</si>
  <si>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</si>
  <si>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</si>
  <si>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</si>
  <si>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</si>
  <si>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</si>
  <si>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</si>
  <si>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</si>
  <si>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</si>
  <si>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</si>
  <si>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</si>
  <si>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</si>
  <si>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</si>
  <si>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</si>
  <si>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</si>
  <si>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</si>
  <si>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</si>
  <si>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</si>
  <si>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</si>
  <si>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</si>
  <si>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</si>
  <si>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</si>
  <si>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</si>
  <si>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</si>
  <si>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</si>
  <si>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</si>
  <si>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</si>
  <si>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</si>
  <si>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</si>
  <si>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</si>
  <si>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</si>
  <si>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</si>
  <si>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</si>
  <si>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</si>
  <si>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</si>
  <si>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</si>
  <si>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</si>
  <si>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</si>
  <si>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</si>
  <si>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</si>
  <si>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</si>
  <si>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</si>
  <si>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</si>
  <si>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</si>
  <si>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</si>
  <si>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</si>
  <si>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</si>
  <si>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</si>
  <si>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</si>
  <si>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</si>
  <si>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</si>
  <si>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</si>
  <si>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</si>
  <si>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</si>
  <si>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</si>
  <si>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</si>
  <si>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</si>
  <si>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</si>
  <si>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</si>
  <si>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</si>
  <si>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</si>
  <si>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</si>
  <si>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</si>
  <si>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</si>
  <si>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</si>
  <si>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</si>
  <si>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</si>
  <si>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</si>
  <si>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</si>
  <si>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</si>
  <si>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</si>
  <si>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</si>
  <si>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</si>
  <si>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</si>
  <si>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</si>
  <si>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</si>
  <si>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</si>
  <si>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</si>
  <si>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</si>
  <si>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</si>
  <si>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</si>
  <si>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</si>
  <si>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</si>
  <si>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</si>
  <si>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</si>
  <si>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</si>
  <si>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</si>
  <si>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</si>
  <si>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</si>
  <si>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</si>
  <si>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</si>
  <si>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</si>
  <si>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</si>
  <si>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</si>
  <si>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</si>
  <si>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</si>
  <si>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</si>
  <si>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</si>
  <si>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</si>
  <si>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</si>
  <si>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</si>
  <si>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</si>
  <si>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</si>
  <si>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</si>
  <si>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</si>
  <si>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</si>
  <si>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</si>
  <si>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</si>
  <si>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</si>
  <si>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</si>
  <si>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</si>
  <si>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</si>
  <si>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</si>
  <si>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</si>
  <si>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</si>
  <si>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</si>
  <si>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</si>
  <si>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</si>
  <si>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</si>
  <si>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</si>
  <si>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</si>
  <si>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</si>
  <si>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</si>
  <si>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</si>
  <si>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</si>
  <si>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</si>
  <si>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</si>
  <si>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</si>
  <si>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</si>
  <si>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</si>
  <si>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</si>
  <si>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</si>
  <si>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</si>
  <si>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</si>
  <si>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</si>
  <si>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</si>
  <si>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</si>
  <si>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</si>
  <si>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</si>
  <si>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</si>
  <si>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</si>
  <si>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</si>
  <si>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</si>
  <si>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</si>
  <si>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</si>
  <si>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</si>
  <si>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</si>
  <si>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</si>
  <si>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</si>
  <si>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</si>
  <si>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</si>
  <si>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</si>
  <si>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</si>
  <si>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</si>
  <si>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</si>
  <si>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</si>
  <si>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</si>
  <si>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</si>
  <si>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</si>
  <si>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</si>
  <si>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</si>
  <si>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</si>
  <si>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</si>
  <si>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</si>
  <si>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</si>
  <si>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</si>
  <si>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</si>
  <si>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</si>
  <si>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</si>
  <si>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</si>
  <si>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</si>
  <si>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</si>
  <si>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</si>
  <si>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</si>
  <si>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</si>
  <si>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</si>
  <si>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</si>
  <si>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</si>
  <si>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</si>
  <si>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</si>
  <si>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</si>
  <si>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</si>
  <si>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</si>
  <si>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</si>
  <si>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</si>
  <si>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</si>
  <si>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</si>
  <si>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</si>
  <si>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</si>
  <si>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</si>
  <si>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</si>
  <si>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</si>
  <si>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</si>
  <si>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</si>
  <si>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</si>
  <si>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</si>
  <si>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</si>
  <si>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</si>
  <si>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</si>
  <si>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</si>
  <si>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</si>
  <si>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</si>
  <si>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</si>
  <si>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</si>
  <si>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</si>
  <si>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</si>
  <si>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</si>
  <si>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</si>
  <si>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</si>
  <si>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</si>
  <si>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</si>
  <si>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</si>
  <si>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</si>
  <si>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</si>
  <si>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</si>
  <si>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</si>
  <si>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</si>
  <si>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</si>
  <si>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</si>
  <si>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</si>
  <si>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</si>
  <si>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</si>
  <si>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</si>
  <si>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</si>
  <si>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</si>
  <si>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</si>
  <si>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</si>
  <si>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</si>
  <si>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</si>
  <si>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</si>
  <si>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</si>
  <si>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</si>
  <si>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</si>
  <si>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</si>
  <si>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</si>
  <si>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</si>
  <si>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</si>
  <si>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</si>
  <si>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</si>
  <si>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</si>
  <si>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</si>
  <si>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</si>
  <si>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</si>
  <si>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</si>
  <si>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</si>
  <si>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</si>
  <si>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</si>
  <si>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</si>
  <si>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</si>
  <si>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</si>
  <si>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</si>
  <si>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</si>
  <si>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</si>
  <si>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</si>
  <si>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</si>
  <si>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</si>
  <si>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</si>
  <si>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</si>
  <si>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</si>
  <si>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</si>
  <si>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</si>
  <si>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</si>
  <si>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</si>
  <si>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</si>
  <si>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</si>
  <si>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</si>
  <si>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</si>
  <si>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</si>
  <si>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</si>
  <si>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</si>
  <si>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</si>
  <si>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</si>
  <si>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</si>
  <si>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</si>
  <si>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</si>
  <si>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</si>
  <si>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</si>
  <si>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</si>
  <si>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</si>
  <si>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</si>
  <si>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</si>
  <si>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</si>
  <si>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</si>
  <si>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</si>
  <si>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</si>
  <si>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</si>
  <si>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</si>
  <si>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</si>
  <si>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</si>
  <si>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</si>
  <si>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</si>
  <si>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</si>
  <si>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</si>
  <si>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</si>
  <si>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</si>
  <si>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</si>
  <si>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</si>
  <si>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</si>
  <si>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</si>
  <si>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</si>
  <si>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</si>
  <si>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</si>
  <si>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</si>
  <si>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</si>
  <si>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</si>
  <si>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</si>
  <si>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</si>
  <si>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</si>
  <si>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</si>
  <si>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</si>
  <si>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</si>
  <si>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</si>
  <si>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</si>
  <si>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</si>
  <si>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</si>
  <si>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</si>
  <si>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</si>
  <si>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</si>
  <si>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</si>
  <si>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</si>
  <si>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</si>
  <si>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</si>
  <si>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</si>
  <si>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</si>
  <si>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</si>
  <si>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</si>
  <si>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</si>
  <si>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</si>
  <si>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</si>
  <si>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</si>
  <si>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</si>
  <si>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</si>
  <si>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</si>
  <si>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</si>
  <si>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</si>
  <si>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</si>
  <si>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</si>
  <si>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</si>
  <si>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</si>
  <si>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</si>
  <si>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</si>
  <si>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</si>
  <si>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</si>
  <si>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</si>
  <si>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</si>
  <si>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</si>
  <si>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</si>
  <si>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</si>
  <si>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</si>
  <si>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</si>
  <si>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</si>
  <si>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</si>
  <si>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</si>
  <si>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</si>
  <si>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</si>
  <si>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</si>
  <si>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</si>
  <si>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</si>
  <si>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</si>
  <si>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</si>
  <si>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</si>
  <si>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</si>
  <si>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</si>
  <si>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</si>
  <si>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</si>
  <si>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</si>
  <si>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</si>
  <si>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</si>
  <si>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</si>
  <si>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</si>
  <si>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</si>
  <si>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</si>
  <si>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</si>
  <si>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</si>
  <si>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</si>
  <si>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</si>
  <si>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</si>
  <si>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</si>
  <si>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</si>
  <si>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</si>
  <si>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</si>
  <si>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</si>
  <si>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</si>
  <si>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</si>
  <si>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</si>
  <si>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</si>
  <si>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</si>
  <si>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</si>
  <si>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</si>
  <si>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</si>
  <si>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</si>
  <si>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</si>
  <si>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</si>
  <si>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</si>
  <si>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</si>
  <si>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</si>
  <si>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</si>
  <si>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</si>
  <si>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</si>
  <si>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</si>
  <si>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</si>
  <si>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</si>
  <si>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</si>
  <si>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</si>
  <si>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</si>
  <si>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</si>
  <si>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</si>
  <si>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</si>
  <si>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</si>
  <si>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</si>
  <si>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</si>
  <si>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</si>
  <si>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</si>
  <si>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</si>
  <si>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</si>
  <si>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</si>
  <si>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</si>
  <si>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</si>
  <si>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</si>
  <si>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</si>
  <si>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</si>
  <si>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</si>
  <si>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</si>
  <si>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</si>
  <si>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</si>
  <si>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</si>
  <si>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</si>
  <si>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</si>
  <si>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</si>
  <si>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</si>
  <si>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</si>
  <si>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</si>
  <si>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</si>
  <si>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</si>
  <si>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</si>
  <si>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</si>
  <si>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</si>
  <si>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</si>
  <si>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</si>
  <si>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</si>
  <si>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</si>
  <si>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</si>
  <si>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</si>
  <si>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</si>
  <si>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</si>
  <si>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</si>
  <si>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</si>
  <si>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</si>
  <si>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</si>
  <si>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</si>
  <si>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</si>
  <si>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</si>
  <si>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</si>
  <si>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</si>
  <si>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</si>
  <si>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</si>
  <si>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</si>
  <si>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</si>
  <si>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</si>
  <si>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</si>
  <si>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</si>
  <si>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</si>
  <si>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</si>
  <si>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</si>
  <si>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</si>
  <si>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</si>
  <si>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</si>
  <si>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</si>
  <si>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</si>
  <si>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</si>
  <si>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</si>
  <si>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</si>
  <si>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</si>
  <si>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</si>
  <si>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</si>
  <si>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</si>
  <si>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</si>
  <si>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</si>
  <si>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</si>
  <si>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</si>
  <si>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</si>
  <si>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</si>
  <si>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</si>
  <si>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</si>
  <si>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</si>
  <si>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</si>
  <si>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</si>
  <si>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</si>
  <si>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</si>
  <si>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</si>
  <si>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</si>
  <si>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</si>
  <si>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</si>
  <si>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</si>
  <si>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</si>
  <si>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</si>
  <si>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</si>
  <si>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</si>
  <si>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</si>
  <si>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</si>
  <si>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</si>
  <si>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</si>
  <si>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</si>
  <si>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</si>
  <si>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</si>
  <si>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</si>
  <si>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</si>
  <si>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</si>
  <si>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</si>
  <si>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</si>
  <si>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</si>
  <si>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</si>
  <si>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</si>
  <si>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</si>
  <si>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</si>
  <si>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</si>
  <si>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</si>
  <si>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</si>
  <si>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</si>
  <si>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</si>
  <si>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</si>
  <si>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</si>
  <si>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</si>
  <si>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</si>
  <si>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</si>
  <si>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</si>
  <si>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</si>
  <si>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</si>
  <si>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</si>
  <si>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</si>
  <si>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</si>
  <si>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</si>
  <si>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</si>
  <si>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</si>
  <si>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</si>
  <si>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</si>
  <si>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</si>
  <si>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</si>
  <si>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</si>
  <si>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</si>
  <si>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</si>
  <si>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</si>
  <si>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</si>
  <si>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</si>
  <si>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</si>
  <si>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</si>
  <si>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</si>
  <si>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</si>
  <si>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</si>
  <si>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</si>
  <si>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</si>
  <si>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</si>
  <si>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</si>
  <si>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</si>
  <si>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</si>
  <si>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</si>
  <si>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</si>
  <si>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</si>
  <si>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</si>
  <si>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</si>
  <si>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</si>
  <si>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</si>
  <si>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</si>
  <si>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</si>
  <si>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</si>
  <si>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</si>
  <si>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</si>
  <si>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</si>
  <si>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</si>
  <si>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</si>
  <si>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</si>
  <si>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</si>
  <si>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</si>
  <si>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</si>
  <si>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</si>
  <si>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</si>
  <si>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</si>
  <si>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</si>
  <si>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</si>
  <si>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</si>
  <si>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</si>
  <si>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</si>
  <si>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</si>
  <si>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</si>
  <si>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</si>
  <si>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</si>
  <si>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</si>
  <si>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</si>
  <si>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</si>
  <si>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</si>
  <si>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</si>
  <si>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</si>
  <si>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</si>
  <si>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</si>
  <si>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</si>
  <si>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</si>
  <si>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</si>
  <si>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</si>
  <si>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</si>
  <si>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</si>
  <si>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</si>
  <si>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</si>
  <si>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</si>
  <si>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</si>
  <si>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</si>
  <si>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</si>
  <si>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</si>
  <si>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</si>
  <si>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</si>
  <si>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</si>
  <si>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</si>
  <si>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</si>
  <si>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</si>
  <si>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</si>
  <si>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</si>
  <si>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</si>
  <si>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</si>
  <si>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</si>
  <si>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</si>
  <si>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</si>
  <si>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</si>
  <si>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</si>
  <si>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</si>
  <si>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</si>
  <si>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</si>
  <si>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</si>
  <si>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</si>
  <si>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</si>
  <si>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</si>
  <si>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</si>
  <si>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</si>
  <si>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</si>
  <si>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</si>
  <si>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</si>
  <si>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</si>
  <si>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</si>
  <si>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</si>
  <si>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</si>
  <si>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</si>
  <si>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</si>
  <si>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</si>
  <si>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</si>
  <si>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</si>
  <si>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</si>
  <si>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</si>
  <si>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</si>
  <si>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</si>
  <si>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</si>
  <si>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</si>
  <si>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</si>
  <si>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</si>
  <si>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</si>
  <si>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</si>
  <si>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</si>
  <si>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</si>
  <si>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</si>
  <si>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</si>
  <si>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</si>
  <si>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</si>
  <si>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</si>
  <si>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</si>
  <si>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</si>
  <si>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</si>
  <si>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</si>
  <si>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</si>
  <si>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</si>
  <si>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</si>
  <si>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</si>
  <si>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</si>
  <si>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</si>
  <si>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</si>
  <si>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</si>
  <si>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</si>
  <si>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</si>
  <si>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</si>
  <si>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</si>
  <si>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</si>
  <si>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</si>
  <si>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</si>
  <si>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</si>
  <si>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</si>
  <si>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</si>
  <si>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</si>
  <si>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</si>
  <si>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</si>
  <si>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</si>
  <si>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</si>
  <si>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</si>
  <si>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</si>
  <si>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</si>
  <si>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</si>
  <si>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</si>
  <si>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</si>
  <si>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</si>
  <si>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</si>
  <si>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</si>
  <si>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</si>
  <si>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</si>
  <si>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</si>
  <si>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</si>
  <si>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</si>
  <si>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</si>
  <si>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</si>
  <si>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</si>
  <si>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</si>
  <si>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</si>
  <si>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</si>
  <si>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</si>
  <si>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</si>
  <si>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</si>
  <si>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</si>
  <si>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</si>
  <si>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</si>
  <si>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</si>
  <si>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</si>
  <si>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</si>
  <si>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</si>
  <si>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</si>
  <si>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</si>
  <si>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</si>
  <si>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</si>
  <si>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</si>
  <si>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</si>
  <si>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</si>
  <si>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</si>
  <si>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</si>
  <si>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</si>
  <si>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</si>
  <si>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</si>
  <si>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</si>
  <si>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</si>
  <si>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</si>
  <si>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</si>
  <si>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</si>
  <si>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</si>
  <si>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</si>
  <si>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</si>
  <si>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</si>
  <si>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</si>
  <si>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</si>
  <si>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</si>
  <si>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</si>
  <si>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</si>
  <si>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</si>
  <si>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</si>
  <si>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</si>
  <si>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</si>
  <si>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</si>
  <si>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</si>
  <si>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</si>
  <si>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</si>
  <si>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</si>
  <si>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</si>
  <si>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</si>
  <si>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</si>
  <si>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</si>
  <si>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</si>
  <si>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</si>
  <si>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</si>
  <si>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</si>
  <si>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</si>
  <si>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</si>
  <si>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</si>
  <si>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</si>
  <si>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</si>
  <si>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</si>
  <si>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</si>
  <si>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</si>
  <si>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</si>
  <si>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</si>
  <si>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</si>
  <si>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</si>
  <si>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</si>
  <si>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</si>
  <si>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</si>
  <si>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</si>
  <si>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</si>
  <si>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</si>
  <si>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</si>
  <si>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</si>
  <si>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</si>
  <si>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</si>
  <si>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</si>
  <si>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</si>
  <si>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</si>
  <si>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</si>
  <si>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</si>
  <si>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</si>
  <si>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</si>
  <si>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</si>
  <si>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</si>
  <si>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</si>
  <si>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</si>
  <si>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</si>
  <si>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</si>
  <si>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</si>
  <si>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</si>
  <si>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</si>
  <si>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</si>
  <si>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</si>
  <si>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</si>
  <si>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</si>
  <si>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</si>
  <si>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</si>
  <si>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</si>
  <si>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</si>
  <si>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</si>
  <si>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</si>
  <si>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</si>
  <si>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</si>
  <si>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</si>
  <si>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</si>
  <si>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</si>
  <si>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</si>
  <si>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</si>
  <si>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</si>
  <si>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</si>
  <si>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</si>
  <si>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</si>
  <si>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</si>
  <si>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</si>
  <si>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</si>
  <si>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</si>
  <si>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</si>
  <si>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</si>
  <si>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</si>
  <si>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</si>
  <si>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</si>
  <si>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</si>
  <si>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</si>
  <si>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</si>
  <si>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</si>
  <si>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</si>
  <si>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</si>
  <si>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</si>
  <si>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</si>
  <si>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</si>
  <si>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</si>
  <si>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</si>
  <si>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</si>
  <si>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</si>
  <si>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</si>
  <si>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</si>
  <si>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</si>
  <si>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</si>
  <si>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</si>
  <si>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</si>
  <si>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</si>
  <si>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</si>
  <si>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</si>
  <si>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</si>
  <si>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</si>
  <si>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</si>
  <si>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</si>
  <si>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</si>
  <si>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</si>
  <si>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</si>
  <si>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</si>
  <si>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</si>
  <si>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</si>
  <si>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</si>
  <si>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</si>
  <si>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</si>
  <si>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</si>
  <si>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</si>
  <si>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</si>
  <si>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</si>
  <si>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</si>
  <si>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</si>
  <si>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</si>
  <si>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</si>
  <si>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</si>
  <si>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</si>
  <si>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</si>
  <si>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</si>
  <si>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</si>
  <si>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</si>
  <si>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</si>
  <si>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</si>
  <si>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</si>
  <si>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</si>
  <si>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</si>
  <si>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</si>
  <si>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</si>
  <si>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</si>
  <si>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</si>
  <si>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</si>
  <si>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</si>
  <si>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</si>
  <si>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</si>
  <si>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</si>
  <si>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</si>
  <si>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</si>
  <si>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</si>
  <si>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</si>
  <si>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</si>
  <si>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</si>
  <si>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</si>
  <si>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</si>
  <si>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</si>
  <si>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</si>
  <si>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</si>
  <si>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</si>
  <si>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</si>
  <si>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</si>
  <si>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</si>
  <si>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</si>
  <si>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</si>
  <si>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</si>
  <si>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</si>
  <si>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</si>
  <si>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</si>
  <si>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</si>
  <si>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</si>
  <si>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</si>
  <si>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</si>
  <si>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</si>
  <si>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</si>
  <si>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</si>
  <si>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</si>
  <si>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</si>
  <si>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</si>
  <si>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</si>
  <si>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</si>
  <si>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</si>
  <si>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</si>
  <si>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</si>
  <si>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</si>
  <si>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</si>
  <si>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</si>
  <si>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</si>
  <si>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</si>
  <si>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</si>
  <si>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</si>
  <si>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</si>
  <si>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</si>
  <si>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</si>
  <si>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</si>
  <si>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</si>
  <si>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</si>
  <si>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</si>
  <si>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</si>
  <si>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</si>
  <si>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</si>
  <si>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</si>
  <si>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</si>
  <si>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</si>
  <si>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</si>
  <si>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</si>
  <si>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</si>
  <si>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</si>
  <si>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</si>
  <si>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</si>
  <si>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</si>
  <si>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</si>
  <si>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</si>
  <si>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</si>
  <si>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</si>
  <si>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</si>
  <si>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</si>
  <si>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</si>
  <si>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</si>
  <si>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</si>
  <si>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</si>
  <si>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</si>
  <si>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</si>
  <si>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</si>
  <si>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</si>
  <si>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</si>
  <si>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</si>
  <si>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</si>
  <si>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</si>
  <si>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</si>
  <si>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</si>
  <si>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</si>
  <si>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</si>
  <si>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</si>
  <si>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</si>
  <si>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</si>
  <si>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</si>
  <si>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</si>
  <si>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</si>
  <si>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</si>
  <si>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</si>
  <si>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</si>
  <si>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</si>
  <si>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</si>
  <si>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</si>
  <si>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</si>
  <si>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</si>
  <si>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</si>
  <si>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</si>
  <si>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</si>
  <si>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</si>
  <si>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</si>
  <si>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</si>
  <si>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</si>
  <si>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</si>
  <si>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</si>
  <si>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</si>
  <si>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</si>
  <si>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</si>
  <si>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</si>
  <si>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</si>
  <si>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</si>
  <si>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</si>
  <si>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</si>
  <si>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</si>
  <si>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</si>
  <si>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</si>
  <si>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</si>
  <si>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</si>
  <si>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</si>
  <si>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</si>
  <si>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</si>
  <si>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</si>
  <si>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</si>
  <si>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</si>
  <si>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</si>
  <si>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</si>
  <si>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</si>
  <si>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</si>
  <si>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</si>
  <si>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</si>
  <si>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</si>
  <si>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</si>
  <si>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</si>
  <si>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</si>
  <si>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</si>
  <si>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</si>
  <si>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</si>
  <si>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</si>
  <si>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</si>
  <si>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</si>
  <si>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</si>
  <si>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</si>
  <si>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</si>
  <si>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</si>
  <si>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</si>
  <si>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</si>
  <si>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</si>
  <si>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</si>
  <si>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</si>
  <si>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</si>
  <si>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</si>
  <si>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</si>
  <si>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</si>
  <si>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</si>
  <si>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</si>
  <si>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</si>
  <si>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</si>
  <si>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</si>
  <si>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</si>
  <si>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</si>
  <si>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</si>
  <si>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</si>
  <si>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</si>
  <si>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</si>
  <si>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</si>
  <si>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</si>
  <si>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</si>
  <si>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</si>
  <si>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</si>
  <si>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</si>
  <si>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</si>
  <si>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</si>
  <si>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</si>
  <si>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</si>
  <si>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</si>
  <si>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</si>
  <si>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</si>
  <si>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</si>
  <si>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</si>
  <si>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</si>
  <si>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</si>
  <si>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</si>
  <si>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</si>
  <si>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</si>
  <si>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</si>
  <si>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</si>
  <si>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</si>
  <si>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</si>
  <si>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</si>
  <si>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</si>
  <si>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</si>
  <si>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</si>
  <si>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</si>
  <si>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</si>
  <si>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</si>
  <si>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</si>
  <si>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</si>
  <si>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</si>
  <si>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</si>
  <si>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</si>
  <si>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</si>
  <si>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</si>
  <si>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</si>
  <si>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</si>
  <si>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</si>
  <si>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</si>
  <si>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</si>
  <si>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</si>
  <si>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</si>
  <si>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</si>
  <si>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</si>
  <si>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</si>
  <si>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</si>
  <si>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</si>
  <si>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</si>
  <si>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</si>
  <si>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</si>
  <si>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</si>
  <si>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</si>
  <si>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</si>
  <si>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</si>
  <si>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</si>
  <si>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</si>
  <si>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</si>
  <si>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</si>
  <si>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</si>
  <si>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</si>
  <si>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</si>
  <si>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</si>
  <si>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</si>
  <si>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</si>
  <si>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</si>
  <si>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</si>
  <si>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</si>
  <si>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</si>
  <si>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</si>
  <si>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</si>
  <si>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</si>
  <si>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</si>
  <si>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</si>
  <si>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</si>
  <si>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</si>
  <si>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</si>
  <si>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</si>
  <si>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</si>
  <si>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</si>
  <si>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</si>
  <si>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</si>
  <si>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</si>
  <si>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</si>
  <si>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</si>
  <si>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</si>
  <si>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</si>
  <si>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</si>
  <si>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</si>
  <si>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</si>
  <si>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</si>
  <si>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</si>
  <si>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</si>
  <si>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</si>
  <si>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</si>
  <si>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</si>
  <si>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</si>
  <si>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</si>
  <si>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</si>
  <si>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</si>
  <si>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</si>
  <si>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</si>
  <si>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</si>
  <si>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</si>
  <si>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</si>
  <si>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</si>
  <si>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</si>
  <si>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</si>
  <si>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</si>
  <si>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</si>
  <si>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</si>
  <si>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</si>
  <si>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</si>
  <si>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</si>
  <si>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</si>
  <si>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</si>
  <si>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</si>
  <si>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</si>
  <si>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</si>
  <si>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</si>
  <si>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</si>
  <si>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</si>
  <si>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</si>
  <si>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</si>
  <si>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</si>
  <si>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</si>
  <si>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</si>
  <si>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</si>
  <si>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</si>
  <si>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</si>
  <si>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</si>
  <si>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</si>
  <si>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</si>
  <si>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</si>
  <si>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</si>
  <si>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</si>
  <si>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</si>
  <si>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</si>
  <si>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</si>
  <si>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</si>
  <si>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</si>
  <si>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</si>
  <si>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</si>
  <si>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</si>
  <si>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</si>
  <si>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</si>
  <si>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</si>
  <si>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</si>
  <si>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</si>
  <si>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</si>
  <si>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</si>
  <si>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</si>
  <si>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</si>
  <si>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</si>
  <si>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</si>
  <si>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</si>
  <si>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</si>
  <si>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</si>
  <si>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</si>
  <si>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</si>
  <si>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</si>
  <si>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</si>
  <si>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</si>
  <si>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</si>
  <si>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</si>
  <si>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</si>
  <si>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</si>
  <si>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</si>
  <si>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</si>
  <si>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</si>
  <si>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</si>
  <si>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</si>
  <si>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</si>
  <si>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</si>
  <si>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</si>
  <si>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</si>
  <si>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</si>
  <si>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</si>
  <si>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</si>
  <si>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</si>
  <si>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</si>
  <si>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</si>
  <si>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</si>
  <si>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</si>
  <si>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</si>
  <si>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</si>
  <si>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</si>
  <si>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</si>
  <si>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</si>
  <si>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</si>
  <si>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</si>
  <si>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</si>
  <si>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</si>
  <si>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</si>
  <si>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</si>
  <si>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</si>
  <si>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</si>
  <si>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</si>
  <si>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</si>
  <si>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</si>
  <si>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</si>
  <si>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</si>
  <si>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</si>
  <si>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</si>
  <si>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</si>
  <si>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</si>
  <si>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</si>
  <si>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</si>
  <si>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</si>
  <si>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</si>
  <si>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</si>
  <si>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</si>
  <si>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</si>
  <si>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</si>
  <si>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</si>
  <si>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</si>
  <si>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</si>
  <si>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</si>
  <si>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</si>
  <si>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</si>
  <si>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</si>
  <si>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</si>
  <si>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</si>
  <si>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</si>
  <si>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</si>
  <si>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</si>
  <si>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</si>
  <si>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</si>
  <si>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</si>
  <si>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</si>
  <si>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</si>
  <si>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</si>
  <si>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</si>
  <si>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</si>
  <si>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</si>
  <si>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</si>
  <si>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</si>
  <si>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</si>
  <si>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</si>
  <si>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</si>
  <si>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</si>
  <si>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</si>
  <si>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</si>
  <si>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</si>
  <si>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</si>
  <si>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</si>
  <si>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</si>
  <si>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</si>
  <si>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</si>
  <si>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</si>
  <si>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</si>
  <si>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</si>
  <si>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</si>
  <si>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</si>
  <si>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</si>
  <si>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</si>
  <si>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</si>
  <si>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</si>
  <si>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</si>
  <si>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</si>
  <si>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</si>
  <si>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</si>
  <si>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</si>
  <si>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</si>
  <si>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</si>
  <si>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</si>
  <si>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</si>
  <si>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</si>
  <si>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</si>
  <si>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</si>
  <si>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</si>
  <si>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</si>
  <si>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</si>
  <si>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</si>
  <si>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</si>
  <si>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</si>
  <si>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</si>
  <si>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</si>
  <si>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</si>
  <si>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</si>
  <si>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</si>
  <si>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</si>
  <si>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</si>
  <si>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</si>
  <si>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</si>
  <si>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</si>
  <si>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</si>
  <si>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</si>
  <si>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</si>
  <si>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</si>
  <si>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</si>
  <si>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</si>
  <si>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</si>
  <si>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</si>
  <si>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</si>
  <si>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</si>
  <si>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</si>
  <si>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</si>
  <si>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</si>
  <si>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</si>
  <si>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</si>
  <si>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</si>
  <si>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</si>
  <si>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</si>
  <si>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</si>
  <si>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</si>
  <si>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</si>
  <si>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</si>
  <si>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</si>
  <si>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</si>
  <si>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</si>
  <si>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</si>
  <si>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</si>
  <si>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</si>
  <si>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</si>
  <si>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</si>
  <si>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</si>
  <si>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</si>
  <si>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</si>
  <si>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</si>
  <si>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</si>
  <si>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</si>
  <si>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</si>
  <si>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</si>
  <si>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</si>
  <si>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</si>
  <si>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</si>
  <si>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</si>
  <si>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</si>
  <si>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</si>
  <si>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</si>
  <si>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</si>
  <si>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</si>
  <si>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</si>
  <si>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</si>
  <si>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</si>
  <si>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</si>
  <si>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</si>
  <si>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</si>
  <si>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</si>
  <si>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</si>
  <si>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</si>
  <si>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</si>
  <si>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</si>
  <si>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</si>
  <si>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</si>
  <si>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</si>
  <si>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</si>
  <si>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</si>
  <si>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</si>
  <si>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</si>
  <si>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</si>
  <si>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</si>
  <si>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</si>
  <si>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</si>
  <si>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</si>
  <si>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</si>
  <si>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</si>
  <si>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</si>
  <si>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</si>
  <si>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</si>
  <si>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</si>
  <si>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</si>
  <si>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</si>
  <si>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</si>
  <si>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</si>
  <si>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</si>
  <si>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</si>
  <si>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</si>
  <si>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</si>
  <si>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</si>
  <si>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</si>
  <si>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</si>
  <si>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</si>
  <si>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</si>
  <si>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</si>
  <si>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</si>
  <si>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</si>
  <si>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</si>
  <si>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</si>
  <si>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</si>
  <si>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</si>
  <si>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</si>
  <si>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</si>
  <si>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</si>
  <si>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</si>
  <si>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</si>
  <si>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</si>
  <si>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</si>
  <si>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</si>
  <si>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</si>
  <si>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</si>
  <si>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</si>
  <si>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</si>
  <si>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</si>
  <si>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</si>
  <si>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</si>
  <si>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</si>
  <si>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</si>
  <si>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</si>
  <si>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</si>
  <si>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</si>
  <si>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</si>
  <si>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</si>
  <si>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</si>
  <si>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</si>
  <si>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</si>
  <si>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</si>
  <si>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</si>
  <si>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</si>
  <si>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</si>
  <si>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</si>
  <si>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</si>
  <si>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</si>
  <si>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</si>
  <si>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</si>
  <si>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</si>
  <si>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</si>
  <si>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</si>
  <si>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</si>
  <si>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</si>
  <si>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</si>
  <si>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</si>
  <si>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</si>
  <si>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</si>
  <si>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</si>
  <si>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</si>
  <si>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</si>
  <si>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</si>
  <si>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</si>
  <si>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</si>
  <si>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</si>
  <si>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</si>
  <si>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</si>
  <si>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</si>
  <si>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</si>
  <si>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</si>
  <si>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</si>
  <si>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</si>
  <si>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</si>
  <si>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</si>
  <si>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</si>
  <si>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</si>
  <si>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</si>
  <si>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</si>
  <si>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</si>
  <si>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</si>
  <si>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</si>
  <si>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</si>
  <si>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</si>
  <si>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</si>
  <si>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</si>
  <si>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</si>
  <si>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</si>
  <si>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</si>
  <si>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</si>
  <si>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</si>
  <si>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</si>
  <si>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</si>
  <si>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</si>
  <si>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</si>
  <si>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</si>
  <si>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</si>
  <si>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</si>
  <si>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</si>
  <si>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</si>
  <si>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</si>
  <si>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</si>
  <si>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</si>
  <si>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</si>
  <si>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</si>
  <si>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</si>
  <si>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</si>
  <si>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</si>
  <si>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</si>
  <si>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</si>
  <si>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</si>
  <si>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</si>
  <si>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</si>
  <si>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</si>
  <si>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</si>
  <si>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</si>
  <si>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</si>
  <si>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</si>
  <si>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</si>
  <si>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</si>
  <si>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</si>
  <si>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</si>
  <si>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</si>
  <si>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</si>
  <si>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</si>
  <si>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</si>
  <si>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</si>
  <si>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</si>
  <si>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</si>
  <si>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</si>
  <si>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</si>
  <si>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</si>
  <si>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</si>
  <si>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</si>
  <si>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</si>
  <si>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</si>
  <si>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</si>
  <si>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</si>
  <si>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</si>
  <si>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</si>
  <si>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</si>
  <si>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</si>
  <si>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</si>
  <si>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</si>
  <si>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</si>
  <si>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</si>
  <si>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</si>
  <si>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</si>
  <si>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</si>
  <si>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</si>
  <si>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</si>
  <si>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</si>
  <si>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</si>
  <si>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</si>
  <si>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</si>
  <si>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</si>
  <si>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</si>
  <si>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</si>
  <si>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</si>
  <si>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</si>
  <si>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</si>
  <si>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</si>
  <si>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</si>
  <si>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</si>
  <si>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</si>
  <si>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</si>
  <si>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</si>
  <si>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</si>
  <si>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</si>
  <si>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</si>
  <si>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</si>
  <si>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</si>
  <si>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</si>
  <si>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</si>
  <si>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</si>
  <si>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</si>
  <si>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</si>
  <si>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</si>
  <si>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</si>
  <si>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</si>
  <si>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</si>
  <si>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</si>
  <si>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</si>
  <si>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</si>
  <si>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</si>
  <si>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</si>
  <si>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</si>
  <si>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</si>
  <si>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</si>
  <si>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</si>
  <si>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</si>
  <si>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</si>
  <si>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</si>
  <si>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</si>
  <si>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</si>
  <si>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</si>
  <si>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</si>
  <si>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</si>
  <si>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</si>
  <si>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</si>
  <si>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</si>
  <si>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</si>
  <si>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</si>
  <si>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</si>
  <si>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</si>
  <si>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</si>
  <si>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</si>
  <si>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</si>
  <si>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</si>
  <si>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</si>
  <si>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</si>
  <si>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</si>
  <si>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</si>
  <si>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</si>
  <si>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</si>
  <si>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</si>
  <si>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</si>
  <si>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</si>
  <si>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</si>
  <si>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</si>
  <si>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</si>
  <si>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</si>
  <si>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</si>
  <si>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</si>
  <si>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</si>
  <si>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</si>
  <si>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</si>
  <si>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</si>
  <si>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</si>
  <si>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</si>
  <si>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</si>
  <si>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</si>
  <si>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</si>
  <si>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</si>
  <si>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</si>
  <si>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</si>
  <si>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</si>
  <si>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</si>
  <si>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</si>
  <si>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</si>
  <si>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</si>
  <si>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</si>
  <si>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</si>
  <si>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</si>
  <si>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</si>
  <si>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</si>
  <si>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</si>
  <si>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</si>
  <si>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</si>
  <si>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</si>
  <si>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</si>
  <si>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</si>
  <si>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</si>
  <si>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</si>
  <si>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</si>
  <si>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</si>
  <si>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</si>
  <si>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</si>
  <si>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</si>
  <si>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</si>
  <si>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</si>
  <si>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</si>
  <si>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</si>
  <si>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</si>
  <si>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</si>
  <si>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</si>
  <si>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</si>
  <si>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</si>
  <si>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</si>
  <si>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</si>
  <si>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</si>
  <si>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</si>
  <si>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</si>
  <si>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</si>
  <si>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</si>
  <si>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</si>
  <si>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</si>
  <si>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</si>
  <si>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</si>
  <si>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</si>
  <si>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</si>
  <si>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</si>
  <si>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</si>
  <si>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</si>
  <si>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</si>
  <si>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</si>
  <si>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</si>
  <si>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</si>
  <si>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</si>
  <si>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</si>
  <si>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</si>
  <si>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</si>
  <si>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</si>
  <si>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</si>
  <si>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</si>
  <si>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</si>
  <si>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</si>
  <si>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</si>
  <si>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</si>
  <si>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</si>
  <si>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</si>
  <si>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</si>
  <si>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</si>
  <si>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</si>
  <si>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</si>
  <si>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</si>
  <si>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</si>
  <si>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</si>
  <si>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</si>
  <si>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</si>
  <si>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</si>
  <si>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</si>
  <si>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</si>
  <si>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</si>
  <si>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</si>
  <si>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</si>
  <si>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</si>
  <si>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</si>
  <si>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</si>
  <si>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</si>
  <si>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</si>
  <si>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</si>
  <si>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</si>
  <si>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</si>
  <si>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</si>
  <si>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</si>
  <si>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</si>
  <si>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</si>
  <si>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</si>
  <si>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</si>
  <si>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</si>
  <si>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</si>
  <si>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</si>
  <si>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</si>
  <si>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</si>
  <si>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</si>
  <si>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</si>
  <si>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</si>
  <si>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</si>
  <si>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</si>
  <si>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</si>
  <si>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</si>
  <si>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</si>
  <si>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</si>
  <si>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</si>
  <si>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</si>
  <si>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</si>
  <si>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</si>
  <si>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</si>
  <si>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</si>
  <si>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</si>
  <si>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</si>
  <si>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</si>
  <si>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</si>
  <si>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</si>
  <si>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</si>
  <si>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</si>
  <si>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</si>
  <si>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</si>
  <si>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</si>
  <si>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</si>
  <si>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</si>
  <si>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</si>
  <si>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</si>
  <si>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</si>
  <si>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</si>
  <si>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</si>
  <si>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</si>
  <si>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</si>
  <si>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</si>
  <si>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</si>
  <si>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</si>
  <si>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</si>
  <si>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</si>
  <si>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</si>
  <si>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</si>
  <si>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</si>
  <si>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</si>
  <si>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</si>
  <si>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</si>
  <si>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</si>
  <si>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</si>
  <si>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</si>
  <si>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</si>
  <si>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</si>
  <si>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</si>
  <si>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</si>
  <si>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</si>
  <si>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</si>
  <si>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</si>
  <si>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</si>
  <si>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</si>
  <si>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</si>
  <si>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</si>
  <si>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</si>
  <si>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</si>
  <si>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</si>
  <si>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</si>
  <si>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</si>
  <si>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</si>
  <si>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</si>
  <si>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</si>
  <si>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</si>
  <si>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</si>
  <si>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</si>
  <si>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</si>
  <si>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</si>
  <si>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</si>
  <si>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</si>
  <si>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</si>
  <si>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</si>
  <si>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</si>
  <si>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</si>
  <si>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</si>
  <si>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</si>
  <si>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</si>
  <si>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</si>
  <si>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</si>
  <si>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</si>
  <si>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</si>
  <si>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</si>
  <si>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</si>
  <si>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</si>
  <si>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</si>
  <si>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</si>
  <si>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</si>
  <si>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</si>
  <si>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</si>
  <si>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</si>
  <si>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</si>
  <si>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</si>
  <si>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</si>
  <si>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</si>
  <si>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</si>
  <si>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</si>
  <si>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</si>
  <si>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</si>
  <si>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</si>
  <si>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</si>
  <si>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</si>
  <si>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</si>
  <si>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</si>
  <si>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</si>
  <si>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</si>
  <si>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</si>
  <si>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</si>
  <si>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</si>
  <si>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</si>
  <si>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</si>
  <si>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</si>
  <si>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</si>
  <si>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</si>
  <si>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</si>
  <si>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</si>
  <si>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</si>
  <si>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</si>
  <si>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</si>
  <si>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</si>
  <si>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</si>
  <si>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</si>
  <si>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</si>
  <si>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</si>
  <si>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</si>
  <si>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</si>
  <si>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</si>
  <si>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</si>
  <si>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</si>
  <si>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</si>
  <si>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</si>
  <si>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</si>
  <si>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</si>
  <si>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</si>
  <si>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</si>
  <si>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</si>
  <si>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</si>
  <si>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</si>
  <si>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</si>
  <si>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</si>
  <si>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</si>
  <si>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</si>
  <si>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</si>
  <si>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</si>
  <si>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</si>
  <si>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</si>
  <si>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</si>
  <si>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</si>
  <si>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</si>
  <si>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</si>
  <si>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</si>
  <si>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</si>
  <si>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</si>
  <si>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</si>
  <si>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</si>
  <si>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</si>
  <si>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</si>
  <si>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</si>
  <si>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</si>
  <si>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</si>
  <si>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</si>
  <si>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</si>
  <si>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</si>
  <si>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</si>
  <si>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</si>
  <si>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</si>
  <si>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</si>
  <si>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</si>
  <si>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</si>
  <si>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</si>
  <si>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</si>
  <si>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</si>
  <si>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</si>
  <si>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</si>
  <si>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</si>
  <si>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</si>
  <si>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</si>
  <si>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</si>
  <si>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</si>
  <si>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</si>
  <si>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</si>
  <si>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</si>
  <si>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</si>
  <si>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</si>
  <si>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</si>
  <si>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</si>
  <si>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</si>
  <si>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</si>
  <si>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</si>
  <si>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</si>
  <si>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</si>
  <si>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</si>
  <si>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</si>
  <si>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</si>
  <si>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</si>
  <si>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</si>
  <si>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</si>
  <si>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</si>
  <si>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</si>
  <si>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</si>
  <si>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</si>
  <si>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</si>
  <si>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</si>
  <si>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</si>
  <si>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</si>
  <si>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</si>
  <si>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</si>
  <si>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</si>
  <si>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</si>
  <si>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</si>
  <si>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</si>
  <si>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</si>
  <si>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</si>
  <si>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</si>
  <si>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</si>
  <si>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</si>
  <si>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</si>
  <si>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</si>
  <si>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</si>
  <si>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</si>
  <si>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</si>
  <si>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</si>
  <si>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</si>
  <si>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</si>
  <si>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</si>
  <si>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</si>
  <si>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</si>
  <si>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</si>
  <si>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</si>
  <si>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</si>
  <si>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</si>
  <si>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</si>
  <si>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</si>
  <si>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</si>
  <si>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</si>
  <si>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</si>
  <si>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</si>
  <si>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</si>
  <si>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</si>
  <si>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</si>
  <si>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</si>
  <si>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</si>
  <si>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</si>
  <si>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</si>
  <si>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</si>
  <si>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</si>
  <si>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</si>
  <si>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</si>
  <si>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</si>
  <si>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</si>
  <si>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</si>
  <si>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</si>
  <si>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</si>
  <si>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</si>
  <si>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</si>
  <si>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</si>
  <si>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</si>
  <si>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</si>
  <si>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</si>
  <si>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</si>
  <si>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</si>
  <si>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</si>
  <si>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</si>
  <si>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</si>
  <si>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</si>
  <si>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</si>
  <si>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</si>
  <si>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</si>
  <si>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</si>
  <si>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</si>
  <si>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</si>
  <si>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</si>
  <si>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</si>
  <si>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</si>
  <si>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</si>
  <si>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</si>
  <si>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</si>
  <si>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</si>
  <si>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</si>
  <si>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</si>
  <si>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</si>
  <si>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</si>
  <si>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</si>
  <si>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</si>
  <si>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</si>
  <si>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</si>
  <si>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</si>
  <si>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</si>
  <si>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</si>
  <si>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</si>
  <si>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</si>
  <si>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</si>
  <si>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</si>
  <si>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</si>
  <si>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</si>
  <si>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</si>
  <si>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</si>
  <si>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</si>
  <si>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2623S</t>
    <phoneticPr fontId="35" type="noConversion"/>
  </si>
  <si>
    <t>2623N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</si>
  <si>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</si>
  <si>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</si>
  <si>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</si>
  <si>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</si>
  <si>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</si>
  <si>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</si>
  <si>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</si>
  <si>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</si>
  <si>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</si>
  <si>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</si>
  <si>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</si>
  <si>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</si>
  <si>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</si>
  <si>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</si>
  <si>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</si>
  <si>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</si>
  <si>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</si>
  <si>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</si>
  <si>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</si>
  <si>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</si>
  <si>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</si>
  <si>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</si>
  <si>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</si>
  <si>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</si>
  <si>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</si>
  <si>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</si>
  <si>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</si>
  <si>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</si>
  <si>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</si>
  <si>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</si>
  <si>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</si>
  <si>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</si>
  <si>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</si>
  <si>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</si>
  <si>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</si>
  <si>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</si>
  <si>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</si>
  <si>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</si>
  <si>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</si>
  <si>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</si>
  <si>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</si>
  <si>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</si>
  <si>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</si>
  <si>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</si>
  <si>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</si>
  <si>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</si>
  <si>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</si>
  <si>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</si>
  <si>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</si>
  <si>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</si>
  <si>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</si>
  <si>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</si>
  <si>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</si>
  <si>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</si>
  <si>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</si>
  <si>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</si>
  <si>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</si>
  <si>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</si>
  <si>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</si>
  <si>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</si>
  <si>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</si>
  <si>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</si>
  <si>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</si>
  <si>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</si>
  <si>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</si>
  <si>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</si>
  <si>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</si>
  <si>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</si>
  <si>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</si>
  <si>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</si>
  <si>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</si>
  <si>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</si>
  <si>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</si>
  <si>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</si>
  <si>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</si>
  <si>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</si>
  <si>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</si>
  <si>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</si>
  <si>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</si>
  <si>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</si>
  <si>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</si>
  <si>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WASL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</si>
  <si>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</si>
  <si>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</si>
  <si>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</si>
  <si>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</si>
  <si>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</si>
  <si>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</si>
  <si>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</si>
  <si>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</si>
  <si>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</si>
  <si>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</si>
  <si>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</si>
  <si>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</si>
  <si>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</si>
  <si>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</si>
  <si>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</si>
  <si>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</si>
  <si>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</si>
  <si>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</si>
  <si>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</si>
  <si>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</si>
  <si>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</si>
  <si>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</si>
  <si>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</si>
  <si>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</si>
  <si>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</si>
  <si>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</si>
  <si>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</si>
  <si>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</si>
  <si>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</si>
  <si>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</si>
  <si>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</si>
  <si>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</si>
  <si>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</si>
  <si>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</si>
  <si>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</si>
  <si>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</si>
  <si>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</si>
  <si>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</si>
  <si>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</si>
  <si>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</si>
  <si>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</si>
  <si>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</si>
  <si>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</si>
  <si>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</si>
  <si>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</si>
  <si>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</si>
  <si>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</si>
  <si>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</si>
  <si>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</si>
  <si>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</si>
  <si>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</si>
  <si>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</si>
  <si>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</si>
  <si>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</si>
  <si>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</si>
  <si>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</si>
  <si>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</si>
  <si>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</si>
  <si>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</si>
  <si>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</si>
  <si>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</si>
  <si>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</si>
  <si>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</si>
  <si>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</si>
  <si>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</si>
  <si>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</si>
  <si>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</si>
  <si>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</si>
  <si>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</si>
  <si>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</si>
  <si>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</si>
  <si>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</si>
  <si>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</si>
  <si>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</si>
  <si>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</si>
  <si>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</si>
  <si>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</si>
  <si>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</si>
  <si>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</si>
  <si>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</si>
  <si>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</si>
  <si>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</si>
  <si>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</si>
  <si>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</si>
  <si>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</si>
  <si>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</si>
  <si>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</si>
  <si>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</si>
  <si>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</si>
  <si>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</si>
  <si>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</si>
  <si>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</si>
  <si>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</si>
  <si>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</si>
  <si>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</si>
  <si>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</si>
  <si>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</si>
  <si>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</si>
  <si>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Call QQCTN</t>
    <phoneticPr fontId="83" type="noConversion"/>
  </si>
  <si>
    <t>SLIDE TWO WEEKS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</si>
  <si>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</si>
  <si>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</si>
  <si>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</si>
  <si>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</si>
  <si>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</si>
  <si>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</si>
  <si>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</si>
  <si>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</si>
  <si>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</si>
  <si>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</si>
  <si>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</si>
  <si>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</si>
  <si>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</si>
  <si>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</si>
  <si>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</si>
  <si>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</si>
  <si>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</si>
  <si>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</si>
  <si>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</si>
  <si>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</si>
  <si>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</si>
  <si>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</si>
  <si>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</si>
  <si>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</si>
  <si>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</si>
  <si>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</si>
  <si>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</si>
  <si>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</si>
  <si>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</si>
  <si>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</si>
  <si>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</si>
  <si>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</si>
  <si>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</si>
  <si>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</si>
  <si>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</si>
  <si>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</si>
  <si>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</si>
  <si>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</si>
  <si>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</si>
  <si>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</si>
  <si>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</si>
  <si>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</si>
  <si>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</si>
  <si>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</si>
  <si>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</si>
  <si>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</si>
  <si>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</si>
  <si>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</si>
  <si>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</si>
  <si>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</si>
  <si>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</si>
  <si>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</si>
  <si>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2621S</t>
    <phoneticPr fontId="35" type="noConversion"/>
  </si>
  <si>
    <t>2621N</t>
    <phoneticPr fontId="35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</si>
  <si>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</si>
  <si>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</si>
  <si>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</si>
  <si>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</si>
  <si>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</si>
  <si>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</si>
  <si>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</si>
  <si>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</si>
  <si>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</si>
  <si>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</si>
  <si>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</si>
  <si>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</si>
  <si>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</si>
  <si>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</si>
  <si>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</si>
  <si>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</si>
  <si>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</si>
  <si>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</si>
  <si>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</si>
  <si>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</si>
  <si>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</si>
  <si>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</si>
  <si>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</si>
  <si>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</si>
  <si>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</si>
  <si>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081W</t>
    <phoneticPr fontId="83" type="noConversion"/>
  </si>
  <si>
    <t>E081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</si>
  <si>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</si>
  <si>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</si>
  <si>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</si>
  <si>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</si>
  <si>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BLANK SAILING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</si>
  <si>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</si>
  <si>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</si>
  <si>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</si>
  <si>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</si>
  <si>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</si>
  <si>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</si>
  <si>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</si>
  <si>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</si>
  <si>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FENG XIN DA 29</t>
    <phoneticPr fontId="83" type="noConversion"/>
  </si>
  <si>
    <t>OMIT NSA</t>
    <phoneticPr fontId="35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</si>
  <si>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</si>
  <si>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</si>
  <si>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</si>
  <si>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</si>
  <si>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</si>
  <si>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</si>
  <si>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</si>
  <si>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</si>
  <si>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</si>
  <si>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3-4/Oct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</si>
  <si>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</si>
  <si>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</si>
  <si>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</si>
  <si>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</si>
  <si>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</si>
  <si>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2624E</t>
    <phoneticPr fontId="83" type="noConversion"/>
  </si>
  <si>
    <t>16/Oct SHK</t>
    <phoneticPr fontId="35" type="noConversion"/>
  </si>
  <si>
    <t>2617S</t>
    <phoneticPr fontId="83" type="noConversion"/>
  </si>
  <si>
    <t>OMIT</t>
    <phoneticPr fontId="83" type="noConversion"/>
  </si>
  <si>
    <t>7/Oct HKG</t>
    <phoneticPr fontId="83" type="noConversion"/>
  </si>
  <si>
    <t>5/Oct HKG</t>
    <phoneticPr fontId="83" type="noConversion"/>
  </si>
  <si>
    <t>7/Oct NGB call NBCT</t>
    <phoneticPr fontId="83" type="noConversion"/>
  </si>
  <si>
    <t>8/Oct SHA</t>
    <phoneticPr fontId="83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</si>
  <si>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</si>
  <si>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</si>
  <si>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</si>
  <si>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19/Nov SHA</t>
    <phoneticPr fontId="35" type="noConversion"/>
  </si>
  <si>
    <t>24/Sep NSA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</si>
  <si>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</si>
  <si>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</si>
  <si>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</si>
  <si>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</si>
  <si>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</si>
  <si>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</si>
  <si>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</si>
  <si>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</si>
  <si>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</si>
  <si>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</si>
  <si>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</si>
  <si>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</si>
  <si>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</si>
  <si>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</si>
  <si>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</si>
  <si>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</si>
  <si>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</si>
  <si>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</si>
  <si>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</si>
  <si>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</si>
  <si>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</si>
  <si>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</si>
  <si>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</si>
  <si>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</si>
  <si>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</si>
  <si>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</si>
  <si>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</si>
  <si>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</si>
  <si>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</si>
  <si>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</si>
  <si>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</si>
  <si>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</si>
  <si>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</si>
  <si>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</si>
  <si>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</si>
  <si>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</si>
  <si>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</si>
  <si>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</si>
  <si>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</si>
  <si>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</si>
  <si>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</si>
  <si>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</si>
  <si>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</si>
  <si>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</si>
  <si>
    <t>26171S</t>
    <phoneticPr fontId="83" type="noConversion"/>
  </si>
  <si>
    <t>26171N</t>
    <phoneticPr fontId="83" type="noConversion"/>
  </si>
  <si>
    <t>6/Oct XMN</t>
    <phoneticPr fontId="83" type="noConversion"/>
  </si>
  <si>
    <t>Eestboud combined with HONG YONG LAN TIAN V.2620E</t>
    <phoneticPr fontId="83" type="noConversion"/>
  </si>
  <si>
    <t>14/Oct DAD</t>
    <phoneticPr fontId="83" type="noConversion"/>
  </si>
  <si>
    <t>16-17/Oct HPH</t>
    <phoneticPr fontId="83" type="noConversion"/>
  </si>
  <si>
    <t>20/Oct QZH</t>
    <phoneticPr fontId="83" type="noConversion"/>
  </si>
  <si>
    <t>22/Oct NSA</t>
    <phoneticPr fontId="83" type="noConversion"/>
  </si>
  <si>
    <t>P/I BVX2</t>
    <phoneticPr fontId="83" type="noConversion"/>
  </si>
  <si>
    <t>2632W</t>
    <phoneticPr fontId="83" type="noConversion"/>
  </si>
  <si>
    <t>5/Oct NSA</t>
    <phoneticPr fontId="83" type="noConversion"/>
  </si>
  <si>
    <t>9/Oct SUBIC BAY</t>
    <phoneticPr fontId="83" type="noConversion"/>
  </si>
  <si>
    <t>8/Oct MNS</t>
    <phoneticPr fontId="83" type="noConversion"/>
  </si>
  <si>
    <t>19-20/Sep TAO call QQCTU</t>
    <phoneticPr fontId="83" type="noConversion"/>
  </si>
  <si>
    <t>Terminal at each port for BVX2 service</t>
    <phoneticPr fontId="83" type="noConversion"/>
  </si>
  <si>
    <t>BLANK SAILING</t>
    <phoneticPr fontId="83" type="noConversion"/>
  </si>
  <si>
    <t>13/Oct SHA</t>
    <phoneticPr fontId="83" type="noConversion"/>
  </si>
  <si>
    <t>14/Oct NGB call NBCT</t>
    <phoneticPr fontId="83" type="noConversion"/>
  </si>
  <si>
    <t>CA NAGOYA</t>
    <phoneticPr fontId="83" type="noConversion"/>
  </si>
  <si>
    <t>17-18/Sep TAO</t>
    <phoneticPr fontId="83" type="noConversion"/>
  </si>
  <si>
    <t>19/Sep SHA</t>
    <phoneticPr fontId="83" type="noConversion"/>
  </si>
  <si>
    <t>02646W</t>
    <phoneticPr fontId="83" type="noConversion"/>
  </si>
  <si>
    <t>02646E</t>
    <phoneticPr fontId="83" type="noConversion"/>
  </si>
  <si>
    <t>BLANK SAILING</t>
    <phoneticPr fontId="83" type="noConversion"/>
  </si>
  <si>
    <t>P/O</t>
    <phoneticPr fontId="83" type="noConversion"/>
  </si>
  <si>
    <t>call NBCT</t>
    <phoneticPr fontId="83" type="noConversion"/>
  </si>
  <si>
    <t>18/Oct NGB</t>
    <phoneticPr fontId="35" type="noConversion"/>
  </si>
  <si>
    <t>19/Oct SHA</t>
    <phoneticPr fontId="35" type="noConversion"/>
  </si>
  <si>
    <t>2/Nov SHA</t>
    <phoneticPr fontId="35" type="noConversion"/>
  </si>
  <si>
    <t>16/Nov SHA</t>
    <phoneticPr fontId="35" type="noConversion"/>
  </si>
  <si>
    <t>OMIT SHK</t>
    <phoneticPr fontId="35" type="noConversion"/>
  </si>
  <si>
    <t>2630W</t>
    <phoneticPr fontId="83" type="noConversion"/>
  </si>
  <si>
    <t>P/O at HPH</t>
  </si>
  <si>
    <t>3/Oct SHK</t>
    <phoneticPr fontId="35" type="noConversion"/>
  </si>
  <si>
    <t>10-Sep Call B4(discharge inbound cargo)</t>
    <phoneticPr fontId="83" type="noConversion"/>
  </si>
  <si>
    <t>11-Sep Call C3(loading export cargo)</t>
    <phoneticPr fontId="83" type="noConversion"/>
  </si>
  <si>
    <t>CNC PEARL</t>
    <phoneticPr fontId="83" type="noConversion"/>
  </si>
  <si>
    <t>CMA CGM INDIAN</t>
    <phoneticPr fontId="83" type="noConversion"/>
  </si>
  <si>
    <t>ZHONG GU SHEN YANG</t>
    <phoneticPr fontId="83" type="noConversion"/>
  </si>
  <si>
    <t>3-Nov Call Yangshan(discharge only)</t>
    <phoneticPr fontId="83" type="noConversion"/>
  </si>
  <si>
    <t>4-Nov Call WGQ5</t>
    <phoneticPr fontId="83" type="noConversion"/>
  </si>
  <si>
    <t>14/Oct PORT KLANG WEST</t>
    <phoneticPr fontId="83" type="noConversion"/>
  </si>
  <si>
    <t>15/Oct PORT KLANG NORTH</t>
    <phoneticPr fontId="83" type="noConversion"/>
  </si>
  <si>
    <t>XIN MING ZHOU 60</t>
    <phoneticPr fontId="83" type="noConversion"/>
  </si>
  <si>
    <t>Combined with HAIAN OPUS V.2621S</t>
    <phoneticPr fontId="83" type="noConversion"/>
  </si>
  <si>
    <t>Combined with HAIAN OPUS V.2621N</t>
    <phoneticPr fontId="83" type="noConversion"/>
  </si>
  <si>
    <t>21/Sep XMN</t>
    <phoneticPr fontId="83" type="noConversion"/>
  </si>
  <si>
    <t>20/Sep NGB call NBCT</t>
    <phoneticPr fontId="83" type="noConversion"/>
  </si>
  <si>
    <t>13/Oct XMN</t>
    <phoneticPr fontId="83" type="noConversion"/>
  </si>
  <si>
    <t>15/Oct NSA</t>
    <phoneticPr fontId="83" type="noConversion"/>
  </si>
  <si>
    <t>14/Oct XMN</t>
    <phoneticPr fontId="83" type="noConversion"/>
  </si>
  <si>
    <t>16/Oct SHK</t>
    <phoneticPr fontId="83" type="noConversion"/>
  </si>
  <si>
    <t>21/Oct NSA</t>
  </si>
  <si>
    <t>21/Oct NSA</t>
    <phoneticPr fontId="83" type="noConversion"/>
  </si>
  <si>
    <t>22/Oct XMN</t>
  </si>
  <si>
    <t>22/Oct XMN</t>
    <phoneticPr fontId="83" type="noConversion"/>
  </si>
  <si>
    <t>15/Oct NSA</t>
    <phoneticPr fontId="35" type="noConversion"/>
  </si>
  <si>
    <t>14/Oct XMN</t>
    <phoneticPr fontId="35" type="noConversion"/>
  </si>
  <si>
    <t>25-26/Sep SUBIC BAY</t>
    <phoneticPr fontId="83" type="noConversion"/>
  </si>
  <si>
    <t>12/Oct NSA</t>
    <phoneticPr fontId="83" type="noConversion"/>
  </si>
  <si>
    <t>15/Oct MNS</t>
    <phoneticPr fontId="83" type="noConversion"/>
  </si>
  <si>
    <t>16/Oct SUBIC BAY</t>
    <phoneticPr fontId="83" type="noConversion"/>
  </si>
  <si>
    <t>ESL DACHAN BAY</t>
    <phoneticPr fontId="35" type="noConversion"/>
  </si>
  <si>
    <t>EVER LENIENT</t>
    <phoneticPr fontId="35" type="noConversion"/>
  </si>
  <si>
    <t>KMTC DUBAI</t>
    <phoneticPr fontId="35" type="noConversion"/>
  </si>
  <si>
    <t xml:space="preserve">SLIDE ONE WEEK </t>
    <phoneticPr fontId="35" type="noConversion"/>
  </si>
  <si>
    <t>EVER LUCID</t>
    <phoneticPr fontId="35" type="noConversion"/>
  </si>
  <si>
    <t>ESL WASL</t>
    <phoneticPr fontId="35" type="noConversion"/>
  </si>
  <si>
    <t>25/Sep TAO</t>
    <phoneticPr fontId="35" type="noConversion"/>
  </si>
  <si>
    <t>P/O</t>
    <phoneticPr fontId="35" type="noConversion"/>
  </si>
  <si>
    <t>TS SHANGHAI</t>
    <phoneticPr fontId="35" type="noConversion"/>
  </si>
  <si>
    <t xml:space="preserve"> 02638W </t>
    <phoneticPr fontId="35" type="noConversion"/>
  </si>
  <si>
    <t>17-18/Sep TAO</t>
    <phoneticPr fontId="35" type="noConversion"/>
  </si>
  <si>
    <t xml:space="preserve">02638E </t>
    <phoneticPr fontId="35" type="noConversion"/>
  </si>
  <si>
    <t xml:space="preserve">088W </t>
    <phoneticPr fontId="35" type="noConversion"/>
  </si>
  <si>
    <t>E088</t>
    <phoneticPr fontId="35" type="noConversion"/>
  </si>
  <si>
    <t>ESL TBN</t>
    <phoneticPr fontId="35" type="noConversion"/>
  </si>
  <si>
    <t xml:space="preserve"> 02640W </t>
    <phoneticPr fontId="35" type="noConversion"/>
  </si>
  <si>
    <t xml:space="preserve">02640E </t>
    <phoneticPr fontId="35" type="noConversion"/>
  </si>
  <si>
    <t>2606W</t>
    <phoneticPr fontId="35" type="noConversion"/>
  </si>
  <si>
    <t>2606E</t>
    <phoneticPr fontId="35" type="noConversion"/>
  </si>
  <si>
    <t>069W</t>
    <phoneticPr fontId="35" type="noConversion"/>
  </si>
  <si>
    <t>E069</t>
    <phoneticPr fontId="35" type="noConversion"/>
  </si>
  <si>
    <t>2607W</t>
    <phoneticPr fontId="35" type="noConversion"/>
  </si>
  <si>
    <t>2607E</t>
    <phoneticPr fontId="35" type="noConversion"/>
  </si>
  <si>
    <t>02644W</t>
    <phoneticPr fontId="35" type="noConversion"/>
  </si>
  <si>
    <t>02644E</t>
    <phoneticPr fontId="35" type="noConversion"/>
  </si>
  <si>
    <t>02645W</t>
    <phoneticPr fontId="35" type="noConversion"/>
  </si>
  <si>
    <t>02645E</t>
    <phoneticPr fontId="35" type="noConversion"/>
  </si>
  <si>
    <t>070W</t>
    <phoneticPr fontId="35" type="noConversion"/>
  </si>
  <si>
    <t>Adani Mundra Container Terminal (CT2)</t>
    <phoneticPr fontId="35" type="noConversion"/>
  </si>
  <si>
    <t>SITC PYEONGTAEK</t>
    <phoneticPr fontId="35" type="noConversion"/>
  </si>
  <si>
    <t>2630S</t>
    <phoneticPr fontId="35" type="noConversion"/>
  </si>
  <si>
    <t>2630N</t>
    <phoneticPr fontId="35" type="noConversion"/>
  </si>
  <si>
    <t>2631N</t>
    <phoneticPr fontId="35" type="noConversion"/>
  </si>
  <si>
    <t>13-14/Sep NSA</t>
    <phoneticPr fontId="35" type="noConversion"/>
  </si>
  <si>
    <t>14-15/Sep SHK</t>
    <phoneticPr fontId="35" type="noConversion"/>
  </si>
  <si>
    <t>11-12/Oct XMN</t>
    <phoneticPr fontId="35" type="noConversion"/>
  </si>
  <si>
    <t>SITC XIANDE</t>
    <phoneticPr fontId="35" type="noConversion"/>
  </si>
  <si>
    <t>2626S</t>
    <phoneticPr fontId="35" type="noConversion"/>
  </si>
  <si>
    <t>2627N</t>
    <phoneticPr fontId="35" type="noConversion"/>
  </si>
  <si>
    <t>25-26/Oct XMN</t>
    <phoneticPr fontId="35" type="noConversion"/>
  </si>
  <si>
    <t>SITC SHANGDE</t>
    <phoneticPr fontId="35" type="noConversion"/>
  </si>
  <si>
    <t>2624S</t>
    <phoneticPr fontId="35" type="noConversion"/>
  </si>
  <si>
    <t>2625N</t>
    <phoneticPr fontId="35" type="noConversion"/>
  </si>
  <si>
    <t>2628S</t>
    <phoneticPr fontId="35" type="noConversion"/>
  </si>
  <si>
    <t>2629N</t>
    <phoneticPr fontId="35" type="noConversion"/>
  </si>
  <si>
    <t>22-23Novt XMN</t>
    <phoneticPr fontId="35" type="noConversion"/>
  </si>
  <si>
    <t>2634S</t>
    <phoneticPr fontId="35" type="noConversion"/>
  </si>
  <si>
    <t>2635N</t>
    <phoneticPr fontId="35" type="noConversion"/>
  </si>
  <si>
    <t>29-30/Nov XMN</t>
    <phoneticPr fontId="35" type="noConversion"/>
  </si>
  <si>
    <t>6-7/Dec XMN</t>
    <phoneticPr fontId="35" type="noConversion"/>
  </si>
  <si>
    <t>10/Oct call WGQ2(Loading)</t>
    <phoneticPr fontId="83" type="noConversion"/>
  </si>
  <si>
    <t>9/Oct call Yangshan(discharged)</t>
    <phoneticPr fontId="83" type="noConversion"/>
  </si>
  <si>
    <t>马尼拉南港</t>
    <phoneticPr fontId="35" type="noConversion"/>
  </si>
  <si>
    <t>MON           1500</t>
    <phoneticPr fontId="35" type="noConversion"/>
  </si>
  <si>
    <t>MANILA(S)</t>
    <phoneticPr fontId="35" type="noConversion"/>
  </si>
  <si>
    <r>
      <rPr>
        <u/>
        <sz val="10"/>
        <rFont val="Times New Roman"/>
        <family val="1"/>
      </rPr>
      <t>THU</t>
    </r>
    <r>
      <rPr>
        <sz val="10"/>
        <rFont val="Times New Roman"/>
        <family val="1"/>
      </rPr>
      <t xml:space="preserve">
1500</t>
    </r>
    <phoneticPr fontId="35" type="noConversion"/>
  </si>
  <si>
    <t>2633N</t>
    <phoneticPr fontId="35" type="noConversion"/>
  </si>
  <si>
    <t xml:space="preserve">      CPX3: PHMNS-CNSHK-CNNSA  FULL CONTAINER WEEKLY SERVICE  </t>
    <phoneticPr fontId="35" type="noConversion"/>
  </si>
  <si>
    <t>NANSHA  INTERNATIONAL CONTAINER TERMINAL -(PHASE III)</t>
    <phoneticPr fontId="83" type="noConversion"/>
  </si>
  <si>
    <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  <phoneticPr fontId="83" type="noConversion"/>
  </si>
  <si>
    <t>OMIT YTN</t>
    <phoneticPr fontId="83" type="noConversion"/>
  </si>
  <si>
    <t>2/Oct call Yangshan(discharged)</t>
    <phoneticPr fontId="83" type="noConversion"/>
  </si>
  <si>
    <t>3/Oct call WGQ2(Loading)</t>
    <phoneticPr fontId="83" type="noConversion"/>
  </si>
  <si>
    <t>2645E</t>
    <phoneticPr fontId="83" type="noConversion"/>
  </si>
  <si>
    <t>2646E</t>
    <phoneticPr fontId="83" type="noConversion"/>
  </si>
  <si>
    <t>2645W</t>
    <phoneticPr fontId="83" type="noConversion"/>
  </si>
  <si>
    <t>2646W</t>
    <phoneticPr fontId="83" type="noConversion"/>
  </si>
  <si>
    <t>2647E</t>
    <phoneticPr fontId="83" type="noConversion"/>
  </si>
  <si>
    <t>2648E</t>
    <phoneticPr fontId="83" type="noConversion"/>
  </si>
  <si>
    <t>2647W</t>
    <phoneticPr fontId="83" type="noConversion"/>
  </si>
  <si>
    <t>2648W</t>
    <phoneticPr fontId="83" type="noConversion"/>
  </si>
  <si>
    <t>2635W</t>
    <phoneticPr fontId="35" type="noConversion"/>
  </si>
  <si>
    <t>2635E</t>
    <phoneticPr fontId="35" type="noConversion"/>
  </si>
  <si>
    <t>2627W</t>
    <phoneticPr fontId="35" type="noConversion"/>
  </si>
  <si>
    <t>2627E</t>
    <phoneticPr fontId="35" type="noConversion"/>
  </si>
  <si>
    <t>2645W</t>
    <phoneticPr fontId="35" type="noConversion"/>
  </si>
  <si>
    <t>2646W</t>
    <phoneticPr fontId="35" type="noConversion"/>
  </si>
  <si>
    <t>2647W</t>
    <phoneticPr fontId="35" type="noConversion"/>
  </si>
  <si>
    <t>2648W</t>
    <phoneticPr fontId="35" type="noConversion"/>
  </si>
  <si>
    <t>2645E</t>
    <phoneticPr fontId="35" type="noConversion"/>
  </si>
  <si>
    <t>2646E</t>
    <phoneticPr fontId="35" type="noConversion"/>
  </si>
  <si>
    <t>2647E</t>
    <phoneticPr fontId="35" type="noConversion"/>
  </si>
  <si>
    <t>2648E</t>
    <phoneticPr fontId="35" type="noConversion"/>
  </si>
  <si>
    <t>2616S</t>
    <phoneticPr fontId="35" type="noConversion"/>
  </si>
  <si>
    <t>2618N</t>
    <phoneticPr fontId="83" type="noConversion"/>
  </si>
  <si>
    <t>2646S</t>
    <phoneticPr fontId="35" type="noConversion"/>
  </si>
  <si>
    <t>2624N</t>
    <phoneticPr fontId="35" type="noConversion"/>
  </si>
  <si>
    <t>2646N</t>
    <phoneticPr fontId="35" type="noConversion"/>
  </si>
  <si>
    <t>2637S</t>
    <phoneticPr fontId="83" type="noConversion"/>
  </si>
  <si>
    <t>2639S</t>
    <phoneticPr fontId="83" type="noConversion"/>
  </si>
  <si>
    <t>2637N</t>
    <phoneticPr fontId="83" type="noConversion"/>
  </si>
  <si>
    <t>2639N</t>
    <phoneticPr fontId="83" type="noConversion"/>
  </si>
  <si>
    <t>2641S</t>
    <phoneticPr fontId="83" type="noConversion"/>
  </si>
  <si>
    <t>2642S</t>
    <phoneticPr fontId="83" type="noConversion"/>
  </si>
  <si>
    <t>2641N</t>
    <phoneticPr fontId="83" type="noConversion"/>
  </si>
  <si>
    <t>2642N</t>
    <phoneticPr fontId="83" type="noConversion"/>
  </si>
  <si>
    <t>1093S</t>
    <phoneticPr fontId="35" type="noConversion"/>
  </si>
  <si>
    <t>1093N</t>
    <phoneticPr fontId="35" type="noConversion"/>
  </si>
  <si>
    <t>2/Dec NGB</t>
    <phoneticPr fontId="35" type="noConversion"/>
  </si>
  <si>
    <t>30/Nov SHA</t>
    <phoneticPr fontId="35" type="noConversion"/>
  </si>
  <si>
    <t>3/Dec SHA</t>
    <phoneticPr fontId="35" type="noConversion"/>
  </si>
  <si>
    <t>13/Dec NGB</t>
    <phoneticPr fontId="35" type="noConversion"/>
  </si>
  <si>
    <t>14/Dec SHA</t>
    <phoneticPr fontId="35" type="noConversion"/>
  </si>
  <si>
    <t>16/Dec NGB</t>
    <phoneticPr fontId="35" type="noConversion"/>
  </si>
  <si>
    <t>17/Dec SHA</t>
    <phoneticPr fontId="35" type="noConversion"/>
  </si>
  <si>
    <t>2645S</t>
    <phoneticPr fontId="35" type="noConversion"/>
  </si>
  <si>
    <t>2647S</t>
    <phoneticPr fontId="35" type="noConversion"/>
  </si>
  <si>
    <t>2645N</t>
    <phoneticPr fontId="35" type="noConversion"/>
  </si>
  <si>
    <t>2647N</t>
    <phoneticPr fontId="35" type="noConversion"/>
  </si>
  <si>
    <t>12/Nov NSA</t>
    <phoneticPr fontId="83" type="noConversion"/>
  </si>
  <si>
    <t>19/Nov NSA</t>
    <phoneticPr fontId="83" type="noConversion"/>
  </si>
  <si>
    <t>26/Nov NSA</t>
    <phoneticPr fontId="83" type="noConversion"/>
  </si>
  <si>
    <t>3/Dec NSA</t>
    <phoneticPr fontId="83" type="noConversion"/>
  </si>
  <si>
    <t>13/Nov SHK</t>
    <phoneticPr fontId="83" type="noConversion"/>
  </si>
  <si>
    <t>20/Nov SHK</t>
    <phoneticPr fontId="83" type="noConversion"/>
  </si>
  <si>
    <t>27/Nov SHK</t>
    <phoneticPr fontId="83" type="noConversion"/>
  </si>
  <si>
    <t>4/Dec SHK</t>
    <phoneticPr fontId="83" type="noConversion"/>
  </si>
  <si>
    <t>2616N</t>
    <phoneticPr fontId="83" type="noConversion"/>
  </si>
  <si>
    <t>78S</t>
    <phoneticPr fontId="83" type="noConversion"/>
  </si>
  <si>
    <t>79S</t>
    <phoneticPr fontId="83" type="noConversion"/>
  </si>
  <si>
    <t>80S</t>
    <phoneticPr fontId="83" type="noConversion"/>
  </si>
  <si>
    <t>78N</t>
    <phoneticPr fontId="83" type="noConversion"/>
  </si>
  <si>
    <t>79N</t>
    <phoneticPr fontId="83" type="noConversion"/>
  </si>
  <si>
    <t>80N</t>
    <phoneticPr fontId="83" type="noConversion"/>
  </si>
  <si>
    <t>29-30/Oct SHA</t>
  </si>
  <si>
    <t>BLANK THREE WEEKS</t>
    <phoneticPr fontId="83" type="noConversion"/>
  </si>
  <si>
    <t>29/Oct NGB call NBCT</t>
    <phoneticPr fontId="83" type="noConversion"/>
  </si>
  <si>
    <t>KMTC MOMBASA</t>
    <phoneticPr fontId="35" type="noConversion"/>
  </si>
  <si>
    <t>2634W</t>
    <phoneticPr fontId="35" type="noConversion"/>
  </si>
  <si>
    <t>2634E</t>
    <phoneticPr fontId="35" type="noConversion"/>
  </si>
  <si>
    <t>7/Nov TAO</t>
    <phoneticPr fontId="83" type="noConversion"/>
  </si>
  <si>
    <t>8/Nov NSA</t>
    <phoneticPr fontId="83" type="noConversion"/>
  </si>
  <si>
    <t>XIN MING ZHOU 106</t>
    <phoneticPr fontId="35" type="noConversion"/>
  </si>
  <si>
    <t>CNC PLUTO</t>
    <phoneticPr fontId="35" type="noConversion"/>
  </si>
  <si>
    <t>CSE0G0S</t>
    <phoneticPr fontId="35" type="noConversion"/>
  </si>
  <si>
    <t>CSE0I0S</t>
    <phoneticPr fontId="35" type="noConversion"/>
  </si>
  <si>
    <t>ZHONG GU FU ZHOU</t>
    <phoneticPr fontId="35" type="noConversion"/>
  </si>
  <si>
    <t>CHN0Q0S</t>
    <phoneticPr fontId="35" type="noConversion"/>
  </si>
  <si>
    <t>CHN0R0N</t>
    <phoneticPr fontId="35" type="noConversion"/>
  </si>
  <si>
    <t>XIN YAN TIAN</t>
    <phoneticPr fontId="35" type="noConversion"/>
  </si>
  <si>
    <t>123S</t>
    <phoneticPr fontId="35" type="noConversion"/>
  </si>
  <si>
    <t>123N</t>
    <phoneticPr fontId="35" type="noConversion"/>
  </si>
  <si>
    <t>ZHONG GU JI NAN</t>
    <phoneticPr fontId="35" type="noConversion"/>
  </si>
  <si>
    <t>CHN0U0S</t>
    <phoneticPr fontId="35" type="noConversion"/>
  </si>
  <si>
    <t>CHN0V0N</t>
    <phoneticPr fontId="35" type="noConversion"/>
  </si>
  <si>
    <t>XIN YAN TAI</t>
    <phoneticPr fontId="35" type="noConversion"/>
  </si>
  <si>
    <t>277S</t>
    <phoneticPr fontId="35" type="noConversion"/>
  </si>
  <si>
    <t>277N</t>
    <phoneticPr fontId="35" type="noConversion"/>
  </si>
  <si>
    <t>XIN BIN HONG</t>
    <phoneticPr fontId="35" type="noConversion"/>
  </si>
  <si>
    <t>061N</t>
    <phoneticPr fontId="35" type="noConversion"/>
  </si>
  <si>
    <t>CMA CGM NANTONG</t>
    <phoneticPr fontId="35" type="noConversion"/>
  </si>
  <si>
    <t>CT8050N</t>
    <phoneticPr fontId="35" type="noConversion"/>
  </si>
  <si>
    <t>QINGDAO TOWER</t>
    <phoneticPr fontId="35" type="noConversion"/>
  </si>
  <si>
    <t>CT8070N</t>
    <phoneticPr fontId="35" type="noConversion"/>
  </si>
  <si>
    <t>CMA CGM FORT DIAMANT</t>
    <phoneticPr fontId="35" type="noConversion"/>
  </si>
  <si>
    <t>KCS060S</t>
    <phoneticPr fontId="35" type="noConversion"/>
  </si>
  <si>
    <t>KCS070N</t>
    <phoneticPr fontId="35" type="noConversion"/>
  </si>
  <si>
    <t>CMA CGM SAINTE ANNE</t>
    <phoneticPr fontId="35" type="noConversion"/>
  </si>
  <si>
    <t>KCS080S</t>
    <phoneticPr fontId="35" type="noConversion"/>
  </si>
  <si>
    <t>KCS090N</t>
    <phoneticPr fontId="35" type="noConversion"/>
  </si>
  <si>
    <t>CMA CGM POINTE DU PITON</t>
    <phoneticPr fontId="35" type="noConversion"/>
  </si>
  <si>
    <t>FRI      
0600</t>
    <phoneticPr fontId="83" type="noConversion"/>
  </si>
  <si>
    <t>EVER LEADER</t>
    <phoneticPr fontId="35" type="noConversion"/>
  </si>
  <si>
    <t>081W</t>
    <phoneticPr fontId="35" type="noConversion"/>
  </si>
  <si>
    <t>081E</t>
    <phoneticPr fontId="35" type="noConversion"/>
  </si>
  <si>
    <t>6/Nov NGB</t>
    <phoneticPr fontId="83" type="noConversion"/>
  </si>
  <si>
    <t>E070</t>
    <phoneticPr fontId="35" type="noConversion"/>
  </si>
  <si>
    <t>10-Nov Call Yangshan(discharge only)</t>
    <phoneticPr fontId="83" type="noConversion"/>
  </si>
  <si>
    <t>11-Nov Call WGQ5</t>
    <phoneticPr fontId="83" type="noConversion"/>
  </si>
  <si>
    <t>CSE0M0S</t>
    <phoneticPr fontId="83" type="noConversion"/>
  </si>
  <si>
    <t>CSE0K0S</t>
    <phoneticPr fontId="83" type="noConversion"/>
  </si>
  <si>
    <t>CSE0O0S</t>
    <phoneticPr fontId="83" type="noConversion"/>
  </si>
  <si>
    <t>2623S</t>
    <phoneticPr fontId="83" type="noConversion"/>
  </si>
  <si>
    <t>2622S</t>
    <phoneticPr fontId="83" type="noConversion"/>
  </si>
  <si>
    <t>2624S</t>
    <phoneticPr fontId="83" type="noConversion"/>
  </si>
  <si>
    <t>2623N</t>
    <phoneticPr fontId="83" type="noConversion"/>
  </si>
  <si>
    <t>2622N</t>
    <phoneticPr fontId="83" type="noConversion"/>
  </si>
  <si>
    <t>2624N</t>
    <phoneticPr fontId="83" type="noConversion"/>
  </si>
  <si>
    <t>19-20/Nov SHA</t>
    <phoneticPr fontId="83" type="noConversion"/>
  </si>
  <si>
    <t>22/Nov XMN</t>
    <phoneticPr fontId="83" type="noConversion"/>
  </si>
  <si>
    <t>2/Nov NSA</t>
    <phoneticPr fontId="83" type="noConversion"/>
  </si>
  <si>
    <t>FENG XIN DA 29</t>
    <phoneticPr fontId="35" type="noConversion"/>
  </si>
  <si>
    <t>2626E</t>
    <phoneticPr fontId="83" type="noConversion"/>
  </si>
  <si>
    <t>RONG YI LING HANG</t>
    <phoneticPr fontId="83" type="noConversion"/>
  </si>
  <si>
    <t>P/O HHX1</t>
    <phoneticPr fontId="83" type="noConversion"/>
  </si>
  <si>
    <t>18-19/Nov NGB call NBCT</t>
    <phoneticPr fontId="83" type="noConversion"/>
  </si>
  <si>
    <t>1/Nov NGB  call NBCT</t>
    <phoneticPr fontId="35" type="noConversion"/>
  </si>
  <si>
    <t>15/Nov NGB  call NBCT</t>
    <phoneticPr fontId="35" type="noConversion"/>
  </si>
  <si>
    <t>18/Nov NGB  call NBCT</t>
    <phoneticPr fontId="35" type="noConversion"/>
  </si>
  <si>
    <t>2626W</t>
    <phoneticPr fontId="35" type="noConversion"/>
  </si>
  <si>
    <t>22/Oct SGN</t>
    <phoneticPr fontId="83" type="noConversion"/>
  </si>
  <si>
    <t>29/Nov NGB</t>
    <phoneticPr fontId="35" type="noConversion"/>
  </si>
  <si>
    <t>JY BONITO</t>
    <phoneticPr fontId="35" type="noConversion"/>
  </si>
  <si>
    <t>Call QQCTU</t>
    <phoneticPr fontId="35" type="noConversion"/>
  </si>
  <si>
    <t>14/Oct NGB call NBCT</t>
    <phoneticPr fontId="35" type="noConversion"/>
  </si>
  <si>
    <t>18-19/Oct MNN</t>
    <phoneticPr fontId="35" type="noConversion"/>
  </si>
  <si>
    <t>21/Oct DAD</t>
    <phoneticPr fontId="35" type="noConversion"/>
  </si>
  <si>
    <t>OMIT SUBIC BAY</t>
    <phoneticPr fontId="35" type="noConversion"/>
  </si>
  <si>
    <t xml:space="preserve">2620N </t>
    <phoneticPr fontId="35" type="noConversion"/>
  </si>
  <si>
    <t>OMIT NGB</t>
    <phoneticPr fontId="35" type="noConversion"/>
  </si>
  <si>
    <t>11/Nov HKG</t>
    <phoneticPr fontId="35" type="noConversion"/>
  </si>
  <si>
    <t>P/I HHX2</t>
    <phoneticPr fontId="35" type="noConversion"/>
  </si>
  <si>
    <t>20/Oct LCH Call B5</t>
    <phoneticPr fontId="83" type="noConversion"/>
  </si>
  <si>
    <t>SITC HAODE</t>
    <phoneticPr fontId="35" type="noConversion"/>
  </si>
  <si>
    <t>2632S</t>
    <phoneticPr fontId="35" type="noConversion"/>
  </si>
  <si>
    <t>EVER LIVEN</t>
    <phoneticPr fontId="83" type="noConversion"/>
  </si>
  <si>
    <t>086W</t>
    <phoneticPr fontId="83" type="noConversion"/>
  </si>
  <si>
    <t>E086</t>
    <phoneticPr fontId="83" type="noConversion"/>
  </si>
  <si>
    <t>8/Nov PORT KLANG WEST</t>
    <phoneticPr fontId="83" type="noConversion"/>
  </si>
  <si>
    <t>9/Nov PORT KLANG NORTH</t>
    <phoneticPr fontId="83" type="noConversion"/>
  </si>
  <si>
    <t>11/Nov PORT KLANG WEST</t>
    <phoneticPr fontId="83" type="noConversion"/>
  </si>
  <si>
    <t>12/Nov PORT KLANG NORTH</t>
    <phoneticPr fontId="83" type="noConversion"/>
  </si>
  <si>
    <t>5/Nov NGB  call NBCT</t>
    <phoneticPr fontId="35" type="noConversion"/>
  </si>
  <si>
    <t>4/Nov SHA</t>
    <phoneticPr fontId="35" type="noConversion"/>
  </si>
  <si>
    <t>ESL SANA</t>
    <phoneticPr fontId="83" type="noConversion"/>
  </si>
  <si>
    <t>02648W</t>
    <phoneticPr fontId="83" type="noConversion"/>
  </si>
  <si>
    <t>02648E</t>
    <phoneticPr fontId="83" type="noConversion"/>
  </si>
  <si>
    <t>EVER LAMBENT</t>
    <phoneticPr fontId="83" type="noConversion"/>
  </si>
  <si>
    <t>078W</t>
    <phoneticPr fontId="83" type="noConversion"/>
  </si>
  <si>
    <t>078E</t>
    <phoneticPr fontId="83" type="noConversion"/>
  </si>
  <si>
    <t>02649W</t>
    <phoneticPr fontId="83" type="noConversion"/>
  </si>
  <si>
    <t>02649E</t>
    <phoneticPr fontId="83" type="noConversion"/>
  </si>
  <si>
    <t>12/Nov PKG</t>
    <phoneticPr fontId="35" type="noConversion"/>
  </si>
  <si>
    <t>19-20/Nov SHK</t>
    <phoneticPr fontId="35" type="noConversion"/>
  </si>
  <si>
    <t>15-16Novt XMN</t>
    <phoneticPr fontId="35" type="noConversion"/>
  </si>
  <si>
    <t>1-2/Nov NSA</t>
    <phoneticPr fontId="35" type="noConversion"/>
  </si>
  <si>
    <t>2-3/Nov SHK</t>
    <phoneticPr fontId="35" type="noConversion"/>
  </si>
  <si>
    <t>CSE0Q0S</t>
    <phoneticPr fontId="83" type="noConversion"/>
  </si>
  <si>
    <t>CSE0S0S</t>
    <phoneticPr fontId="83" type="noConversion"/>
  </si>
  <si>
    <t>KCS0D0S</t>
    <phoneticPr fontId="35" type="noConversion"/>
  </si>
  <si>
    <t>KCS0E0N</t>
    <phoneticPr fontId="35" type="noConversion"/>
  </si>
  <si>
    <t>P/O HHX2</t>
    <phoneticPr fontId="83" type="noConversion"/>
  </si>
  <si>
    <t>27/Nov DAD</t>
    <phoneticPr fontId="83" type="noConversion"/>
  </si>
  <si>
    <t>28-29/Nov HPH only discharge no loading</t>
    <phoneticPr fontId="8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</si>
</sst>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09]d/mmm;@"/>
    <numFmt numFmtId="177" formatCode="0000&quot;S&quot;"/>
    <numFmt numFmtId="178" formatCode="[$€-2]\ #,##0.00_);[Red]\([$€-2]\ #,##0.00\)"/>
    <numFmt numFmtId="179" formatCode="0000\W"/>
    <numFmt numFmtId="180" formatCode="[$-409]d\-mmm;@"/>
  </numFmts>
  <fonts count="88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8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  <xf numFmtId="178" fontId="87" fillId="0" borderId="0">
      <alignment vertical="center"/>
    </xf>
    <xf numFmtId="179" fontId="82" fillId="0" borderId="0"/>
    <xf numFmtId="180" fontId="82" fillId="0" borderId="0"/>
  </cellStyleXfs>
  <cellXfs count="853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3" xfId="1" applyFont="1" applyBorder="1" applyAlignment="1">
      <alignment horizontal="center"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7" fontId="19" fillId="0" borderId="3" xfId="2" applyNumberFormat="1" applyFont="1" applyBorder="1" applyAlignment="1">
      <alignment horizontal="center" vertical="center"/>
    </xf>
    <xf numFmtId="16" fontId="10" fillId="0" borderId="18" xfId="2" applyNumberFormat="1" applyFont="1" applyBorder="1" applyAlignment="1">
      <alignment vertical="center"/>
    </xf>
    <xf numFmtId="16" fontId="10" fillId="0" borderId="0" xfId="2" applyNumberFormat="1" applyFont="1" applyAlignment="1">
      <alignment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24" fillId="6" borderId="3" xfId="2" applyFont="1" applyFill="1" applyBorder="1" applyAlignment="1">
      <alignment horizontal="center" vertical="center"/>
    </xf>
    <xf numFmtId="16" fontId="24" fillId="6" borderId="4" xfId="0" applyNumberFormat="1" applyFont="1" applyFill="1" applyBorder="1">
      <alignment vertical="center"/>
    </xf>
    <xf numFmtId="176" fontId="24" fillId="0" borderId="3" xfId="2" applyFont="1" applyBorder="1" applyAlignment="1">
      <alignment horizontal="center" vertical="center"/>
    </xf>
    <xf numFmtId="176" fontId="10" fillId="7" borderId="5" xfId="0" applyFont="1" applyFill="1" applyBorder="1">
      <alignment vertical="center"/>
    </xf>
    <xf numFmtId="176" fontId="11" fillId="0" borderId="0" xfId="0" applyFont="1" applyAlignment="1">
      <alignment horizontal="center" vertical="center"/>
    </xf>
    <xf numFmtId="176" fontId="11" fillId="0" borderId="0" xfId="2" applyFont="1" applyAlignment="1">
      <alignment horizontal="center" vertical="center"/>
    </xf>
    <xf numFmtId="176" fontId="6" fillId="3" borderId="3" xfId="0" applyFont="1" applyFill="1" applyBorder="1" applyAlignment="1">
      <alignment horizontal="center" vertical="center" wrapText="1"/>
    </xf>
    <xf numFmtId="176" fontId="19" fillId="0" borderId="4" xfId="2" applyFont="1" applyBorder="1" applyAlignment="1">
      <alignment horizontal="center"/>
    </xf>
    <xf numFmtId="176" fontId="19" fillId="0" borderId="5" xfId="2" applyFont="1" applyBorder="1" applyAlignment="1">
      <alignment horizontal="center"/>
    </xf>
    <xf numFmtId="16" fontId="9" fillId="6" borderId="4" xfId="2" applyNumberFormat="1" applyFont="1" applyFill="1" applyBorder="1" applyAlignment="1">
      <alignment horizontal="center" vertical="center"/>
    </xf>
    <xf numFmtId="16" fontId="9" fillId="6" borderId="7" xfId="2" applyNumberFormat="1" applyFont="1" applyFill="1" applyBorder="1" applyAlignment="1">
      <alignment horizontal="center" vertical="center"/>
    </xf>
    <xf numFmtId="16" fontId="9" fillId="6" borderId="0" xfId="2" applyNumberFormat="1" applyFont="1" applyFill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5" fillId="6" borderId="4" xfId="0" applyNumberFormat="1" applyFont="1" applyFill="1" applyBorder="1" applyAlignment="1">
      <alignment horizontal="center" vertical="center"/>
    </xf>
    <xf numFmtId="176" fontId="6" fillId="3" borderId="0" xfId="2" applyFont="1" applyFill="1" applyAlignment="1">
      <alignment horizontal="center" vertical="center"/>
    </xf>
    <xf numFmtId="16" fontId="9" fillId="6" borderId="1" xfId="2" applyNumberFormat="1" applyFont="1" applyFill="1" applyBorder="1" applyAlignment="1">
      <alignment horizontal="center" vertical="center"/>
    </xf>
    <xf numFmtId="176" fontId="0" fillId="0" borderId="7" xfId="0" applyBorder="1">
      <alignment vertical="center"/>
    </xf>
    <xf numFmtId="176" fontId="12" fillId="0" borderId="7" xfId="2" applyFont="1" applyBorder="1" applyAlignment="1">
      <alignment horizontal="center"/>
    </xf>
    <xf numFmtId="177" fontId="12" fillId="0" borderId="6" xfId="2" applyNumberFormat="1" applyFont="1" applyBorder="1" applyAlignment="1">
      <alignment horizontal="center" vertical="center"/>
    </xf>
    <xf numFmtId="177" fontId="12" fillId="0" borderId="7" xfId="2" applyNumberFormat="1" applyFont="1" applyBorder="1" applyAlignment="1">
      <alignment horizontal="center" vertical="center"/>
    </xf>
    <xf numFmtId="176" fontId="9" fillId="6" borderId="7" xfId="0" applyFont="1" applyFill="1" applyBorder="1" applyAlignment="1">
      <alignment horizontal="center" vertical="center"/>
    </xf>
    <xf numFmtId="176" fontId="12" fillId="6" borderId="7" xfId="0" applyFont="1" applyFill="1" applyBorder="1" applyAlignment="1">
      <alignment horizontal="center" vertical="center"/>
    </xf>
    <xf numFmtId="16" fontId="10" fillId="0" borderId="13" xfId="2" applyNumberFormat="1" applyFont="1" applyBorder="1" applyAlignment="1">
      <alignment horizontal="left" vertical="center"/>
    </xf>
    <xf numFmtId="176" fontId="10" fillId="0" borderId="3" xfId="2" applyFont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58" fillId="3" borderId="3" xfId="0" applyFont="1" applyFill="1" applyBorder="1" applyAlignment="1">
      <alignment horizontal="left" vertical="center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3" fillId="3" borderId="3" xfId="0" applyFont="1" applyFill="1" applyBorder="1" applyAlignment="1">
      <alignment horizontal="center" vertical="top" wrapText="1"/>
    </xf>
    <xf numFmtId="176" fontId="13" fillId="3" borderId="3" xfId="0" applyFont="1" applyFill="1" applyBorder="1" applyAlignment="1">
      <alignment horizontal="left" wrapText="1"/>
    </xf>
    <xf numFmtId="176" fontId="3" fillId="3" borderId="3" xfId="0" applyFont="1" applyFill="1" applyBorder="1" applyAlignment="1">
      <alignment horizontal="left" vertical="top" wrapText="1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7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6" fontId="24" fillId="7" borderId="4" xfId="2" applyNumberFormat="1" applyFont="1" applyFill="1" applyBorder="1" applyAlignment="1">
      <alignment horizontal="center" vertical="center"/>
    </xf>
    <xf numFmtId="16" fontId="24" fillId="7" borderId="5" xfId="2" applyNumberFormat="1" applyFont="1" applyFill="1" applyBorder="1" applyAlignment="1">
      <alignment horizontal="center" vertical="center"/>
    </xf>
    <xf numFmtId="176" fontId="3" fillId="7" borderId="3" xfId="0" applyFont="1" applyFill="1" applyBorder="1" applyAlignment="1">
      <alignment horizontal="left" vertical="top" wrapText="1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1" fillId="6" borderId="4" xfId="2" applyNumberFormat="1" applyFont="1" applyFill="1" applyBorder="1" applyAlignment="1">
      <alignment horizontal="center" vertical="center"/>
    </xf>
    <xf numFmtId="16" fontId="11" fillId="6" borderId="7" xfId="2" applyNumberFormat="1" applyFont="1" applyFill="1" applyBorder="1" applyAlignment="1">
      <alignment horizontal="center" vertical="center"/>
    </xf>
    <xf numFmtId="16" fontId="11" fillId="6" borderId="5" xfId="2" applyNumberFormat="1" applyFont="1" applyFill="1" applyBorder="1" applyAlignment="1">
      <alignment horizontal="center" vertic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3" xfId="0" applyNumberFormat="1" applyFont="1" applyFill="1" applyBorder="1" applyAlignment="1">
      <alignment horizontal="center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4" fillId="2" borderId="7" xfId="0" applyFont="1" applyFill="1" applyBorder="1" applyAlignment="1">
      <alignment horizontal="left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8" borderId="1" xfId="0" applyFont="1" applyFill="1" applyBorder="1" applyAlignment="1">
      <alignment horizontal="center" vertical="center"/>
    </xf>
    <xf numFmtId="176" fontId="3" fillId="8" borderId="2" xfId="0" applyFont="1" applyFill="1" applyBorder="1" applyAlignment="1">
      <alignment horizontal="center" vertical="center"/>
    </xf>
    <xf numFmtId="176" fontId="3" fillId="8" borderId="10" xfId="0" applyFont="1" applyFill="1" applyBorder="1" applyAlignment="1">
      <alignment horizontal="center"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3" fillId="7" borderId="3" xfId="0" applyFont="1" applyFill="1" applyBorder="1" applyAlignment="1">
      <alignment vertical="top" wrapText="1"/>
    </xf>
    <xf numFmtId="176" fontId="3" fillId="3" borderId="3" xfId="0" applyFont="1" applyFill="1" applyBorder="1" applyAlignment="1">
      <alignment vertical="top" wrapText="1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76" fontId="4" fillId="2" borderId="1" xfId="0" applyFont="1" applyFill="1" applyBorder="1" applyAlignment="1">
      <alignment horizontal="left" vertical="center"/>
    </xf>
    <xf numFmtId="176" fontId="4" fillId="2" borderId="2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10" fillId="0" borderId="4" xfId="0" applyFont="1" applyBorder="1" applyAlignment="1">
      <alignment horizontal="center" vertical="center"/>
    </xf>
    <xf numFmtId="176" fontId="10" fillId="0" borderId="7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6" fillId="7" borderId="7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7" xfId="0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15" fillId="0" borderId="7" xfId="0" applyFont="1" applyBorder="1" applyAlignment="1">
      <alignment horizontal="center" vertical="center"/>
    </xf>
    <xf numFmtId="176" fontId="15" fillId="0" borderId="5" xfId="0" applyFont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43" fillId="3" borderId="4" xfId="0" applyFont="1" applyFill="1" applyBorder="1" applyAlignment="1">
      <alignment horizontal="center" vertical="center"/>
    </xf>
    <xf numFmtId="176" fontId="43" fillId="3" borderId="5" xfId="0" applyFont="1" applyFill="1" applyBorder="1" applyAlignment="1">
      <alignment horizontal="center" vertical="center"/>
    </xf>
    <xf numFmtId="176" fontId="82" fillId="3" borderId="3" xfId="2" applyFill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10" fillId="7" borderId="4" xfId="2" applyFont="1" applyFill="1" applyBorder="1" applyAlignment="1">
      <alignment horizontal="center" vertical="center"/>
    </xf>
    <xf numFmtId="176" fontId="10" fillId="7" borderId="5" xfId="2" applyFont="1" applyFill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25" fillId="3" borderId="3" xfId="0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8">
    <cellStyle name="常规" xfId="0" builtinId="0"/>
    <cellStyle name="常规 136 4 2 2 2 5" xfId="7" xr:uid="{ED2A655A-7EB2-4B76-8CCA-6B25E8E59B2C}"/>
    <cellStyle name="常规 2" xfId="1" xr:uid="{00000000-0005-0000-0000-000031000000}"/>
    <cellStyle name="常规 2 2 2 2 4 2 6 2" xfId="6" xr:uid="{E7D14EAF-BE2B-494C-A737-36CDD50396A7}"/>
    <cellStyle name="常规 55" xfId="5" xr:uid="{58583DA3-B6E8-4383-BA4A-C4E5FB916CA1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510540</xdr:colOff>
      <xdr:row>0</xdr:row>
      <xdr:rowOff>0</xdr:rowOff>
    </xdr:from>
    <xdr:to>
      <xdr:col>0</xdr:col>
      <xdr:colOff>1392555</xdr:colOff>
      <xdr:row>0</xdr:row>
      <xdr:rowOff>551907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170907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247104</xdr:colOff>
      <xdr:row>0</xdr:row>
      <xdr:rowOff>18504</xdr:rowOff>
    </xdr:from>
    <xdr:to>
      <xdr:col>0</xdr:col>
      <xdr:colOff>1237704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250555</xdr:colOff>
      <xdr:row>0</xdr:row>
      <xdr:rowOff>3266</xdr:rowOff>
    </xdr:from>
    <xdr:to>
      <xdr:col>0</xdr:col>
      <xdr:colOff>1317355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60414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626745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631190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1276350</xdr:colOff>
      <xdr:row>1</xdr:row>
      <xdr:rowOff>98425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631190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5"/>
  <sheetViews>
    <sheetView workbookViewId="0">
      <selection activeCell="A57" sqref="A57:XFD57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495" t="s">
        <v>0</v>
      </c>
      <c r="C1" s="495"/>
      <c r="D1" s="495"/>
      <c r="E1" s="495"/>
      <c r="F1" s="495"/>
      <c r="G1" s="495"/>
      <c r="H1" s="495"/>
      <c r="I1" s="495"/>
      <c r="J1" s="495"/>
      <c r="K1" s="495"/>
      <c r="L1" s="495"/>
      <c r="M1" s="495"/>
      <c r="N1" s="495"/>
      <c r="O1" s="495"/>
      <c r="P1" s="495"/>
      <c r="Q1" s="495"/>
      <c r="R1" s="495"/>
      <c r="S1" s="495"/>
      <c r="T1" s="495"/>
      <c r="U1" s="495"/>
      <c r="V1" s="495"/>
      <c r="W1" s="495"/>
      <c r="X1" s="495"/>
      <c r="Y1" s="495"/>
      <c r="Z1" s="426"/>
      <c r="AA1" s="1"/>
      <c r="AB1" s="1"/>
      <c r="AC1" s="1"/>
      <c r="AD1" s="1"/>
      <c r="AE1" s="1"/>
      <c r="AF1" s="2"/>
    </row>
    <row r="2" spans="1:260" ht="17.100000000000001" customHeight="1">
      <c r="B2" s="496" t="s">
        <v>1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6"/>
      <c r="P2" s="496"/>
      <c r="Q2" s="496"/>
      <c r="R2" s="496"/>
      <c r="S2" s="496"/>
      <c r="T2" s="496"/>
      <c r="U2" s="496"/>
      <c r="V2" s="496"/>
      <c r="W2" s="496"/>
      <c r="X2" s="496"/>
      <c r="Y2" s="496"/>
      <c r="Z2" s="427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497" t="s">
        <v>3</v>
      </c>
      <c r="B4" s="498"/>
      <c r="C4" s="498"/>
      <c r="D4" s="498"/>
      <c r="E4" s="498"/>
      <c r="F4" s="498"/>
      <c r="G4" s="498"/>
      <c r="H4" s="498"/>
      <c r="I4" s="498"/>
      <c r="J4" s="498"/>
      <c r="K4" s="498"/>
      <c r="L4" s="498"/>
      <c r="M4" s="498"/>
      <c r="N4" s="498"/>
      <c r="O4" s="498"/>
      <c r="P4" s="498"/>
      <c r="Q4" s="498"/>
      <c r="R4" s="498"/>
      <c r="S4" s="498"/>
      <c r="T4" s="498"/>
      <c r="U4" s="498"/>
      <c r="V4" s="498"/>
      <c r="W4" s="498"/>
      <c r="X4" s="498"/>
      <c r="Y4" s="498"/>
    </row>
    <row r="5" spans="1:260">
      <c r="A5" s="95" t="s">
        <v>4</v>
      </c>
      <c r="B5" s="95" t="s">
        <v>5</v>
      </c>
      <c r="C5" s="499" t="s">
        <v>6</v>
      </c>
      <c r="D5" s="500"/>
      <c r="E5" s="501" t="s">
        <v>7</v>
      </c>
      <c r="F5" s="501"/>
      <c r="G5" s="501" t="s">
        <v>8</v>
      </c>
      <c r="H5" s="501"/>
      <c r="I5" s="501" t="s">
        <v>9</v>
      </c>
      <c r="J5" s="501"/>
      <c r="K5" s="499" t="s">
        <v>10</v>
      </c>
      <c r="L5" s="502"/>
      <c r="M5" s="499" t="s">
        <v>11</v>
      </c>
      <c r="N5" s="502"/>
      <c r="O5" s="499" t="s">
        <v>12</v>
      </c>
      <c r="P5" s="502"/>
      <c r="Q5" s="499" t="s">
        <v>11</v>
      </c>
      <c r="R5" s="502"/>
      <c r="S5" s="499" t="s">
        <v>12</v>
      </c>
      <c r="T5" s="502"/>
      <c r="U5" s="95" t="s">
        <v>5</v>
      </c>
      <c r="V5" s="499" t="s">
        <v>6</v>
      </c>
      <c r="W5" s="500"/>
      <c r="X5" s="501" t="s">
        <v>7</v>
      </c>
      <c r="Y5" s="501"/>
    </row>
    <row r="6" spans="1:260">
      <c r="A6" s="484" t="s">
        <v>13</v>
      </c>
      <c r="B6" s="484" t="s">
        <v>14</v>
      </c>
      <c r="C6" s="492" t="s">
        <v>15</v>
      </c>
      <c r="D6" s="492"/>
      <c r="E6" s="492" t="s">
        <v>16</v>
      </c>
      <c r="F6" s="492"/>
      <c r="G6" s="492" t="s">
        <v>17</v>
      </c>
      <c r="H6" s="492"/>
      <c r="I6" s="492" t="s">
        <v>18</v>
      </c>
      <c r="J6" s="492"/>
      <c r="K6" s="493" t="s">
        <v>19</v>
      </c>
      <c r="L6" s="494"/>
      <c r="M6" s="493" t="s">
        <v>20</v>
      </c>
      <c r="N6" s="494"/>
      <c r="O6" s="493" t="s">
        <v>21</v>
      </c>
      <c r="P6" s="494"/>
      <c r="Q6" s="493" t="s">
        <v>20</v>
      </c>
      <c r="R6" s="494"/>
      <c r="S6" s="493" t="s">
        <v>21</v>
      </c>
      <c r="T6" s="494"/>
      <c r="U6" s="418" t="s">
        <v>14</v>
      </c>
      <c r="V6" s="492" t="s">
        <v>15</v>
      </c>
      <c r="W6" s="492"/>
      <c r="X6" s="492" t="s">
        <v>16</v>
      </c>
      <c r="Y6" s="492"/>
    </row>
    <row r="7" spans="1:260">
      <c r="A7" s="485"/>
      <c r="B7" s="485"/>
      <c r="C7" s="484" t="s">
        <v>22</v>
      </c>
      <c r="D7" s="484"/>
      <c r="E7" s="484" t="s">
        <v>22</v>
      </c>
      <c r="F7" s="484"/>
      <c r="G7" s="484" t="s">
        <v>22</v>
      </c>
      <c r="H7" s="484"/>
      <c r="I7" s="484" t="s">
        <v>22</v>
      </c>
      <c r="J7" s="484"/>
      <c r="K7" s="484" t="s">
        <v>22</v>
      </c>
      <c r="L7" s="484"/>
      <c r="M7" s="484" t="s">
        <v>22</v>
      </c>
      <c r="N7" s="484"/>
      <c r="O7" s="484" t="s">
        <v>22</v>
      </c>
      <c r="P7" s="484"/>
      <c r="Q7" s="484" t="s">
        <v>22</v>
      </c>
      <c r="R7" s="484"/>
      <c r="S7" s="484" t="s">
        <v>22</v>
      </c>
      <c r="T7" s="484"/>
      <c r="U7" s="419"/>
      <c r="V7" s="484" t="s">
        <v>22</v>
      </c>
      <c r="W7" s="484"/>
      <c r="X7" s="484" t="s">
        <v>22</v>
      </c>
      <c r="Y7" s="484"/>
    </row>
    <row r="8" spans="1:260" ht="26.4">
      <c r="A8" s="250"/>
      <c r="B8" s="418"/>
      <c r="C8" s="385" t="s">
        <v>23</v>
      </c>
      <c r="D8" s="385" t="s">
        <v>24</v>
      </c>
      <c r="E8" s="385" t="s">
        <v>25</v>
      </c>
      <c r="F8" s="385" t="s">
        <v>26</v>
      </c>
      <c r="G8" s="385" t="s">
        <v>27</v>
      </c>
      <c r="H8" s="385" t="s">
        <v>28</v>
      </c>
      <c r="I8" s="385" t="s">
        <v>29</v>
      </c>
      <c r="J8" s="385" t="s">
        <v>30</v>
      </c>
      <c r="K8" s="385" t="s">
        <v>31</v>
      </c>
      <c r="L8" s="385" t="s">
        <v>32</v>
      </c>
      <c r="M8" s="385" t="s">
        <v>33</v>
      </c>
      <c r="N8" s="385" t="s">
        <v>34</v>
      </c>
      <c r="O8" s="385" t="s">
        <v>35</v>
      </c>
      <c r="P8" s="385" t="s">
        <v>36</v>
      </c>
      <c r="Q8" s="385" t="s">
        <v>33</v>
      </c>
      <c r="R8" s="385" t="s">
        <v>34</v>
      </c>
      <c r="S8" s="385" t="s">
        <v>35</v>
      </c>
      <c r="T8" s="385" t="s">
        <v>36</v>
      </c>
      <c r="U8" s="420"/>
      <c r="V8" s="385" t="s">
        <v>23</v>
      </c>
      <c r="W8" s="385" t="s">
        <v>24</v>
      </c>
      <c r="X8" s="385" t="s">
        <v>25</v>
      </c>
      <c r="Y8" s="385" t="s">
        <v>26</v>
      </c>
    </row>
    <row r="9" spans="1:260" hidden="1">
      <c r="A9" s="21" t="s">
        <v>37</v>
      </c>
      <c r="B9" s="428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29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29">
        <f>K9</f>
        <v>46010</v>
      </c>
      <c r="M9" s="356"/>
      <c r="N9" s="356"/>
      <c r="O9" s="356"/>
      <c r="P9" s="356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28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28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29">
        <f t="shared" ref="L10:L27" si="2">K10</f>
        <v>46017</v>
      </c>
      <c r="M10" s="356"/>
      <c r="N10" s="356"/>
      <c r="O10" s="356"/>
      <c r="P10" s="356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28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28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2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29">
        <f t="shared" si="2"/>
        <v>46024</v>
      </c>
      <c r="M11" s="356"/>
      <c r="N11" s="356"/>
      <c r="O11" s="356"/>
      <c r="P11" s="356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28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28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29">
        <f t="shared" si="2"/>
        <v>46031</v>
      </c>
      <c r="M12" s="356"/>
      <c r="N12" s="356"/>
      <c r="O12" s="356"/>
      <c r="P12" s="356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28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28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29">
        <f t="shared" si="2"/>
        <v>46038</v>
      </c>
      <c r="M13" s="356"/>
      <c r="N13" s="356"/>
      <c r="O13" s="356"/>
      <c r="P13" s="356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28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28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29">
        <f t="shared" si="2"/>
        <v>46045</v>
      </c>
      <c r="M14" s="356"/>
      <c r="N14" s="356"/>
      <c r="O14" s="356"/>
      <c r="P14" s="356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28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4" t="s">
        <v>37</v>
      </c>
      <c r="B15" s="252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29">
        <f t="shared" si="2"/>
        <v>46052</v>
      </c>
      <c r="M15" s="356"/>
      <c r="N15" s="356"/>
      <c r="O15" s="356"/>
      <c r="P15" s="356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28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7" t="s">
        <v>41</v>
      </c>
      <c r="B16" s="252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29">
        <f t="shared" si="2"/>
        <v>46059</v>
      </c>
      <c r="M16" s="356"/>
      <c r="N16" s="356"/>
      <c r="O16" s="356"/>
      <c r="P16" s="356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28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4" t="s">
        <v>37</v>
      </c>
      <c r="B17" s="252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29">
        <f t="shared" si="2"/>
        <v>46066</v>
      </c>
      <c r="M17" s="356"/>
      <c r="N17" s="356"/>
      <c r="O17" s="356"/>
      <c r="P17" s="356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28" t="s">
        <v>58</v>
      </c>
      <c r="V17" s="422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7" t="s">
        <v>41</v>
      </c>
      <c r="B18" s="252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29">
        <f t="shared" si="2"/>
        <v>46073</v>
      </c>
      <c r="M18" s="356"/>
      <c r="N18" s="356"/>
      <c r="O18" s="356"/>
      <c r="P18" s="356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28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4" t="s">
        <v>37</v>
      </c>
      <c r="B19" s="252" t="s">
        <v>62</v>
      </c>
      <c r="C19" s="422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29">
        <f t="shared" si="2"/>
        <v>46080</v>
      </c>
      <c r="M19" s="356"/>
      <c r="N19" s="356"/>
      <c r="O19" s="356"/>
      <c r="P19" s="356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28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7" t="s">
        <v>41</v>
      </c>
      <c r="B20" s="252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2" t="s">
        <v>65</v>
      </c>
      <c r="G20" s="422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29"/>
      <c r="M20" s="356"/>
      <c r="N20" s="356"/>
      <c r="O20" s="356"/>
      <c r="P20" s="356"/>
      <c r="Q20" s="22"/>
      <c r="R20" s="22"/>
      <c r="S20" s="121" t="s">
        <v>39</v>
      </c>
      <c r="T20" s="121" t="s">
        <v>39</v>
      </c>
      <c r="U20" s="428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4" t="s">
        <v>37</v>
      </c>
      <c r="B21" s="252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29">
        <f t="shared" si="2"/>
        <v>46094</v>
      </c>
      <c r="M21" s="356"/>
      <c r="N21" s="356"/>
      <c r="O21" s="356"/>
      <c r="P21" s="356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28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7" t="s">
        <v>41</v>
      </c>
      <c r="B22" s="252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490" t="s">
        <v>71</v>
      </c>
      <c r="H22" s="491"/>
      <c r="I22" s="490" t="s">
        <v>72</v>
      </c>
      <c r="J22" s="491"/>
      <c r="K22" s="490" t="s">
        <v>73</v>
      </c>
      <c r="L22" s="491"/>
      <c r="M22" s="490" t="s">
        <v>72</v>
      </c>
      <c r="N22" s="491"/>
      <c r="O22" s="490" t="s">
        <v>72</v>
      </c>
      <c r="P22" s="491"/>
      <c r="Q22" s="490" t="s">
        <v>74</v>
      </c>
      <c r="R22" s="491"/>
      <c r="S22" s="121" t="s">
        <v>39</v>
      </c>
      <c r="T22" s="121" t="s">
        <v>39</v>
      </c>
      <c r="U22" s="428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4" t="s">
        <v>37</v>
      </c>
      <c r="B23" s="252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29">
        <f t="shared" si="2"/>
        <v>46108</v>
      </c>
      <c r="M23" s="356"/>
      <c r="N23" s="356"/>
      <c r="O23" s="356"/>
      <c r="P23" s="356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28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7" t="s">
        <v>41</v>
      </c>
      <c r="B24" s="252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29">
        <f t="shared" si="2"/>
        <v>46115</v>
      </c>
      <c r="M24" s="356"/>
      <c r="N24" s="356"/>
      <c r="O24" s="356"/>
      <c r="P24" s="356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28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4" t="s">
        <v>37</v>
      </c>
      <c r="B25" s="252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29">
        <f t="shared" si="2"/>
        <v>46122</v>
      </c>
      <c r="M25" s="356"/>
      <c r="N25" s="356"/>
      <c r="O25" s="356"/>
      <c r="P25" s="356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28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7" t="s">
        <v>41</v>
      </c>
      <c r="B26" s="252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29">
        <f t="shared" si="2"/>
        <v>46129</v>
      </c>
      <c r="M26" s="356"/>
      <c r="N26" s="356"/>
      <c r="O26" s="356"/>
      <c r="P26" s="356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28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4" t="s">
        <v>37</v>
      </c>
      <c r="B27" s="252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29">
        <f t="shared" si="2"/>
        <v>46136</v>
      </c>
      <c r="M27" s="356"/>
      <c r="N27" s="356"/>
      <c r="O27" s="356"/>
      <c r="P27" s="356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28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7" t="s">
        <v>41</v>
      </c>
      <c r="B28" s="252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488" t="s">
        <v>87</v>
      </c>
      <c r="H28" s="489"/>
      <c r="I28" s="488" t="s">
        <v>88</v>
      </c>
      <c r="J28" s="489"/>
      <c r="K28" s="488" t="s">
        <v>89</v>
      </c>
      <c r="L28" s="489"/>
      <c r="M28" s="430"/>
      <c r="N28" s="430"/>
      <c r="O28" s="430"/>
      <c r="P28" s="430"/>
      <c r="Q28" s="488" t="s">
        <v>90</v>
      </c>
      <c r="R28" s="489"/>
      <c r="S28" s="121" t="s">
        <v>39</v>
      </c>
      <c r="T28" s="121" t="s">
        <v>39</v>
      </c>
      <c r="U28" s="428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4" t="s">
        <v>37</v>
      </c>
      <c r="B29" s="252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488" t="s">
        <v>93</v>
      </c>
      <c r="H29" s="489"/>
      <c r="I29" s="488" t="s">
        <v>94</v>
      </c>
      <c r="J29" s="489"/>
      <c r="K29" s="488" t="s">
        <v>95</v>
      </c>
      <c r="L29" s="489"/>
      <c r="M29" s="430"/>
      <c r="N29" s="430"/>
      <c r="O29" s="430"/>
      <c r="P29" s="430"/>
      <c r="Q29" s="488" t="s">
        <v>96</v>
      </c>
      <c r="R29" s="489"/>
      <c r="S29" s="430"/>
      <c r="T29" s="430"/>
      <c r="U29" s="428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7" t="s">
        <v>41</v>
      </c>
      <c r="B30" s="252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29">
        <f t="shared" ref="L30:L32" si="40">K30</f>
        <v>46157</v>
      </c>
      <c r="M30" s="356"/>
      <c r="N30" s="356"/>
      <c r="O30" s="356"/>
      <c r="P30" s="356"/>
      <c r="Q30" s="169" t="s">
        <v>39</v>
      </c>
      <c r="R30" s="169" t="s">
        <v>39</v>
      </c>
      <c r="S30" s="430"/>
      <c r="T30" s="430"/>
      <c r="U30" s="428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4" t="s">
        <v>37</v>
      </c>
      <c r="B31" s="252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488" t="s">
        <v>101</v>
      </c>
      <c r="H31" s="489"/>
      <c r="I31" s="488" t="s">
        <v>102</v>
      </c>
      <c r="J31" s="489"/>
      <c r="K31" s="488" t="s">
        <v>103</v>
      </c>
      <c r="L31" s="489"/>
      <c r="M31" s="356"/>
      <c r="N31" s="356"/>
      <c r="O31" s="356"/>
      <c r="P31" s="356"/>
      <c r="Q31" s="488" t="s">
        <v>104</v>
      </c>
      <c r="R31" s="489"/>
      <c r="S31" s="430"/>
      <c r="T31" s="430"/>
      <c r="U31" s="428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7" t="s">
        <v>41</v>
      </c>
      <c r="B32" s="252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29">
        <f t="shared" si="40"/>
        <v>46171</v>
      </c>
      <c r="M32" s="356"/>
      <c r="N32" s="356"/>
      <c r="O32" s="356"/>
      <c r="P32" s="356"/>
      <c r="Q32" s="169" t="s">
        <v>39</v>
      </c>
      <c r="R32" s="169" t="s">
        <v>39</v>
      </c>
      <c r="S32" s="430"/>
      <c r="T32" s="430"/>
      <c r="U32" s="428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4" t="s">
        <v>37</v>
      </c>
      <c r="B33" s="252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29">
        <f t="shared" ref="L33:L34" si="49">K33</f>
        <v>46178</v>
      </c>
      <c r="M33" s="356"/>
      <c r="N33" s="356"/>
      <c r="O33" s="356"/>
      <c r="P33" s="356"/>
      <c r="Q33" s="22">
        <f t="shared" ref="Q33" si="50">L33+1</f>
        <v>46179</v>
      </c>
      <c r="R33" s="22">
        <f t="shared" ref="R33" si="51">Q33</f>
        <v>46179</v>
      </c>
      <c r="S33" s="430"/>
      <c r="T33" s="430"/>
      <c r="U33" s="428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7" t="s">
        <v>41</v>
      </c>
      <c r="B34" s="252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29">
        <f t="shared" si="49"/>
        <v>46185</v>
      </c>
      <c r="M34" s="356"/>
      <c r="N34" s="356"/>
      <c r="O34" s="356"/>
      <c r="P34" s="356"/>
      <c r="Q34" s="169" t="s">
        <v>39</v>
      </c>
      <c r="R34" s="169" t="s">
        <v>39</v>
      </c>
      <c r="S34" s="430"/>
      <c r="T34" s="430"/>
      <c r="U34" s="428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4" t="s">
        <v>37</v>
      </c>
      <c r="B35" s="252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29">
        <f t="shared" ref="L35:L37" si="64">K35</f>
        <v>46192</v>
      </c>
      <c r="M35" s="356"/>
      <c r="N35" s="356"/>
      <c r="O35" s="356"/>
      <c r="P35" s="356"/>
      <c r="Q35" s="22">
        <f t="shared" ref="Q35:Q37" si="65">L35+1</f>
        <v>46193</v>
      </c>
      <c r="R35" s="22">
        <f t="shared" ref="R35:R37" si="66">Q35</f>
        <v>46193</v>
      </c>
      <c r="S35" s="430"/>
      <c r="T35" s="430"/>
      <c r="U35" s="428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7" t="s">
        <v>41</v>
      </c>
      <c r="B36" s="252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29">
        <f t="shared" si="64"/>
        <v>46199</v>
      </c>
      <c r="M36" s="356"/>
      <c r="N36" s="356"/>
      <c r="O36" s="356"/>
      <c r="P36" s="356"/>
      <c r="Q36" s="169" t="s">
        <v>39</v>
      </c>
      <c r="R36" s="169" t="s">
        <v>39</v>
      </c>
      <c r="S36" s="430"/>
      <c r="T36" s="430"/>
      <c r="U36" s="428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4" t="s">
        <v>37</v>
      </c>
      <c r="B37" s="252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29">
        <f t="shared" si="64"/>
        <v>46206</v>
      </c>
      <c r="M37" s="356"/>
      <c r="N37" s="356"/>
      <c r="O37" s="356"/>
      <c r="P37" s="356"/>
      <c r="Q37" s="22">
        <f t="shared" si="65"/>
        <v>46207</v>
      </c>
      <c r="R37" s="22">
        <f t="shared" si="66"/>
        <v>46207</v>
      </c>
      <c r="S37" s="430"/>
      <c r="T37" s="430"/>
      <c r="U37" s="428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7" t="s">
        <v>41</v>
      </c>
      <c r="B38" s="252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488" t="s">
        <v>119</v>
      </c>
      <c r="H38" s="489"/>
      <c r="I38" s="488" t="s">
        <v>120</v>
      </c>
      <c r="J38" s="489"/>
      <c r="K38" s="488" t="s">
        <v>121</v>
      </c>
      <c r="L38" s="489"/>
      <c r="M38" s="356"/>
      <c r="N38" s="356"/>
      <c r="O38" s="356"/>
      <c r="P38" s="356"/>
      <c r="Q38" s="169" t="s">
        <v>39</v>
      </c>
      <c r="R38" s="169" t="s">
        <v>39</v>
      </c>
      <c r="S38" s="430"/>
      <c r="T38" s="430"/>
      <c r="U38" s="428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4" t="s">
        <v>37</v>
      </c>
      <c r="B39" s="252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488" t="s">
        <v>124</v>
      </c>
      <c r="H39" s="489"/>
      <c r="I39" s="488" t="s">
        <v>125</v>
      </c>
      <c r="J39" s="489"/>
      <c r="K39" s="68">
        <v>46220</v>
      </c>
      <c r="L39" s="429">
        <f t="shared" ref="L39:L47" si="74">K39</f>
        <v>46220</v>
      </c>
      <c r="M39" s="356"/>
      <c r="N39" s="356"/>
      <c r="O39" s="356"/>
      <c r="P39" s="356"/>
      <c r="Q39" s="22">
        <f t="shared" ref="Q39" si="75">L39+1</f>
        <v>46221</v>
      </c>
      <c r="R39" s="22">
        <f t="shared" ref="R39" si="76">Q39</f>
        <v>46221</v>
      </c>
      <c r="S39" s="430"/>
      <c r="T39" s="430"/>
      <c r="U39" s="428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7" t="s">
        <v>41</v>
      </c>
      <c r="B40" s="252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488" t="s">
        <v>128</v>
      </c>
      <c r="H40" s="489"/>
      <c r="I40" s="488" t="s">
        <v>129</v>
      </c>
      <c r="J40" s="489"/>
      <c r="K40" s="488" t="s">
        <v>130</v>
      </c>
      <c r="L40" s="489"/>
      <c r="M40" s="430"/>
      <c r="N40" s="430"/>
      <c r="O40" s="430"/>
      <c r="P40" s="430"/>
      <c r="Q40" s="488" t="s">
        <v>131</v>
      </c>
      <c r="R40" s="489"/>
      <c r="S40" s="430"/>
      <c r="T40" s="430"/>
      <c r="U40" s="428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4" t="s">
        <v>37</v>
      </c>
      <c r="B41" s="252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29">
        <f t="shared" si="74"/>
        <v>46234</v>
      </c>
      <c r="M41" s="356"/>
      <c r="N41" s="356"/>
      <c r="O41" s="356"/>
      <c r="P41" s="356"/>
      <c r="Q41" s="22"/>
      <c r="R41" s="22"/>
      <c r="S41" s="430"/>
      <c r="T41" s="430"/>
      <c r="U41" s="428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7" t="s">
        <v>41</v>
      </c>
      <c r="B42" s="252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488" t="s">
        <v>137</v>
      </c>
      <c r="H42" s="489"/>
      <c r="I42" s="488" t="s">
        <v>138</v>
      </c>
      <c r="J42" s="489"/>
      <c r="K42" s="488" t="s">
        <v>139</v>
      </c>
      <c r="L42" s="489"/>
      <c r="M42" s="430"/>
      <c r="N42" s="430"/>
      <c r="O42" s="430"/>
      <c r="P42" s="430"/>
      <c r="Q42" s="488" t="s">
        <v>140</v>
      </c>
      <c r="R42" s="489"/>
      <c r="S42" s="430"/>
      <c r="T42" s="430"/>
      <c r="U42" s="428" t="s">
        <v>141</v>
      </c>
      <c r="V42" s="488" t="s">
        <v>142</v>
      </c>
      <c r="W42" s="489"/>
      <c r="X42" s="488" t="s">
        <v>143</v>
      </c>
      <c r="Y42" s="489"/>
      <c r="Z42" s="75" t="s">
        <v>144</v>
      </c>
    </row>
    <row r="43" spans="1:26" hidden="1">
      <c r="A43" s="184" t="s">
        <v>37</v>
      </c>
      <c r="B43" s="252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488" t="s">
        <v>2069</v>
      </c>
      <c r="H43" s="489"/>
      <c r="I43" s="488" t="s">
        <v>2066</v>
      </c>
      <c r="J43" s="489"/>
      <c r="K43" s="488" t="s">
        <v>2067</v>
      </c>
      <c r="L43" s="489"/>
      <c r="M43" s="356"/>
      <c r="N43" s="356"/>
      <c r="O43" s="356"/>
      <c r="P43" s="356"/>
      <c r="Q43" s="488" t="s">
        <v>2068</v>
      </c>
      <c r="R43" s="489"/>
      <c r="S43" s="430"/>
      <c r="T43" s="430"/>
      <c r="U43" s="428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7" t="s">
        <v>147</v>
      </c>
      <c r="B44" s="252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488" t="s">
        <v>149</v>
      </c>
      <c r="H44" s="489"/>
      <c r="I44" s="488" t="s">
        <v>150</v>
      </c>
      <c r="J44" s="489"/>
      <c r="K44" s="488" t="s">
        <v>151</v>
      </c>
      <c r="L44" s="489"/>
      <c r="M44" s="430"/>
      <c r="N44" s="430"/>
      <c r="O44" s="430"/>
      <c r="P44" s="430"/>
      <c r="Q44" s="488" t="s">
        <v>152</v>
      </c>
      <c r="R44" s="489"/>
      <c r="S44" s="222"/>
      <c r="T44" s="222"/>
      <c r="U44" s="252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4" t="s">
        <v>2254</v>
      </c>
      <c r="B45" s="252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29">
        <f t="shared" si="74"/>
        <v>46262</v>
      </c>
      <c r="M45" s="356"/>
      <c r="N45" s="356"/>
      <c r="O45" s="356"/>
      <c r="P45" s="356"/>
      <c r="Q45" s="121" t="s">
        <v>2159</v>
      </c>
      <c r="R45" s="121" t="s">
        <v>2159</v>
      </c>
      <c r="S45" s="222"/>
      <c r="T45" s="222"/>
      <c r="U45" s="252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7" t="s">
        <v>2255</v>
      </c>
      <c r="B46" s="252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488" t="s">
        <v>2168</v>
      </c>
      <c r="H46" s="489"/>
      <c r="I46" s="488" t="s">
        <v>2169</v>
      </c>
      <c r="J46" s="489"/>
      <c r="K46" s="488" t="s">
        <v>2170</v>
      </c>
      <c r="L46" s="489"/>
      <c r="M46" s="356"/>
      <c r="N46" s="356"/>
      <c r="O46" s="356"/>
      <c r="P46" s="356"/>
      <c r="Q46" s="488" t="s">
        <v>2171</v>
      </c>
      <c r="R46" s="489"/>
      <c r="S46" s="222"/>
      <c r="T46" s="222"/>
      <c r="U46" s="252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 hidden="1">
      <c r="A47" s="184" t="s">
        <v>37</v>
      </c>
      <c r="B47" s="252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29">
        <f t="shared" si="74"/>
        <v>46276</v>
      </c>
      <c r="M47" s="356"/>
      <c r="N47" s="356"/>
      <c r="O47" s="356"/>
      <c r="P47" s="356"/>
      <c r="Q47" s="121" t="s">
        <v>2159</v>
      </c>
      <c r="R47" s="121" t="s">
        <v>2159</v>
      </c>
      <c r="S47" s="222"/>
      <c r="T47" s="222"/>
      <c r="U47" s="252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 hidden="1">
      <c r="A48" s="177" t="s">
        <v>2166</v>
      </c>
      <c r="B48" s="252" t="s">
        <v>2047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488" t="s">
        <v>2162</v>
      </c>
      <c r="H48" s="489"/>
      <c r="I48" s="488" t="s">
        <v>2163</v>
      </c>
      <c r="J48" s="489"/>
      <c r="K48" s="488" t="s">
        <v>2164</v>
      </c>
      <c r="L48" s="489"/>
      <c r="M48" s="356"/>
      <c r="N48" s="356"/>
      <c r="O48" s="356"/>
      <c r="P48" s="356"/>
      <c r="Q48" s="488" t="s">
        <v>2165</v>
      </c>
      <c r="R48" s="489"/>
      <c r="S48" s="222"/>
      <c r="T48" s="222"/>
      <c r="U48" s="252" t="s">
        <v>2051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6" hidden="1">
      <c r="A49" s="184" t="s">
        <v>37</v>
      </c>
      <c r="B49" s="252" t="s">
        <v>2048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488" t="s">
        <v>2434</v>
      </c>
      <c r="H49" s="489"/>
      <c r="I49" s="488" t="s">
        <v>2435</v>
      </c>
      <c r="J49" s="489"/>
      <c r="K49" s="488" t="s">
        <v>2436</v>
      </c>
      <c r="L49" s="489"/>
      <c r="M49" s="356"/>
      <c r="N49" s="356"/>
      <c r="O49" s="356"/>
      <c r="P49" s="356"/>
      <c r="Q49" s="488" t="s">
        <v>2439</v>
      </c>
      <c r="R49" s="489"/>
      <c r="S49" s="222"/>
      <c r="T49" s="222"/>
      <c r="U49" s="252" t="s">
        <v>2052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6" hidden="1">
      <c r="A50" s="177" t="s">
        <v>2166</v>
      </c>
      <c r="B50" s="252" t="s">
        <v>2049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29">
        <f t="shared" ref="L50:L51" si="99">K50</f>
        <v>46297</v>
      </c>
      <c r="M50" s="356"/>
      <c r="N50" s="356"/>
      <c r="O50" s="356"/>
      <c r="P50" s="356"/>
      <c r="Q50" s="22">
        <f t="shared" ref="Q50:Q51" si="100">L50+1</f>
        <v>46298</v>
      </c>
      <c r="R50" s="22">
        <f t="shared" ref="R50:R51" si="101">Q50</f>
        <v>46298</v>
      </c>
      <c r="S50" s="222"/>
      <c r="T50" s="222"/>
      <c r="U50" s="252" t="s">
        <v>2053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6" hidden="1">
      <c r="A51" s="184" t="s">
        <v>37</v>
      </c>
      <c r="B51" s="252" t="s">
        <v>2050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29">
        <f t="shared" si="99"/>
        <v>46304</v>
      </c>
      <c r="M51" s="356"/>
      <c r="N51" s="356"/>
      <c r="O51" s="356"/>
      <c r="P51" s="356"/>
      <c r="Q51" s="22">
        <f t="shared" si="100"/>
        <v>46305</v>
      </c>
      <c r="R51" s="22">
        <f t="shared" si="101"/>
        <v>46305</v>
      </c>
      <c r="S51" s="222"/>
      <c r="T51" s="222"/>
      <c r="U51" s="252" t="s">
        <v>2054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6">
      <c r="A52" s="177" t="s">
        <v>147</v>
      </c>
      <c r="B52" s="252" t="s">
        <v>2287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488" t="s">
        <v>2427</v>
      </c>
      <c r="H52" s="489"/>
      <c r="I52" s="488" t="s">
        <v>2428</v>
      </c>
      <c r="J52" s="489"/>
      <c r="K52" s="488" t="s">
        <v>2429</v>
      </c>
      <c r="L52" s="489"/>
      <c r="M52" s="356"/>
      <c r="N52" s="356"/>
      <c r="O52" s="356"/>
      <c r="P52" s="356"/>
      <c r="Q52" s="488" t="s">
        <v>2430</v>
      </c>
      <c r="R52" s="489"/>
      <c r="S52" s="222"/>
      <c r="T52" s="222"/>
      <c r="U52" s="252" t="s">
        <v>2288</v>
      </c>
      <c r="V52" s="22">
        <v>46317</v>
      </c>
      <c r="W52" s="22">
        <f t="shared" ref="W52:W55" si="104">V52</f>
        <v>46317</v>
      </c>
      <c r="X52" s="121" t="s">
        <v>2159</v>
      </c>
      <c r="Y52" s="121" t="s">
        <v>2159</v>
      </c>
      <c r="Z52" s="75" t="s">
        <v>2194</v>
      </c>
    </row>
    <row r="53" spans="1:26">
      <c r="A53" s="184" t="s">
        <v>37</v>
      </c>
      <c r="B53" s="252" t="s">
        <v>2289</v>
      </c>
      <c r="C53" s="22">
        <v>46310</v>
      </c>
      <c r="D53" s="22">
        <f t="shared" ref="D53:D55" si="105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6">F53+3</f>
        <v>46315</v>
      </c>
      <c r="H53" s="22">
        <f t="shared" ref="H53:H55" si="107">G53+1</f>
        <v>46316</v>
      </c>
      <c r="I53" s="22">
        <f t="shared" ref="I53:I55" si="108">H53+1</f>
        <v>46317</v>
      </c>
      <c r="J53" s="22">
        <f t="shared" ref="J53:J55" si="109">H53+1</f>
        <v>46317</v>
      </c>
      <c r="K53" s="22">
        <f t="shared" ref="K53:K55" si="110">H53+2</f>
        <v>46318</v>
      </c>
      <c r="L53" s="429">
        <f t="shared" ref="L53:L55" si="111">K53</f>
        <v>46318</v>
      </c>
      <c r="M53" s="356"/>
      <c r="N53" s="356"/>
      <c r="O53" s="356"/>
      <c r="P53" s="356"/>
      <c r="Q53" s="22">
        <f t="shared" ref="Q53:Q55" si="112">L53+1</f>
        <v>46319</v>
      </c>
      <c r="R53" s="22">
        <f t="shared" ref="R53:R55" si="113">Q53</f>
        <v>46319</v>
      </c>
      <c r="S53" s="222"/>
      <c r="T53" s="222"/>
      <c r="U53" s="252" t="s">
        <v>2290</v>
      </c>
      <c r="V53" s="22">
        <f t="shared" ref="V53" si="114">R53+5</f>
        <v>46324</v>
      </c>
      <c r="W53" s="22">
        <f t="shared" si="104"/>
        <v>46324</v>
      </c>
      <c r="X53" s="22">
        <f t="shared" ref="X53:X55" si="115">V53+1</f>
        <v>46325</v>
      </c>
      <c r="Y53" s="22">
        <f t="shared" ref="Y53:Y55" si="116">X53+1</f>
        <v>46326</v>
      </c>
    </row>
    <row r="54" spans="1:26">
      <c r="A54" s="177" t="s">
        <v>2575</v>
      </c>
      <c r="B54" s="252" t="s">
        <v>2291</v>
      </c>
      <c r="C54" s="22">
        <v>46317</v>
      </c>
      <c r="D54" s="22">
        <f t="shared" si="105"/>
        <v>46317</v>
      </c>
      <c r="E54" s="22">
        <f t="shared" si="102"/>
        <v>46318</v>
      </c>
      <c r="F54" s="22">
        <f t="shared" si="103"/>
        <v>46319</v>
      </c>
      <c r="G54" s="22">
        <f t="shared" si="106"/>
        <v>46322</v>
      </c>
      <c r="H54" s="22">
        <f t="shared" si="107"/>
        <v>46323</v>
      </c>
      <c r="I54" s="22">
        <f t="shared" si="108"/>
        <v>46324</v>
      </c>
      <c r="J54" s="22">
        <f t="shared" si="109"/>
        <v>46324</v>
      </c>
      <c r="K54" s="22">
        <f t="shared" si="110"/>
        <v>46325</v>
      </c>
      <c r="L54" s="429">
        <f t="shared" si="111"/>
        <v>46325</v>
      </c>
      <c r="M54" s="356"/>
      <c r="N54" s="356"/>
      <c r="O54" s="356"/>
      <c r="P54" s="356"/>
      <c r="Q54" s="22">
        <f t="shared" si="112"/>
        <v>46326</v>
      </c>
      <c r="R54" s="22">
        <f t="shared" si="113"/>
        <v>46326</v>
      </c>
      <c r="S54" s="222"/>
      <c r="T54" s="222"/>
      <c r="U54" s="252" t="s">
        <v>2293</v>
      </c>
      <c r="V54" s="22">
        <f t="shared" ref="V54:V59" si="117">R54+5</f>
        <v>46331</v>
      </c>
      <c r="W54" s="22">
        <f t="shared" si="104"/>
        <v>46331</v>
      </c>
      <c r="X54" s="22">
        <f t="shared" si="115"/>
        <v>46332</v>
      </c>
      <c r="Y54" s="22">
        <f t="shared" si="116"/>
        <v>46333</v>
      </c>
    </row>
    <row r="55" spans="1:26">
      <c r="A55" s="184" t="s">
        <v>37</v>
      </c>
      <c r="B55" s="252" t="s">
        <v>2292</v>
      </c>
      <c r="C55" s="22">
        <v>46324</v>
      </c>
      <c r="D55" s="22">
        <f t="shared" si="105"/>
        <v>46324</v>
      </c>
      <c r="E55" s="22">
        <f t="shared" si="102"/>
        <v>46325</v>
      </c>
      <c r="F55" s="22">
        <f t="shared" si="103"/>
        <v>46326</v>
      </c>
      <c r="G55" s="22">
        <f t="shared" si="106"/>
        <v>46329</v>
      </c>
      <c r="H55" s="22">
        <f t="shared" si="107"/>
        <v>46330</v>
      </c>
      <c r="I55" s="22">
        <f t="shared" si="108"/>
        <v>46331</v>
      </c>
      <c r="J55" s="22">
        <f t="shared" si="109"/>
        <v>46331</v>
      </c>
      <c r="K55" s="22">
        <f t="shared" si="110"/>
        <v>46332</v>
      </c>
      <c r="L55" s="429">
        <f t="shared" si="111"/>
        <v>46332</v>
      </c>
      <c r="M55" s="356"/>
      <c r="N55" s="356"/>
      <c r="O55" s="356"/>
      <c r="P55" s="356"/>
      <c r="Q55" s="22">
        <f t="shared" si="112"/>
        <v>46333</v>
      </c>
      <c r="R55" s="22">
        <f t="shared" si="113"/>
        <v>46333</v>
      </c>
      <c r="S55" s="222"/>
      <c r="T55" s="222"/>
      <c r="U55" s="252" t="s">
        <v>2294</v>
      </c>
      <c r="V55" s="22">
        <f t="shared" si="117"/>
        <v>46338</v>
      </c>
      <c r="W55" s="22">
        <f t="shared" si="104"/>
        <v>46338</v>
      </c>
      <c r="X55" s="22">
        <f t="shared" si="115"/>
        <v>46339</v>
      </c>
      <c r="Y55" s="22">
        <f t="shared" si="116"/>
        <v>46340</v>
      </c>
    </row>
    <row r="56" spans="1:26">
      <c r="A56" s="177" t="s">
        <v>2575</v>
      </c>
      <c r="B56" s="252" t="s">
        <v>2579</v>
      </c>
      <c r="C56" s="22">
        <v>46331</v>
      </c>
      <c r="D56" s="22">
        <f t="shared" ref="D56:D57" si="118">C56</f>
        <v>46331</v>
      </c>
      <c r="E56" s="22">
        <f t="shared" ref="E56:E57" si="119">C56+1</f>
        <v>46332</v>
      </c>
      <c r="F56" s="22">
        <f t="shared" ref="F56:F57" si="120">D56+2</f>
        <v>46333</v>
      </c>
      <c r="G56" s="22">
        <f t="shared" ref="G56:G57" si="121">F56+3</f>
        <v>46336</v>
      </c>
      <c r="H56" s="22">
        <f t="shared" ref="H56:H57" si="122">G56+1</f>
        <v>46337</v>
      </c>
      <c r="I56" s="22">
        <f t="shared" ref="I56:I57" si="123">H56+1</f>
        <v>46338</v>
      </c>
      <c r="J56" s="22">
        <f t="shared" ref="J56:J57" si="124">H56+1</f>
        <v>46338</v>
      </c>
      <c r="K56" s="121" t="s">
        <v>2159</v>
      </c>
      <c r="L56" s="121" t="s">
        <v>2159</v>
      </c>
      <c r="M56" s="356"/>
      <c r="N56" s="356"/>
      <c r="O56" s="356"/>
      <c r="P56" s="356"/>
      <c r="Q56" s="22">
        <v>46340</v>
      </c>
      <c r="R56" s="22">
        <v>46340</v>
      </c>
      <c r="S56" s="222"/>
      <c r="T56" s="222"/>
      <c r="U56" s="252" t="s">
        <v>2581</v>
      </c>
      <c r="V56" s="22">
        <f t="shared" si="117"/>
        <v>46345</v>
      </c>
      <c r="W56" s="22">
        <f t="shared" ref="W56:W57" si="125">V56</f>
        <v>46345</v>
      </c>
      <c r="X56" s="22">
        <f t="shared" ref="X56:X57" si="126">V56+1</f>
        <v>46346</v>
      </c>
      <c r="Y56" s="22">
        <f t="shared" ref="Y56:Y57" si="127">X56+1</f>
        <v>46347</v>
      </c>
    </row>
    <row r="57" spans="1:26">
      <c r="A57" s="184" t="s">
        <v>37</v>
      </c>
      <c r="B57" s="252" t="s">
        <v>2580</v>
      </c>
      <c r="C57" s="22">
        <v>46338</v>
      </c>
      <c r="D57" s="22">
        <f t="shared" si="118"/>
        <v>46338</v>
      </c>
      <c r="E57" s="22">
        <f t="shared" si="119"/>
        <v>46339</v>
      </c>
      <c r="F57" s="22">
        <f t="shared" si="120"/>
        <v>46340</v>
      </c>
      <c r="G57" s="22">
        <f t="shared" si="121"/>
        <v>46343</v>
      </c>
      <c r="H57" s="22">
        <f t="shared" si="122"/>
        <v>46344</v>
      </c>
      <c r="I57" s="22">
        <f t="shared" si="123"/>
        <v>46345</v>
      </c>
      <c r="J57" s="22">
        <f t="shared" si="124"/>
        <v>46345</v>
      </c>
      <c r="K57" s="22">
        <f t="shared" ref="K57" si="128">H57+2</f>
        <v>46346</v>
      </c>
      <c r="L57" s="429">
        <f t="shared" ref="L57" si="129">K57</f>
        <v>46346</v>
      </c>
      <c r="M57" s="356"/>
      <c r="N57" s="356"/>
      <c r="O57" s="356"/>
      <c r="P57" s="356"/>
      <c r="Q57" s="121" t="s">
        <v>2159</v>
      </c>
      <c r="R57" s="121" t="s">
        <v>2159</v>
      </c>
      <c r="S57" s="222"/>
      <c r="T57" s="222"/>
      <c r="U57" s="252" t="s">
        <v>2582</v>
      </c>
      <c r="V57" s="22">
        <v>46352</v>
      </c>
      <c r="W57" s="22">
        <f t="shared" si="125"/>
        <v>46352</v>
      </c>
      <c r="X57" s="22">
        <f t="shared" si="126"/>
        <v>46353</v>
      </c>
      <c r="Y57" s="22">
        <f t="shared" si="127"/>
        <v>46354</v>
      </c>
    </row>
    <row r="58" spans="1:26">
      <c r="A58" s="177" t="s">
        <v>2575</v>
      </c>
      <c r="B58" s="252" t="s">
        <v>2583</v>
      </c>
      <c r="C58" s="22">
        <v>46345</v>
      </c>
      <c r="D58" s="22">
        <f t="shared" ref="D58:D59" si="130">C58</f>
        <v>46345</v>
      </c>
      <c r="E58" s="22">
        <f t="shared" ref="E58:E59" si="131">C58+1</f>
        <v>46346</v>
      </c>
      <c r="F58" s="22">
        <f t="shared" ref="F58:F59" si="132">D58+2</f>
        <v>46347</v>
      </c>
      <c r="G58" s="22">
        <f t="shared" ref="G58:G59" si="133">F58+3</f>
        <v>46350</v>
      </c>
      <c r="H58" s="22">
        <f t="shared" ref="H58:H59" si="134">G58+1</f>
        <v>46351</v>
      </c>
      <c r="I58" s="22">
        <f t="shared" ref="I58:I59" si="135">H58+1</f>
        <v>46352</v>
      </c>
      <c r="J58" s="22">
        <f t="shared" ref="J58:J59" si="136">H58+1</f>
        <v>46352</v>
      </c>
      <c r="K58" s="22">
        <f t="shared" ref="K58:K59" si="137">H58+2</f>
        <v>46353</v>
      </c>
      <c r="L58" s="429">
        <f t="shared" ref="L58:L59" si="138">K58</f>
        <v>46353</v>
      </c>
      <c r="M58" s="356"/>
      <c r="N58" s="356"/>
      <c r="O58" s="356"/>
      <c r="P58" s="356"/>
      <c r="Q58" s="22">
        <f t="shared" ref="Q58:Q59" si="139">L58+1</f>
        <v>46354</v>
      </c>
      <c r="R58" s="22">
        <f t="shared" ref="R58:R59" si="140">Q58</f>
        <v>46354</v>
      </c>
      <c r="S58" s="222"/>
      <c r="T58" s="222"/>
      <c r="U58" s="252" t="s">
        <v>2585</v>
      </c>
      <c r="V58" s="22">
        <f t="shared" si="117"/>
        <v>46359</v>
      </c>
      <c r="W58" s="22">
        <f t="shared" ref="W58:W59" si="141">V58</f>
        <v>46359</v>
      </c>
      <c r="X58" s="22">
        <f t="shared" ref="X58:X59" si="142">V58+1</f>
        <v>46360</v>
      </c>
      <c r="Y58" s="22">
        <f t="shared" ref="Y58:Y59" si="143">X58+1</f>
        <v>46361</v>
      </c>
    </row>
    <row r="59" spans="1:26">
      <c r="A59" s="184" t="s">
        <v>37</v>
      </c>
      <c r="B59" s="252" t="s">
        <v>2584</v>
      </c>
      <c r="C59" s="22">
        <v>46352</v>
      </c>
      <c r="D59" s="22">
        <f t="shared" si="130"/>
        <v>46352</v>
      </c>
      <c r="E59" s="22">
        <f t="shared" si="131"/>
        <v>46353</v>
      </c>
      <c r="F59" s="22">
        <f t="shared" si="132"/>
        <v>46354</v>
      </c>
      <c r="G59" s="22">
        <f t="shared" si="133"/>
        <v>46357</v>
      </c>
      <c r="H59" s="22">
        <f t="shared" si="134"/>
        <v>46358</v>
      </c>
      <c r="I59" s="22">
        <f t="shared" si="135"/>
        <v>46359</v>
      </c>
      <c r="J59" s="22">
        <f t="shared" si="136"/>
        <v>46359</v>
      </c>
      <c r="K59" s="22">
        <f t="shared" si="137"/>
        <v>46360</v>
      </c>
      <c r="L59" s="429">
        <f t="shared" si="138"/>
        <v>46360</v>
      </c>
      <c r="M59" s="356"/>
      <c r="N59" s="356"/>
      <c r="O59" s="356"/>
      <c r="P59" s="356"/>
      <c r="Q59" s="22">
        <f t="shared" si="139"/>
        <v>46361</v>
      </c>
      <c r="R59" s="22">
        <f t="shared" si="140"/>
        <v>46361</v>
      </c>
      <c r="S59" s="222"/>
      <c r="T59" s="222"/>
      <c r="U59" s="252" t="s">
        <v>2586</v>
      </c>
      <c r="V59" s="22">
        <f t="shared" si="117"/>
        <v>46366</v>
      </c>
      <c r="W59" s="22">
        <f t="shared" si="141"/>
        <v>46366</v>
      </c>
      <c r="X59" s="22">
        <f t="shared" si="142"/>
        <v>46367</v>
      </c>
      <c r="Y59" s="22">
        <f t="shared" si="143"/>
        <v>46368</v>
      </c>
    </row>
    <row r="60" spans="1:26">
      <c r="A60" s="431"/>
      <c r="B60" s="432"/>
      <c r="C60" s="357"/>
      <c r="D60" s="357"/>
      <c r="E60" s="357"/>
      <c r="F60" s="357"/>
      <c r="G60" s="433"/>
      <c r="H60" s="357"/>
      <c r="I60" s="357"/>
      <c r="J60" s="357"/>
      <c r="K60" s="357"/>
      <c r="L60" s="357"/>
      <c r="M60" s="357"/>
      <c r="N60" s="357"/>
      <c r="O60" s="357"/>
      <c r="P60" s="357"/>
      <c r="Q60" s="357"/>
      <c r="R60" s="357"/>
      <c r="S60" s="357"/>
      <c r="T60" s="357"/>
      <c r="U60" s="432"/>
      <c r="V60" s="357"/>
      <c r="W60" s="357"/>
      <c r="X60" s="357"/>
      <c r="Y60" s="357"/>
    </row>
    <row r="61" spans="1:26">
      <c r="A61" s="434" t="s">
        <v>160</v>
      </c>
      <c r="B61" s="486" t="s">
        <v>161</v>
      </c>
      <c r="C61" s="486"/>
      <c r="D61" s="486"/>
      <c r="E61" s="486"/>
      <c r="F61" s="486"/>
      <c r="G61" s="486"/>
      <c r="H61" s="486"/>
      <c r="I61" s="486"/>
      <c r="J61" s="486"/>
      <c r="K61" s="486"/>
      <c r="L61" s="486"/>
      <c r="M61" s="486"/>
      <c r="N61" s="486"/>
      <c r="O61" s="486"/>
      <c r="P61" s="486"/>
      <c r="Q61" s="486"/>
      <c r="R61" s="486"/>
      <c r="S61" s="486"/>
      <c r="T61" s="486"/>
      <c r="U61" s="486"/>
    </row>
    <row r="62" spans="1:26">
      <c r="A62" s="32" t="s">
        <v>162</v>
      </c>
      <c r="B62" s="481" t="s">
        <v>163</v>
      </c>
      <c r="C62" s="482"/>
      <c r="D62" s="482"/>
      <c r="E62" s="482"/>
      <c r="F62" s="482"/>
      <c r="G62" s="482"/>
      <c r="H62" s="482"/>
      <c r="I62" s="482"/>
      <c r="J62" s="482"/>
      <c r="K62" s="482"/>
      <c r="L62" s="482"/>
      <c r="M62" s="482"/>
      <c r="N62" s="482"/>
      <c r="O62" s="482"/>
      <c r="P62" s="482"/>
      <c r="Q62" s="482"/>
      <c r="R62" s="482"/>
      <c r="S62" s="482"/>
      <c r="T62" s="482"/>
      <c r="U62" s="483"/>
      <c r="V62" s="5"/>
      <c r="W62" s="5"/>
    </row>
    <row r="63" spans="1:26">
      <c r="A63" s="32" t="s">
        <v>164</v>
      </c>
      <c r="B63" s="481" t="s">
        <v>165</v>
      </c>
      <c r="C63" s="482"/>
      <c r="D63" s="482"/>
      <c r="E63" s="482"/>
      <c r="F63" s="482"/>
      <c r="G63" s="482"/>
      <c r="H63" s="482"/>
      <c r="I63" s="482"/>
      <c r="J63" s="482"/>
      <c r="K63" s="482"/>
      <c r="L63" s="482"/>
      <c r="M63" s="482"/>
      <c r="N63" s="482"/>
      <c r="O63" s="482"/>
      <c r="P63" s="482"/>
      <c r="Q63" s="482"/>
      <c r="R63" s="482"/>
      <c r="S63" s="482"/>
      <c r="T63" s="482"/>
      <c r="U63" s="483"/>
      <c r="X63" s="435"/>
    </row>
    <row r="64" spans="1:26">
      <c r="A64" s="130" t="s">
        <v>166</v>
      </c>
      <c r="B64" s="487" t="s">
        <v>167</v>
      </c>
      <c r="C64" s="487"/>
      <c r="D64" s="487"/>
      <c r="E64" s="487"/>
      <c r="F64" s="487"/>
      <c r="G64" s="487"/>
      <c r="H64" s="487"/>
      <c r="I64" s="487"/>
      <c r="J64" s="487"/>
      <c r="K64" s="487"/>
      <c r="L64" s="487"/>
      <c r="M64" s="487"/>
      <c r="N64" s="487"/>
      <c r="O64" s="487"/>
      <c r="P64" s="487"/>
      <c r="Q64" s="487"/>
      <c r="R64" s="487"/>
      <c r="S64" s="487"/>
      <c r="T64" s="487"/>
      <c r="U64" s="487"/>
    </row>
    <row r="65" spans="1:21">
      <c r="A65" s="130" t="s">
        <v>168</v>
      </c>
      <c r="B65" s="487" t="s">
        <v>169</v>
      </c>
      <c r="C65" s="487"/>
      <c r="D65" s="487"/>
      <c r="E65" s="487"/>
      <c r="F65" s="487"/>
      <c r="G65" s="487"/>
      <c r="H65" s="487"/>
      <c r="I65" s="487"/>
      <c r="J65" s="487"/>
      <c r="K65" s="487"/>
      <c r="L65" s="487"/>
      <c r="M65" s="487"/>
      <c r="N65" s="487"/>
      <c r="O65" s="487"/>
      <c r="P65" s="487"/>
      <c r="Q65" s="487"/>
      <c r="R65" s="487"/>
      <c r="S65" s="487"/>
      <c r="T65" s="487"/>
      <c r="U65" s="487"/>
    </row>
    <row r="66" spans="1:21">
      <c r="A66" s="130" t="s">
        <v>170</v>
      </c>
      <c r="B66" s="481" t="s">
        <v>171</v>
      </c>
      <c r="C66" s="482"/>
      <c r="D66" s="482"/>
      <c r="E66" s="482"/>
      <c r="F66" s="482"/>
      <c r="G66" s="482"/>
      <c r="H66" s="482"/>
      <c r="I66" s="482"/>
      <c r="J66" s="482"/>
      <c r="K66" s="482"/>
      <c r="L66" s="482"/>
      <c r="M66" s="482"/>
      <c r="N66" s="482"/>
      <c r="O66" s="482"/>
      <c r="P66" s="482"/>
      <c r="Q66" s="482"/>
      <c r="R66" s="482"/>
      <c r="S66" s="482"/>
      <c r="T66" s="482"/>
      <c r="U66" s="483"/>
    </row>
    <row r="67" spans="1:21">
      <c r="A67" s="130" t="s">
        <v>172</v>
      </c>
      <c r="B67" s="481" t="s">
        <v>173</v>
      </c>
      <c r="C67" s="482"/>
      <c r="D67" s="482"/>
      <c r="E67" s="482"/>
      <c r="F67" s="482"/>
      <c r="G67" s="482"/>
      <c r="H67" s="482"/>
      <c r="I67" s="482"/>
      <c r="J67" s="482"/>
      <c r="K67" s="482"/>
      <c r="L67" s="482"/>
      <c r="M67" s="482"/>
      <c r="N67" s="482"/>
      <c r="O67" s="482"/>
      <c r="P67" s="482"/>
      <c r="Q67" s="482"/>
      <c r="R67" s="482"/>
      <c r="S67" s="482"/>
      <c r="T67" s="482"/>
      <c r="U67" s="483"/>
    </row>
    <row r="68" spans="1:21">
      <c r="A68" s="130" t="s">
        <v>174</v>
      </c>
      <c r="B68" s="481" t="s">
        <v>175</v>
      </c>
      <c r="C68" s="482"/>
      <c r="D68" s="482"/>
      <c r="E68" s="482"/>
      <c r="F68" s="482"/>
      <c r="G68" s="482"/>
      <c r="H68" s="482"/>
      <c r="I68" s="482"/>
      <c r="J68" s="482"/>
      <c r="K68" s="482"/>
      <c r="L68" s="482"/>
      <c r="M68" s="482"/>
      <c r="N68" s="482"/>
      <c r="O68" s="482"/>
      <c r="P68" s="482"/>
      <c r="Q68" s="482"/>
      <c r="R68" s="482"/>
      <c r="S68" s="482"/>
      <c r="T68" s="482"/>
      <c r="U68" s="483"/>
    </row>
    <row r="69" spans="1:21">
      <c r="A69" s="130" t="s">
        <v>176</v>
      </c>
      <c r="B69" s="481" t="s">
        <v>177</v>
      </c>
      <c r="C69" s="482"/>
      <c r="D69" s="482"/>
      <c r="E69" s="482"/>
      <c r="F69" s="482"/>
      <c r="G69" s="482"/>
      <c r="H69" s="482"/>
      <c r="I69" s="482"/>
      <c r="J69" s="482"/>
      <c r="K69" s="482"/>
      <c r="L69" s="482"/>
      <c r="M69" s="482"/>
      <c r="N69" s="482"/>
      <c r="O69" s="482"/>
      <c r="P69" s="482"/>
      <c r="Q69" s="482"/>
      <c r="R69" s="482"/>
      <c r="S69" s="482"/>
      <c r="T69" s="482"/>
      <c r="U69" s="483"/>
    </row>
    <row r="75" spans="1:21">
      <c r="I75" t="s">
        <v>178</v>
      </c>
    </row>
  </sheetData>
  <mergeCells count="104"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B67:U67"/>
    <mergeCell ref="B68:U68"/>
    <mergeCell ref="B69:U69"/>
    <mergeCell ref="A6:A7"/>
    <mergeCell ref="B6:B7"/>
    <mergeCell ref="B61:U61"/>
    <mergeCell ref="B62:U62"/>
    <mergeCell ref="B63:U63"/>
    <mergeCell ref="B64:U64"/>
    <mergeCell ref="B65:U65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6:U66"/>
    <mergeCell ref="G39:H39"/>
    <mergeCell ref="I39:J39"/>
    <mergeCell ref="G29:H29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495" t="s">
        <v>0</v>
      </c>
      <c r="C1" s="495"/>
      <c r="D1" s="495"/>
      <c r="E1" s="495"/>
      <c r="F1" s="495"/>
      <c r="G1" s="495"/>
      <c r="H1" s="495"/>
      <c r="I1" s="495"/>
      <c r="J1" s="495"/>
      <c r="K1" s="495"/>
      <c r="L1" s="495"/>
      <c r="M1" s="495"/>
      <c r="N1" s="495"/>
      <c r="O1" s="495"/>
      <c r="P1" s="495"/>
      <c r="Q1" s="495"/>
      <c r="R1" s="1"/>
      <c r="S1" s="1"/>
      <c r="T1" s="2"/>
    </row>
    <row r="2" spans="1:248" ht="17.100000000000001" customHeight="1">
      <c r="B2" s="496" t="s">
        <v>1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6"/>
      <c r="P2" s="496"/>
      <c r="Q2" s="496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497" t="s">
        <v>179</v>
      </c>
      <c r="B4" s="498"/>
      <c r="C4" s="498"/>
      <c r="D4" s="498"/>
      <c r="E4" s="498"/>
      <c r="F4" s="498"/>
      <c r="G4" s="498"/>
      <c r="H4" s="498"/>
      <c r="I4" s="498"/>
      <c r="J4" s="498"/>
      <c r="K4" s="498"/>
      <c r="L4" s="498"/>
      <c r="M4" s="498"/>
      <c r="N4" s="498"/>
      <c r="O4" s="498"/>
      <c r="P4" s="498"/>
      <c r="Q4" s="498"/>
    </row>
    <row r="5" spans="1:248">
      <c r="A5" s="95" t="s">
        <v>4</v>
      </c>
      <c r="B5" s="95" t="s">
        <v>5</v>
      </c>
      <c r="C5" s="501" t="s">
        <v>180</v>
      </c>
      <c r="D5" s="501"/>
      <c r="E5" s="501" t="s">
        <v>7</v>
      </c>
      <c r="F5" s="501"/>
      <c r="G5" s="499" t="s">
        <v>11</v>
      </c>
      <c r="H5" s="500"/>
      <c r="I5" s="499" t="s">
        <v>12</v>
      </c>
      <c r="J5" s="502"/>
      <c r="K5" s="522" t="s">
        <v>181</v>
      </c>
      <c r="L5" s="522"/>
      <c r="M5" s="95" t="s">
        <v>5</v>
      </c>
      <c r="N5" s="501" t="s">
        <v>180</v>
      </c>
      <c r="O5" s="501"/>
      <c r="P5" s="501" t="s">
        <v>7</v>
      </c>
      <c r="Q5" s="501"/>
    </row>
    <row r="6" spans="1:248">
      <c r="A6" s="484" t="s">
        <v>13</v>
      </c>
      <c r="B6" s="484" t="s">
        <v>14</v>
      </c>
      <c r="C6" s="492" t="s">
        <v>182</v>
      </c>
      <c r="D6" s="492"/>
      <c r="E6" s="492" t="s">
        <v>16</v>
      </c>
      <c r="F6" s="492"/>
      <c r="G6" s="493" t="s">
        <v>20</v>
      </c>
      <c r="H6" s="518"/>
      <c r="I6" s="493" t="s">
        <v>21</v>
      </c>
      <c r="J6" s="494"/>
      <c r="K6" s="503" t="s">
        <v>183</v>
      </c>
      <c r="L6" s="503"/>
      <c r="M6" s="418" t="s">
        <v>14</v>
      </c>
      <c r="N6" s="492" t="s">
        <v>182</v>
      </c>
      <c r="O6" s="492"/>
      <c r="P6" s="492" t="s">
        <v>16</v>
      </c>
      <c r="Q6" s="492"/>
    </row>
    <row r="7" spans="1:248">
      <c r="A7" s="485"/>
      <c r="B7" s="485"/>
      <c r="C7" s="484" t="s">
        <v>22</v>
      </c>
      <c r="D7" s="484"/>
      <c r="E7" s="484" t="s">
        <v>22</v>
      </c>
      <c r="F7" s="484"/>
      <c r="G7" s="484" t="s">
        <v>22</v>
      </c>
      <c r="H7" s="484"/>
      <c r="I7" s="484" t="s">
        <v>22</v>
      </c>
      <c r="J7" s="484"/>
      <c r="K7" s="484" t="s">
        <v>22</v>
      </c>
      <c r="L7" s="484"/>
      <c r="M7" s="419"/>
      <c r="N7" s="484" t="s">
        <v>22</v>
      </c>
      <c r="O7" s="484"/>
      <c r="P7" s="484" t="s">
        <v>22</v>
      </c>
      <c r="Q7" s="484"/>
    </row>
    <row r="8" spans="1:248" ht="26.4">
      <c r="A8" s="250"/>
      <c r="B8" s="418"/>
      <c r="C8" s="385" t="s">
        <v>184</v>
      </c>
      <c r="D8" s="385" t="s">
        <v>185</v>
      </c>
      <c r="E8" s="385" t="s">
        <v>186</v>
      </c>
      <c r="F8" s="385" t="s">
        <v>187</v>
      </c>
      <c r="G8" s="385" t="s">
        <v>188</v>
      </c>
      <c r="H8" s="385" t="s">
        <v>189</v>
      </c>
      <c r="I8" s="385" t="s">
        <v>190</v>
      </c>
      <c r="J8" s="385" t="s">
        <v>191</v>
      </c>
      <c r="K8" s="385" t="s">
        <v>192</v>
      </c>
      <c r="L8" s="385" t="s">
        <v>193</v>
      </c>
      <c r="M8" s="420"/>
      <c r="N8" s="385" t="s">
        <v>184</v>
      </c>
      <c r="O8" s="385" t="s">
        <v>185</v>
      </c>
      <c r="P8" s="385" t="s">
        <v>186</v>
      </c>
      <c r="Q8" s="385" t="s">
        <v>187</v>
      </c>
    </row>
    <row r="9" spans="1:248" hidden="1">
      <c r="A9" s="251" t="s">
        <v>194</v>
      </c>
      <c r="B9" s="252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4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1" t="s">
        <v>194</v>
      </c>
      <c r="B10" s="252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4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1" t="s">
        <v>194</v>
      </c>
      <c r="B11" s="252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4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1" t="s">
        <v>194</v>
      </c>
      <c r="B12" s="252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4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1" t="s">
        <v>194</v>
      </c>
      <c r="B13" s="252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4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1" t="s">
        <v>194</v>
      </c>
      <c r="B14" s="252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4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1" t="s">
        <v>194</v>
      </c>
      <c r="B15" s="252" t="s">
        <v>207</v>
      </c>
      <c r="C15" s="527" t="s">
        <v>208</v>
      </c>
      <c r="D15" s="528"/>
      <c r="E15" s="528"/>
      <c r="F15" s="528"/>
      <c r="G15" s="528"/>
      <c r="H15" s="528"/>
      <c r="I15" s="528"/>
      <c r="J15" s="528"/>
      <c r="K15" s="528"/>
      <c r="L15" s="529"/>
      <c r="M15" s="184" t="s">
        <v>209</v>
      </c>
      <c r="N15" s="527" t="s">
        <v>208</v>
      </c>
      <c r="O15" s="528"/>
      <c r="P15" s="528"/>
      <c r="Q15" s="529"/>
    </row>
    <row r="16" spans="1:248" hidden="1">
      <c r="A16" s="251" t="s">
        <v>194</v>
      </c>
      <c r="B16" s="252" t="s">
        <v>210</v>
      </c>
      <c r="C16" s="527" t="s">
        <v>208</v>
      </c>
      <c r="D16" s="528"/>
      <c r="E16" s="528"/>
      <c r="F16" s="528"/>
      <c r="G16" s="528"/>
      <c r="H16" s="528"/>
      <c r="I16" s="528"/>
      <c r="J16" s="528"/>
      <c r="K16" s="528"/>
      <c r="L16" s="529"/>
      <c r="M16" s="184" t="s">
        <v>211</v>
      </c>
      <c r="N16" s="527" t="s">
        <v>208</v>
      </c>
      <c r="O16" s="528"/>
      <c r="P16" s="528"/>
      <c r="Q16" s="529"/>
    </row>
    <row r="17" spans="1:17" hidden="1">
      <c r="A17" s="251" t="s">
        <v>194</v>
      </c>
      <c r="B17" s="252" t="s">
        <v>212</v>
      </c>
      <c r="C17" s="527" t="s">
        <v>208</v>
      </c>
      <c r="D17" s="528"/>
      <c r="E17" s="528"/>
      <c r="F17" s="528"/>
      <c r="G17" s="528"/>
      <c r="H17" s="528"/>
      <c r="I17" s="528"/>
      <c r="J17" s="528"/>
      <c r="K17" s="528"/>
      <c r="L17" s="529"/>
      <c r="M17" s="184" t="s">
        <v>213</v>
      </c>
      <c r="N17" s="527" t="s">
        <v>208</v>
      </c>
      <c r="O17" s="528"/>
      <c r="P17" s="528"/>
      <c r="Q17" s="529"/>
    </row>
    <row r="18" spans="1:17" hidden="1">
      <c r="A18" s="251" t="s">
        <v>194</v>
      </c>
      <c r="B18" s="252" t="s">
        <v>214</v>
      </c>
      <c r="C18" s="527" t="s">
        <v>208</v>
      </c>
      <c r="D18" s="528"/>
      <c r="E18" s="528"/>
      <c r="F18" s="528"/>
      <c r="G18" s="528"/>
      <c r="H18" s="528"/>
      <c r="I18" s="528"/>
      <c r="J18" s="528"/>
      <c r="K18" s="528"/>
      <c r="L18" s="529"/>
      <c r="M18" s="184" t="s">
        <v>215</v>
      </c>
      <c r="N18" s="527" t="s">
        <v>208</v>
      </c>
      <c r="O18" s="528"/>
      <c r="P18" s="528"/>
      <c r="Q18" s="529"/>
    </row>
    <row r="19" spans="1:17" hidden="1">
      <c r="A19" s="421" t="s">
        <v>216</v>
      </c>
      <c r="B19" s="252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4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3" t="s">
        <v>216</v>
      </c>
      <c r="B20" s="252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4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3" t="s">
        <v>216</v>
      </c>
      <c r="B21" s="252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4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3" t="s">
        <v>216</v>
      </c>
      <c r="B22" s="252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0" t="s">
        <v>144</v>
      </c>
      <c r="M22" s="184" t="s">
        <v>224</v>
      </c>
      <c r="N22" s="527" t="s">
        <v>208</v>
      </c>
      <c r="O22" s="528"/>
      <c r="P22" s="528"/>
      <c r="Q22" s="529"/>
    </row>
    <row r="23" spans="1:17" hidden="1">
      <c r="A23" s="263" t="s">
        <v>216</v>
      </c>
      <c r="B23" s="252" t="s">
        <v>225</v>
      </c>
      <c r="C23" s="527" t="s">
        <v>208</v>
      </c>
      <c r="D23" s="528"/>
      <c r="E23" s="528"/>
      <c r="F23" s="528"/>
      <c r="G23" s="528"/>
      <c r="H23" s="528"/>
      <c r="I23" s="528"/>
      <c r="J23" s="528"/>
      <c r="K23" s="528"/>
      <c r="L23" s="529"/>
      <c r="M23" s="184" t="s">
        <v>226</v>
      </c>
      <c r="N23" s="527" t="s">
        <v>208</v>
      </c>
      <c r="O23" s="528"/>
      <c r="P23" s="528"/>
      <c r="Q23" s="529"/>
    </row>
    <row r="24" spans="1:17" hidden="1">
      <c r="A24" s="263" t="s">
        <v>216</v>
      </c>
      <c r="B24" s="252" t="s">
        <v>227</v>
      </c>
      <c r="C24" s="527" t="s">
        <v>208</v>
      </c>
      <c r="D24" s="528"/>
      <c r="E24" s="528"/>
      <c r="F24" s="528"/>
      <c r="G24" s="528"/>
      <c r="H24" s="528"/>
      <c r="I24" s="528"/>
      <c r="J24" s="528"/>
      <c r="K24" s="528"/>
      <c r="L24" s="529"/>
      <c r="M24" s="184" t="s">
        <v>228</v>
      </c>
      <c r="N24" s="527" t="s">
        <v>208</v>
      </c>
      <c r="O24" s="528"/>
      <c r="P24" s="528"/>
      <c r="Q24" s="529"/>
    </row>
    <row r="25" spans="1:17" hidden="1">
      <c r="A25" s="263" t="s">
        <v>216</v>
      </c>
      <c r="B25" s="252" t="s">
        <v>229</v>
      </c>
      <c r="C25" s="527" t="s">
        <v>208</v>
      </c>
      <c r="D25" s="528"/>
      <c r="E25" s="528"/>
      <c r="F25" s="528"/>
      <c r="G25" s="528"/>
      <c r="H25" s="528"/>
      <c r="I25" s="528"/>
      <c r="J25" s="528"/>
      <c r="K25" s="528"/>
      <c r="L25" s="529"/>
      <c r="M25" s="184" t="s">
        <v>230</v>
      </c>
      <c r="N25" s="527" t="s">
        <v>208</v>
      </c>
      <c r="O25" s="528"/>
      <c r="P25" s="528"/>
      <c r="Q25" s="529"/>
    </row>
    <row r="26" spans="1:17" hidden="1">
      <c r="A26" s="263" t="s">
        <v>216</v>
      </c>
      <c r="B26" s="252" t="s">
        <v>231</v>
      </c>
      <c r="C26" s="527" t="s">
        <v>208</v>
      </c>
      <c r="D26" s="528"/>
      <c r="E26" s="528"/>
      <c r="F26" s="528"/>
      <c r="G26" s="528"/>
      <c r="H26" s="528"/>
      <c r="I26" s="528"/>
      <c r="J26" s="528"/>
      <c r="K26" s="528"/>
      <c r="L26" s="529"/>
      <c r="M26" s="184" t="s">
        <v>232</v>
      </c>
      <c r="N26" s="527" t="s">
        <v>208</v>
      </c>
      <c r="O26" s="528"/>
      <c r="P26" s="528"/>
      <c r="Q26" s="529"/>
    </row>
    <row r="27" spans="1:17" hidden="1">
      <c r="A27" s="526" t="s">
        <v>208</v>
      </c>
      <c r="B27" s="526"/>
      <c r="C27" s="526"/>
      <c r="D27" s="526"/>
      <c r="E27" s="526"/>
      <c r="F27" s="526"/>
      <c r="G27" s="526"/>
      <c r="H27" s="526"/>
      <c r="I27" s="526"/>
      <c r="J27" s="526"/>
      <c r="K27" s="526"/>
      <c r="L27" s="526"/>
      <c r="M27" s="526"/>
      <c r="N27" s="526"/>
      <c r="O27" s="526"/>
      <c r="P27" s="526"/>
      <c r="Q27" s="526"/>
    </row>
    <row r="28" spans="1:17" hidden="1">
      <c r="A28" s="526" t="s">
        <v>208</v>
      </c>
      <c r="B28" s="526"/>
      <c r="C28" s="526"/>
      <c r="D28" s="526"/>
      <c r="E28" s="526"/>
      <c r="F28" s="526"/>
      <c r="G28" s="526"/>
      <c r="H28" s="526"/>
      <c r="I28" s="526"/>
      <c r="J28" s="526"/>
      <c r="K28" s="526"/>
      <c r="L28" s="526"/>
      <c r="M28" s="526"/>
      <c r="N28" s="526"/>
      <c r="O28" s="526"/>
      <c r="P28" s="526"/>
      <c r="Q28" s="526"/>
    </row>
    <row r="29" spans="1:17" hidden="1">
      <c r="A29" s="526" t="s">
        <v>208</v>
      </c>
      <c r="B29" s="526"/>
      <c r="C29" s="526"/>
      <c r="D29" s="526"/>
      <c r="E29" s="526"/>
      <c r="F29" s="526"/>
      <c r="G29" s="526"/>
      <c r="H29" s="526"/>
      <c r="I29" s="526"/>
      <c r="J29" s="526"/>
      <c r="K29" s="526"/>
      <c r="L29" s="526"/>
      <c r="M29" s="526"/>
      <c r="N29" s="526"/>
      <c r="O29" s="526"/>
      <c r="P29" s="526"/>
      <c r="Q29" s="526"/>
    </row>
    <row r="30" spans="1:17" hidden="1">
      <c r="A30" s="526" t="s">
        <v>208</v>
      </c>
      <c r="B30" s="526"/>
      <c r="C30" s="526"/>
      <c r="D30" s="526"/>
      <c r="E30" s="526"/>
      <c r="F30" s="526"/>
      <c r="G30" s="526"/>
      <c r="H30" s="526"/>
      <c r="I30" s="526"/>
      <c r="J30" s="526"/>
      <c r="K30" s="526"/>
      <c r="L30" s="526"/>
      <c r="M30" s="526"/>
      <c r="N30" s="526"/>
      <c r="O30" s="526"/>
      <c r="P30" s="526"/>
      <c r="Q30" s="526"/>
    </row>
    <row r="31" spans="1:17" hidden="1">
      <c r="A31" s="526" t="s">
        <v>208</v>
      </c>
      <c r="B31" s="526"/>
      <c r="C31" s="526"/>
      <c r="D31" s="526"/>
      <c r="E31" s="526"/>
      <c r="F31" s="526"/>
      <c r="G31" s="526"/>
      <c r="H31" s="526"/>
      <c r="I31" s="526"/>
      <c r="J31" s="526"/>
      <c r="K31" s="526"/>
      <c r="L31" s="526"/>
      <c r="M31" s="526"/>
      <c r="N31" s="526"/>
      <c r="O31" s="526"/>
      <c r="P31" s="526"/>
      <c r="Q31" s="526"/>
    </row>
    <row r="32" spans="1:17" hidden="1">
      <c r="A32" s="526" t="s">
        <v>208</v>
      </c>
      <c r="B32" s="526"/>
      <c r="C32" s="526"/>
      <c r="D32" s="526"/>
      <c r="E32" s="526"/>
      <c r="F32" s="526"/>
      <c r="G32" s="526"/>
      <c r="H32" s="526"/>
      <c r="I32" s="526"/>
      <c r="J32" s="526"/>
      <c r="K32" s="526"/>
      <c r="L32" s="526"/>
      <c r="M32" s="526"/>
      <c r="N32" s="526"/>
      <c r="O32" s="526"/>
      <c r="P32" s="526"/>
      <c r="Q32" s="526"/>
    </row>
    <row r="33" spans="1:17" hidden="1">
      <c r="A33" s="526" t="s">
        <v>208</v>
      </c>
      <c r="B33" s="526"/>
      <c r="C33" s="526"/>
      <c r="D33" s="526"/>
      <c r="E33" s="526"/>
      <c r="F33" s="526"/>
      <c r="G33" s="526"/>
      <c r="H33" s="526"/>
      <c r="I33" s="526"/>
      <c r="J33" s="526"/>
      <c r="K33" s="526"/>
      <c r="L33" s="526"/>
      <c r="M33" s="526"/>
      <c r="N33" s="526"/>
      <c r="O33" s="526"/>
      <c r="P33" s="526"/>
      <c r="Q33" s="526"/>
    </row>
    <row r="34" spans="1:17" hidden="1">
      <c r="A34" s="526" t="s">
        <v>208</v>
      </c>
      <c r="B34" s="526"/>
      <c r="C34" s="526"/>
      <c r="D34" s="526"/>
      <c r="E34" s="526"/>
      <c r="F34" s="526"/>
      <c r="G34" s="526"/>
      <c r="H34" s="526"/>
      <c r="I34" s="526"/>
      <c r="J34" s="526"/>
      <c r="K34" s="526"/>
      <c r="L34" s="526"/>
      <c r="M34" s="526"/>
      <c r="N34" s="526"/>
      <c r="O34" s="526"/>
      <c r="P34" s="526"/>
      <c r="Q34" s="526"/>
    </row>
    <row r="35" spans="1:17" hidden="1">
      <c r="A35" s="526" t="s">
        <v>208</v>
      </c>
      <c r="B35" s="526"/>
      <c r="C35" s="526"/>
      <c r="D35" s="526"/>
      <c r="E35" s="526"/>
      <c r="F35" s="526"/>
      <c r="G35" s="526"/>
      <c r="H35" s="526"/>
      <c r="I35" s="526"/>
      <c r="J35" s="526"/>
      <c r="K35" s="526"/>
      <c r="L35" s="526"/>
      <c r="M35" s="526"/>
      <c r="N35" s="526"/>
      <c r="O35" s="526"/>
      <c r="P35" s="526"/>
      <c r="Q35" s="526"/>
    </row>
    <row r="36" spans="1:17" hidden="1">
      <c r="A36" s="526" t="s">
        <v>208</v>
      </c>
      <c r="B36" s="526"/>
      <c r="C36" s="526"/>
      <c r="D36" s="526"/>
      <c r="E36" s="526"/>
      <c r="F36" s="526"/>
      <c r="G36" s="526"/>
      <c r="H36" s="526"/>
      <c r="I36" s="526"/>
      <c r="J36" s="526"/>
      <c r="K36" s="526"/>
      <c r="L36" s="526"/>
      <c r="M36" s="526"/>
      <c r="N36" s="526"/>
      <c r="O36" s="526"/>
      <c r="P36" s="526"/>
      <c r="Q36" s="526"/>
    </row>
    <row r="37" spans="1:17" hidden="1">
      <c r="A37" s="526" t="s">
        <v>208</v>
      </c>
      <c r="B37" s="526"/>
      <c r="C37" s="526"/>
      <c r="D37" s="526"/>
      <c r="E37" s="526"/>
      <c r="F37" s="526"/>
      <c r="G37" s="526"/>
      <c r="H37" s="526"/>
      <c r="I37" s="526"/>
      <c r="J37" s="526"/>
      <c r="K37" s="526"/>
      <c r="L37" s="526"/>
      <c r="M37" s="526"/>
      <c r="N37" s="526"/>
      <c r="O37" s="526"/>
      <c r="P37" s="526"/>
      <c r="Q37" s="526"/>
    </row>
    <row r="38" spans="1:17" hidden="1">
      <c r="A38" s="526" t="s">
        <v>208</v>
      </c>
      <c r="B38" s="526"/>
      <c r="C38" s="526"/>
      <c r="D38" s="526"/>
      <c r="E38" s="526"/>
      <c r="F38" s="526"/>
      <c r="G38" s="526"/>
      <c r="H38" s="526"/>
      <c r="I38" s="526"/>
      <c r="J38" s="526"/>
      <c r="K38" s="526"/>
      <c r="L38" s="526"/>
      <c r="M38" s="526"/>
      <c r="N38" s="526"/>
      <c r="O38" s="526"/>
      <c r="P38" s="526"/>
      <c r="Q38" s="526"/>
    </row>
    <row r="39" spans="1:17" hidden="1">
      <c r="A39" s="526" t="s">
        <v>208</v>
      </c>
      <c r="B39" s="526"/>
      <c r="C39" s="526"/>
      <c r="D39" s="526"/>
      <c r="E39" s="526"/>
      <c r="F39" s="526"/>
      <c r="G39" s="526"/>
      <c r="H39" s="526"/>
      <c r="I39" s="526"/>
      <c r="J39" s="526"/>
      <c r="K39" s="526"/>
      <c r="L39" s="526"/>
      <c r="M39" s="526"/>
      <c r="N39" s="526"/>
      <c r="O39" s="526"/>
      <c r="P39" s="526"/>
      <c r="Q39" s="526"/>
    </row>
    <row r="40" spans="1:17" hidden="1">
      <c r="A40" s="526" t="s">
        <v>208</v>
      </c>
      <c r="B40" s="526"/>
      <c r="C40" s="526"/>
      <c r="D40" s="526"/>
      <c r="E40" s="526"/>
      <c r="F40" s="526"/>
      <c r="G40" s="526"/>
      <c r="H40" s="526"/>
      <c r="I40" s="526"/>
      <c r="J40" s="526"/>
      <c r="K40" s="526"/>
      <c r="L40" s="526"/>
      <c r="M40" s="526"/>
      <c r="N40" s="526"/>
      <c r="O40" s="526"/>
      <c r="P40" s="526"/>
      <c r="Q40" s="526"/>
    </row>
    <row r="41" spans="1:17" hidden="1">
      <c r="A41" s="526" t="s">
        <v>208</v>
      </c>
      <c r="B41" s="526"/>
      <c r="C41" s="526"/>
      <c r="D41" s="526"/>
      <c r="E41" s="526"/>
      <c r="F41" s="526"/>
      <c r="G41" s="526"/>
      <c r="H41" s="526"/>
      <c r="I41" s="526"/>
      <c r="J41" s="526"/>
      <c r="K41" s="526"/>
      <c r="L41" s="526"/>
      <c r="M41" s="526"/>
      <c r="N41" s="526"/>
      <c r="O41" s="526"/>
      <c r="P41" s="526"/>
      <c r="Q41" s="526"/>
    </row>
    <row r="42" spans="1:17" hidden="1">
      <c r="A42" s="526" t="s">
        <v>208</v>
      </c>
      <c r="B42" s="526"/>
      <c r="C42" s="526"/>
      <c r="D42" s="526"/>
      <c r="E42" s="526"/>
      <c r="F42" s="526"/>
      <c r="G42" s="526"/>
      <c r="H42" s="526"/>
      <c r="I42" s="526"/>
      <c r="J42" s="526"/>
      <c r="K42" s="526"/>
      <c r="L42" s="526"/>
      <c r="M42" s="526"/>
      <c r="N42" s="526"/>
      <c r="O42" s="526"/>
      <c r="P42" s="526"/>
      <c r="Q42" s="526"/>
    </row>
    <row r="43" spans="1:17" hidden="1">
      <c r="A43" s="526" t="s">
        <v>208</v>
      </c>
      <c r="B43" s="526"/>
      <c r="C43" s="526"/>
      <c r="D43" s="526"/>
      <c r="E43" s="526"/>
      <c r="F43" s="526"/>
      <c r="G43" s="526"/>
      <c r="H43" s="526"/>
      <c r="I43" s="526"/>
      <c r="J43" s="526"/>
      <c r="K43" s="526"/>
      <c r="L43" s="526"/>
      <c r="M43" s="526"/>
      <c r="N43" s="526"/>
      <c r="O43" s="526"/>
      <c r="P43" s="526"/>
      <c r="Q43" s="526"/>
    </row>
    <row r="44" spans="1:17" hidden="1">
      <c r="A44" s="526" t="s">
        <v>208</v>
      </c>
      <c r="B44" s="526"/>
      <c r="C44" s="526"/>
      <c r="D44" s="526"/>
      <c r="E44" s="526"/>
      <c r="F44" s="526"/>
      <c r="G44" s="526"/>
      <c r="H44" s="526"/>
      <c r="I44" s="526"/>
      <c r="J44" s="526"/>
      <c r="K44" s="526"/>
      <c r="L44" s="526"/>
      <c r="M44" s="526"/>
      <c r="N44" s="526"/>
      <c r="O44" s="526"/>
      <c r="P44" s="526"/>
      <c r="Q44" s="526"/>
    </row>
    <row r="45" spans="1:17" hidden="1">
      <c r="A45" s="526" t="s">
        <v>208</v>
      </c>
      <c r="B45" s="526"/>
      <c r="C45" s="526"/>
      <c r="D45" s="526"/>
      <c r="E45" s="526"/>
      <c r="F45" s="526"/>
      <c r="G45" s="526"/>
      <c r="H45" s="526"/>
      <c r="I45" s="526"/>
      <c r="J45" s="526"/>
      <c r="K45" s="526"/>
      <c r="L45" s="526"/>
      <c r="M45" s="526"/>
      <c r="N45" s="526"/>
      <c r="O45" s="526"/>
      <c r="P45" s="526"/>
      <c r="Q45" s="526"/>
    </row>
    <row r="46" spans="1:17" hidden="1">
      <c r="A46" s="526" t="s">
        <v>208</v>
      </c>
      <c r="B46" s="526"/>
      <c r="C46" s="526"/>
      <c r="D46" s="526"/>
      <c r="E46" s="526"/>
      <c r="F46" s="526"/>
      <c r="G46" s="526"/>
      <c r="H46" s="526"/>
      <c r="I46" s="526"/>
      <c r="J46" s="526"/>
      <c r="K46" s="526"/>
      <c r="L46" s="526"/>
      <c r="M46" s="526"/>
      <c r="N46" s="526"/>
      <c r="O46" s="526"/>
      <c r="P46" s="526"/>
      <c r="Q46" s="526"/>
    </row>
    <row r="47" spans="1:17" hidden="1">
      <c r="A47" s="526" t="s">
        <v>208</v>
      </c>
      <c r="B47" s="526"/>
      <c r="C47" s="526"/>
      <c r="D47" s="526"/>
      <c r="E47" s="526"/>
      <c r="F47" s="526"/>
      <c r="G47" s="526"/>
      <c r="H47" s="526"/>
      <c r="I47" s="526"/>
      <c r="J47" s="526"/>
      <c r="K47" s="526"/>
      <c r="L47" s="526"/>
      <c r="M47" s="526"/>
      <c r="N47" s="526"/>
      <c r="O47" s="526"/>
      <c r="P47" s="526"/>
      <c r="Q47" s="526"/>
    </row>
    <row r="48" spans="1:17" hidden="1">
      <c r="A48" s="526" t="s">
        <v>208</v>
      </c>
      <c r="B48" s="526"/>
      <c r="C48" s="526"/>
      <c r="D48" s="526"/>
      <c r="E48" s="526"/>
      <c r="F48" s="526"/>
      <c r="G48" s="526"/>
      <c r="H48" s="526"/>
      <c r="I48" s="526"/>
      <c r="J48" s="526"/>
      <c r="K48" s="526"/>
      <c r="L48" s="526"/>
      <c r="M48" s="526"/>
      <c r="N48" s="526"/>
      <c r="O48" s="526"/>
      <c r="P48" s="526"/>
      <c r="Q48" s="526"/>
    </row>
    <row r="49" spans="1:17" hidden="1">
      <c r="A49" s="526" t="s">
        <v>208</v>
      </c>
      <c r="B49" s="526"/>
      <c r="C49" s="526"/>
      <c r="D49" s="526"/>
      <c r="E49" s="526"/>
      <c r="F49" s="526"/>
      <c r="G49" s="526"/>
      <c r="H49" s="526"/>
      <c r="I49" s="526"/>
      <c r="J49" s="526"/>
      <c r="K49" s="526"/>
      <c r="L49" s="526"/>
      <c r="M49" s="526"/>
      <c r="N49" s="526"/>
      <c r="O49" s="526"/>
      <c r="P49" s="526"/>
      <c r="Q49" s="526"/>
    </row>
    <row r="50" spans="1:17" hidden="1">
      <c r="A50" s="526" t="s">
        <v>208</v>
      </c>
      <c r="B50" s="526"/>
      <c r="C50" s="526"/>
      <c r="D50" s="526"/>
      <c r="E50" s="526"/>
      <c r="F50" s="526"/>
      <c r="G50" s="526"/>
      <c r="H50" s="526"/>
      <c r="I50" s="526"/>
      <c r="J50" s="526"/>
      <c r="K50" s="526"/>
      <c r="L50" s="526"/>
      <c r="M50" s="526"/>
      <c r="N50" s="526"/>
      <c r="O50" s="526"/>
      <c r="P50" s="526"/>
      <c r="Q50" s="526"/>
    </row>
    <row r="51" spans="1:17" hidden="1">
      <c r="A51" s="526" t="s">
        <v>208</v>
      </c>
      <c r="B51" s="526"/>
      <c r="C51" s="526"/>
      <c r="D51" s="526"/>
      <c r="E51" s="526"/>
      <c r="F51" s="526"/>
      <c r="G51" s="526"/>
      <c r="H51" s="526"/>
      <c r="I51" s="526"/>
      <c r="J51" s="526"/>
      <c r="K51" s="526"/>
      <c r="L51" s="526"/>
      <c r="M51" s="526"/>
      <c r="N51" s="526"/>
      <c r="O51" s="526"/>
      <c r="P51" s="526"/>
      <c r="Q51" s="526"/>
    </row>
    <row r="52" spans="1:17" hidden="1">
      <c r="A52" s="526" t="s">
        <v>208</v>
      </c>
      <c r="B52" s="526"/>
      <c r="C52" s="526"/>
      <c r="D52" s="526"/>
      <c r="E52" s="526"/>
      <c r="F52" s="526"/>
      <c r="G52" s="526"/>
      <c r="H52" s="526"/>
      <c r="I52" s="526"/>
      <c r="J52" s="526"/>
      <c r="K52" s="526"/>
      <c r="L52" s="526"/>
      <c r="M52" s="526"/>
      <c r="N52" s="526"/>
      <c r="O52" s="526"/>
      <c r="P52" s="526"/>
      <c r="Q52" s="526"/>
    </row>
    <row r="53" spans="1:17" hidden="1">
      <c r="A53" s="526" t="s">
        <v>208</v>
      </c>
      <c r="B53" s="526"/>
      <c r="C53" s="526"/>
      <c r="D53" s="526"/>
      <c r="E53" s="526"/>
      <c r="F53" s="526"/>
      <c r="G53" s="526"/>
      <c r="H53" s="526"/>
      <c r="I53" s="526"/>
      <c r="J53" s="526"/>
      <c r="K53" s="526"/>
      <c r="L53" s="526"/>
      <c r="M53" s="526"/>
      <c r="N53" s="526"/>
      <c r="O53" s="526"/>
      <c r="P53" s="526"/>
      <c r="Q53" s="526"/>
    </row>
    <row r="54" spans="1:17" hidden="1">
      <c r="A54" s="526" t="s">
        <v>208</v>
      </c>
      <c r="B54" s="526"/>
      <c r="C54" s="526"/>
      <c r="D54" s="526"/>
      <c r="E54" s="526"/>
      <c r="F54" s="526"/>
      <c r="G54" s="526"/>
      <c r="H54" s="526"/>
      <c r="I54" s="526"/>
      <c r="J54" s="526"/>
      <c r="K54" s="526"/>
      <c r="L54" s="526"/>
      <c r="M54" s="526"/>
      <c r="N54" s="526"/>
      <c r="O54" s="526"/>
      <c r="P54" s="526"/>
      <c r="Q54" s="526"/>
    </row>
    <row r="55" spans="1:17" hidden="1">
      <c r="A55" s="526" t="s">
        <v>208</v>
      </c>
      <c r="B55" s="526"/>
      <c r="C55" s="526"/>
      <c r="D55" s="526"/>
      <c r="E55" s="526"/>
      <c r="F55" s="526"/>
      <c r="G55" s="526"/>
      <c r="H55" s="526"/>
      <c r="I55" s="526"/>
      <c r="J55" s="526"/>
      <c r="K55" s="526"/>
      <c r="L55" s="526"/>
      <c r="M55" s="526"/>
      <c r="N55" s="526"/>
      <c r="O55" s="526"/>
      <c r="P55" s="526"/>
      <c r="Q55" s="526"/>
    </row>
    <row r="56" spans="1:17" hidden="1">
      <c r="A56" s="526" t="s">
        <v>208</v>
      </c>
      <c r="B56" s="526"/>
      <c r="C56" s="526"/>
      <c r="D56" s="526"/>
      <c r="E56" s="526"/>
      <c r="F56" s="526"/>
      <c r="G56" s="526"/>
      <c r="H56" s="526"/>
      <c r="I56" s="526"/>
      <c r="J56" s="526"/>
      <c r="K56" s="526"/>
      <c r="L56" s="526"/>
      <c r="M56" s="526"/>
      <c r="N56" s="526"/>
      <c r="O56" s="526"/>
      <c r="P56" s="526"/>
      <c r="Q56" s="526"/>
    </row>
    <row r="57" spans="1:17" hidden="1">
      <c r="A57" s="526" t="s">
        <v>208</v>
      </c>
      <c r="B57" s="526"/>
      <c r="C57" s="526"/>
      <c r="D57" s="526"/>
      <c r="E57" s="526"/>
      <c r="F57" s="526"/>
      <c r="G57" s="526"/>
      <c r="H57" s="526"/>
      <c r="I57" s="526"/>
      <c r="J57" s="526"/>
      <c r="K57" s="526"/>
      <c r="L57" s="526"/>
      <c r="M57" s="526"/>
      <c r="N57" s="526"/>
      <c r="O57" s="526"/>
      <c r="P57" s="526"/>
      <c r="Q57" s="526"/>
    </row>
    <row r="58" spans="1:17" hidden="1">
      <c r="A58" s="526" t="s">
        <v>208</v>
      </c>
      <c r="B58" s="526"/>
      <c r="C58" s="526"/>
      <c r="D58" s="526"/>
      <c r="E58" s="526"/>
      <c r="F58" s="526"/>
      <c r="G58" s="526"/>
      <c r="H58" s="526"/>
      <c r="I58" s="526"/>
      <c r="J58" s="526"/>
      <c r="K58" s="526"/>
      <c r="L58" s="526"/>
      <c r="M58" s="526"/>
      <c r="N58" s="526"/>
      <c r="O58" s="526"/>
      <c r="P58" s="526"/>
      <c r="Q58" s="526"/>
    </row>
    <row r="59" spans="1:17" hidden="1">
      <c r="A59" s="526" t="s">
        <v>208</v>
      </c>
      <c r="B59" s="526"/>
      <c r="C59" s="526"/>
      <c r="D59" s="526"/>
      <c r="E59" s="526"/>
      <c r="F59" s="526"/>
      <c r="G59" s="526"/>
      <c r="H59" s="526"/>
      <c r="I59" s="526"/>
      <c r="J59" s="526"/>
      <c r="K59" s="526"/>
      <c r="L59" s="526"/>
      <c r="M59" s="526"/>
      <c r="N59" s="526"/>
      <c r="O59" s="526"/>
      <c r="P59" s="526"/>
      <c r="Q59" s="526"/>
    </row>
    <row r="60" spans="1:17" hidden="1">
      <c r="A60" s="526" t="s">
        <v>208</v>
      </c>
      <c r="B60" s="526"/>
      <c r="C60" s="526"/>
      <c r="D60" s="526"/>
      <c r="E60" s="526"/>
      <c r="F60" s="526"/>
      <c r="G60" s="526"/>
      <c r="H60" s="526"/>
      <c r="I60" s="526"/>
      <c r="J60" s="526"/>
      <c r="K60" s="526"/>
      <c r="L60" s="526"/>
      <c r="M60" s="526"/>
      <c r="N60" s="526"/>
      <c r="O60" s="526"/>
      <c r="P60" s="526"/>
      <c r="Q60" s="526"/>
    </row>
    <row r="61" spans="1:17" hidden="1">
      <c r="A61" s="526" t="s">
        <v>208</v>
      </c>
      <c r="B61" s="526"/>
      <c r="C61" s="526"/>
      <c r="D61" s="526"/>
      <c r="E61" s="526"/>
      <c r="F61" s="526"/>
      <c r="G61" s="526"/>
      <c r="H61" s="526"/>
      <c r="I61" s="526"/>
      <c r="J61" s="526"/>
      <c r="K61" s="526"/>
      <c r="L61" s="526"/>
      <c r="M61" s="526"/>
      <c r="N61" s="526"/>
      <c r="O61" s="526"/>
      <c r="P61" s="526"/>
      <c r="Q61" s="526"/>
    </row>
    <row r="62" spans="1:17" hidden="1">
      <c r="A62" s="526" t="s">
        <v>208</v>
      </c>
      <c r="B62" s="526"/>
      <c r="C62" s="526"/>
      <c r="D62" s="526"/>
      <c r="E62" s="526"/>
      <c r="F62" s="526"/>
      <c r="G62" s="526"/>
      <c r="H62" s="526"/>
      <c r="I62" s="526"/>
      <c r="J62" s="526"/>
      <c r="K62" s="526"/>
      <c r="L62" s="526"/>
      <c r="M62" s="526"/>
      <c r="N62" s="526"/>
      <c r="O62" s="526"/>
      <c r="P62" s="526"/>
      <c r="Q62" s="526"/>
    </row>
    <row r="63" spans="1:17" hidden="1">
      <c r="A63" s="526" t="s">
        <v>208</v>
      </c>
      <c r="B63" s="526"/>
      <c r="C63" s="526"/>
      <c r="D63" s="526"/>
      <c r="E63" s="526"/>
      <c r="F63" s="526"/>
      <c r="G63" s="526"/>
      <c r="H63" s="526"/>
      <c r="I63" s="526"/>
      <c r="J63" s="526"/>
      <c r="K63" s="526"/>
      <c r="L63" s="526"/>
      <c r="M63" s="526"/>
      <c r="N63" s="526"/>
      <c r="O63" s="526"/>
      <c r="P63" s="526"/>
      <c r="Q63" s="526"/>
    </row>
    <row r="64" spans="1:17" hidden="1">
      <c r="A64" s="526" t="s">
        <v>208</v>
      </c>
      <c r="B64" s="526"/>
      <c r="C64" s="526"/>
      <c r="D64" s="526"/>
      <c r="E64" s="526"/>
      <c r="F64" s="526"/>
      <c r="G64" s="526"/>
      <c r="H64" s="526"/>
      <c r="I64" s="526"/>
      <c r="J64" s="526"/>
      <c r="K64" s="526"/>
      <c r="L64" s="526"/>
      <c r="M64" s="526"/>
      <c r="N64" s="526"/>
      <c r="O64" s="526"/>
      <c r="P64" s="526"/>
      <c r="Q64" s="526"/>
    </row>
    <row r="65" spans="1:23" hidden="1">
      <c r="A65" s="526" t="s">
        <v>208</v>
      </c>
      <c r="B65" s="526"/>
      <c r="C65" s="526"/>
      <c r="D65" s="526"/>
      <c r="E65" s="526"/>
      <c r="F65" s="526"/>
      <c r="G65" s="526"/>
      <c r="H65" s="526"/>
      <c r="I65" s="526"/>
      <c r="J65" s="526"/>
      <c r="K65" s="526"/>
      <c r="L65" s="526"/>
      <c r="M65" s="526"/>
      <c r="N65" s="526"/>
      <c r="O65" s="526"/>
      <c r="P65" s="526"/>
      <c r="Q65" s="526"/>
    </row>
    <row r="66" spans="1:23" hidden="1">
      <c r="A66" s="526" t="s">
        <v>208</v>
      </c>
      <c r="B66" s="526"/>
      <c r="C66" s="526"/>
      <c r="D66" s="526"/>
      <c r="E66" s="526"/>
      <c r="F66" s="526"/>
      <c r="G66" s="526"/>
      <c r="H66" s="526"/>
      <c r="I66" s="526"/>
      <c r="J66" s="526"/>
      <c r="K66" s="526"/>
      <c r="L66" s="526"/>
      <c r="M66" s="526"/>
      <c r="N66" s="526"/>
      <c r="O66" s="526"/>
      <c r="P66" s="526"/>
      <c r="Q66" s="526"/>
    </row>
    <row r="67" spans="1:23" hidden="1">
      <c r="A67" s="526" t="s">
        <v>208</v>
      </c>
      <c r="B67" s="526"/>
      <c r="C67" s="526"/>
      <c r="D67" s="526"/>
      <c r="E67" s="526"/>
      <c r="F67" s="526"/>
      <c r="G67" s="526"/>
      <c r="H67" s="526"/>
      <c r="I67" s="526"/>
      <c r="J67" s="526"/>
      <c r="K67" s="526"/>
      <c r="L67" s="526"/>
      <c r="M67" s="526"/>
      <c r="N67" s="526"/>
      <c r="O67" s="526"/>
      <c r="P67" s="526"/>
      <c r="Q67" s="526"/>
    </row>
    <row r="68" spans="1:23" hidden="1">
      <c r="A68" s="526" t="s">
        <v>208</v>
      </c>
      <c r="B68" s="526"/>
      <c r="C68" s="526"/>
      <c r="D68" s="526"/>
      <c r="E68" s="526"/>
      <c r="F68" s="526"/>
      <c r="G68" s="526"/>
      <c r="H68" s="526"/>
      <c r="I68" s="526"/>
      <c r="J68" s="526"/>
      <c r="K68" s="526"/>
      <c r="L68" s="526"/>
      <c r="M68" s="526"/>
      <c r="N68" s="526"/>
      <c r="O68" s="526"/>
      <c r="P68" s="526"/>
      <c r="Q68" s="526"/>
    </row>
    <row r="69" spans="1:23" hidden="1">
      <c r="A69" s="526" t="s">
        <v>208</v>
      </c>
      <c r="B69" s="526"/>
      <c r="C69" s="526"/>
      <c r="D69" s="526"/>
      <c r="E69" s="526"/>
      <c r="F69" s="526"/>
      <c r="G69" s="526"/>
      <c r="H69" s="526"/>
      <c r="I69" s="526"/>
      <c r="J69" s="526"/>
      <c r="K69" s="526"/>
      <c r="L69" s="526"/>
      <c r="M69" s="526"/>
      <c r="N69" s="526"/>
      <c r="O69" s="526"/>
      <c r="P69" s="526"/>
      <c r="Q69" s="526"/>
    </row>
    <row r="70" spans="1:23" hidden="1">
      <c r="A70" s="526" t="s">
        <v>208</v>
      </c>
      <c r="B70" s="526"/>
      <c r="C70" s="526"/>
      <c r="D70" s="526"/>
      <c r="E70" s="526"/>
      <c r="F70" s="526"/>
      <c r="G70" s="526"/>
      <c r="H70" s="526"/>
      <c r="I70" s="526"/>
      <c r="J70" s="526"/>
      <c r="K70" s="526"/>
      <c r="L70" s="526"/>
      <c r="M70" s="526"/>
      <c r="N70" s="526"/>
      <c r="O70" s="526"/>
      <c r="P70" s="526"/>
      <c r="Q70" s="526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2" t="s">
        <v>235</v>
      </c>
      <c r="H71" s="423" t="s">
        <v>236</v>
      </c>
      <c r="I71" s="422" t="s">
        <v>237</v>
      </c>
      <c r="J71" s="422" t="s">
        <v>238</v>
      </c>
      <c r="K71" s="490" t="s">
        <v>239</v>
      </c>
      <c r="L71" s="491"/>
      <c r="M71" s="184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27" t="s">
        <v>208</v>
      </c>
      <c r="D72" s="528"/>
      <c r="E72" s="528"/>
      <c r="F72" s="528"/>
      <c r="G72" s="528"/>
      <c r="H72" s="528"/>
      <c r="I72" s="528"/>
      <c r="J72" s="528"/>
      <c r="K72" s="528"/>
      <c r="L72" s="529"/>
      <c r="M72" s="184" t="s">
        <v>242</v>
      </c>
      <c r="N72" s="527" t="s">
        <v>208</v>
      </c>
      <c r="O72" s="528"/>
      <c r="P72" s="528"/>
      <c r="Q72" s="529"/>
    </row>
    <row r="73" spans="1:23">
      <c r="A73" s="497" t="s">
        <v>179</v>
      </c>
      <c r="B73" s="498"/>
      <c r="C73" s="498"/>
      <c r="D73" s="498"/>
      <c r="E73" s="498"/>
      <c r="F73" s="498"/>
      <c r="G73" s="498"/>
      <c r="H73" s="498"/>
      <c r="I73" s="498"/>
      <c r="J73" s="498"/>
      <c r="K73" s="498"/>
      <c r="L73" s="498"/>
      <c r="M73" s="498"/>
      <c r="N73" s="498"/>
      <c r="O73" s="498"/>
      <c r="P73" s="498"/>
      <c r="Q73" s="498"/>
    </row>
    <row r="74" spans="1:23">
      <c r="A74" s="95" t="s">
        <v>4</v>
      </c>
      <c r="B74" s="95" t="s">
        <v>5</v>
      </c>
      <c r="C74" s="501" t="s">
        <v>180</v>
      </c>
      <c r="D74" s="501"/>
      <c r="E74" s="501" t="s">
        <v>7</v>
      </c>
      <c r="F74" s="501"/>
      <c r="G74" s="499" t="s">
        <v>11</v>
      </c>
      <c r="H74" s="500"/>
      <c r="I74" s="499" t="s">
        <v>12</v>
      </c>
      <c r="J74" s="502"/>
      <c r="K74" s="522" t="s">
        <v>181</v>
      </c>
      <c r="L74" s="522"/>
      <c r="M74" s="95" t="s">
        <v>5</v>
      </c>
      <c r="N74" s="522" t="s">
        <v>243</v>
      </c>
      <c r="O74" s="503"/>
      <c r="P74" s="523" t="s">
        <v>244</v>
      </c>
      <c r="Q74" s="524"/>
      <c r="R74" s="525" t="s">
        <v>245</v>
      </c>
      <c r="S74" s="519"/>
      <c r="T74" s="515" t="s">
        <v>246</v>
      </c>
      <c r="U74" s="516"/>
      <c r="V74" s="517" t="s">
        <v>247</v>
      </c>
      <c r="W74" s="517"/>
    </row>
    <row r="75" spans="1:23">
      <c r="A75" s="484" t="s">
        <v>13</v>
      </c>
      <c r="B75" s="484" t="s">
        <v>14</v>
      </c>
      <c r="C75" s="492" t="s">
        <v>182</v>
      </c>
      <c r="D75" s="492"/>
      <c r="E75" s="492" t="s">
        <v>16</v>
      </c>
      <c r="F75" s="492"/>
      <c r="G75" s="493" t="s">
        <v>20</v>
      </c>
      <c r="H75" s="518"/>
      <c r="I75" s="493" t="s">
        <v>21</v>
      </c>
      <c r="J75" s="494"/>
      <c r="K75" s="503" t="s">
        <v>183</v>
      </c>
      <c r="L75" s="503"/>
      <c r="M75" s="418" t="s">
        <v>14</v>
      </c>
      <c r="N75" s="503" t="s">
        <v>248</v>
      </c>
      <c r="O75" s="503"/>
      <c r="P75" s="503" t="s">
        <v>249</v>
      </c>
      <c r="Q75" s="503"/>
      <c r="R75" s="519" t="s">
        <v>250</v>
      </c>
      <c r="S75" s="519"/>
      <c r="T75" s="520" t="s">
        <v>251</v>
      </c>
      <c r="U75" s="516"/>
      <c r="V75" s="521" t="s">
        <v>252</v>
      </c>
      <c r="W75" s="521"/>
    </row>
    <row r="76" spans="1:23">
      <c r="A76" s="485"/>
      <c r="B76" s="485"/>
      <c r="C76" s="484" t="s">
        <v>22</v>
      </c>
      <c r="D76" s="484"/>
      <c r="E76" s="484" t="s">
        <v>22</v>
      </c>
      <c r="F76" s="484"/>
      <c r="G76" s="484" t="s">
        <v>22</v>
      </c>
      <c r="H76" s="484"/>
      <c r="I76" s="484" t="s">
        <v>22</v>
      </c>
      <c r="J76" s="484"/>
      <c r="K76" s="484" t="s">
        <v>22</v>
      </c>
      <c r="L76" s="484"/>
      <c r="M76" s="419"/>
      <c r="N76" s="513" t="s">
        <v>22</v>
      </c>
      <c r="O76" s="513"/>
      <c r="P76" s="513" t="s">
        <v>22</v>
      </c>
      <c r="Q76" s="513"/>
      <c r="R76" s="514" t="s">
        <v>22</v>
      </c>
      <c r="S76" s="514"/>
      <c r="T76" s="513" t="s">
        <v>22</v>
      </c>
      <c r="U76" s="513"/>
      <c r="V76" s="503" t="s">
        <v>22</v>
      </c>
      <c r="W76" s="503"/>
    </row>
    <row r="77" spans="1:23" ht="26.4">
      <c r="A77" s="250"/>
      <c r="B77" s="418"/>
      <c r="C77" s="385" t="s">
        <v>184</v>
      </c>
      <c r="D77" s="385" t="s">
        <v>185</v>
      </c>
      <c r="E77" s="385" t="s">
        <v>186</v>
      </c>
      <c r="F77" s="385" t="s">
        <v>187</v>
      </c>
      <c r="G77" s="385" t="s">
        <v>188</v>
      </c>
      <c r="H77" s="385" t="s">
        <v>189</v>
      </c>
      <c r="I77" s="385" t="s">
        <v>190</v>
      </c>
      <c r="J77" s="385" t="s">
        <v>191</v>
      </c>
      <c r="K77" s="385" t="s">
        <v>192</v>
      </c>
      <c r="L77" s="385" t="s">
        <v>193</v>
      </c>
      <c r="M77" s="420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4">
        <f>K78</f>
        <v>45707</v>
      </c>
      <c r="M78" s="184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04" t="s">
        <v>208</v>
      </c>
      <c r="B79" s="505"/>
      <c r="C79" s="505"/>
      <c r="D79" s="505"/>
      <c r="E79" s="505"/>
      <c r="F79" s="505"/>
      <c r="G79" s="505"/>
      <c r="H79" s="505"/>
      <c r="I79" s="505"/>
      <c r="J79" s="505"/>
      <c r="K79" s="505"/>
      <c r="L79" s="505"/>
      <c r="M79" s="505"/>
      <c r="N79" s="505"/>
      <c r="O79" s="505"/>
      <c r="P79" s="505"/>
      <c r="Q79" s="505"/>
      <c r="R79" s="505"/>
      <c r="S79" s="505"/>
      <c r="T79" s="505"/>
      <c r="U79" s="505"/>
      <c r="V79" s="505"/>
      <c r="W79" s="506"/>
    </row>
    <row r="81" spans="1:23">
      <c r="A81" s="129" t="s">
        <v>160</v>
      </c>
      <c r="B81" s="507" t="s">
        <v>255</v>
      </c>
      <c r="C81" s="507"/>
      <c r="D81" s="507"/>
      <c r="E81" s="507"/>
      <c r="F81" s="507"/>
      <c r="G81" s="507"/>
      <c r="H81" s="507"/>
      <c r="I81" s="507"/>
      <c r="J81" s="507"/>
      <c r="K81" s="507"/>
      <c r="L81" s="507"/>
      <c r="M81" s="507"/>
      <c r="N81" s="6"/>
      <c r="O81" s="6"/>
    </row>
    <row r="82" spans="1:23">
      <c r="A82" s="32" t="s">
        <v>256</v>
      </c>
      <c r="B82" s="508" t="s">
        <v>257</v>
      </c>
      <c r="C82" s="509"/>
      <c r="D82" s="509"/>
      <c r="E82" s="509"/>
      <c r="F82" s="509"/>
      <c r="G82" s="509"/>
      <c r="H82" s="509"/>
      <c r="I82" s="509"/>
      <c r="J82" s="509"/>
      <c r="K82" s="509"/>
      <c r="L82" s="509"/>
      <c r="M82" s="510"/>
      <c r="N82" s="4"/>
      <c r="O82" s="4"/>
    </row>
    <row r="83" spans="1:23">
      <c r="A83" s="32" t="s">
        <v>164</v>
      </c>
      <c r="B83" s="511" t="s">
        <v>258</v>
      </c>
      <c r="C83" s="511"/>
      <c r="D83" s="511"/>
      <c r="E83" s="511"/>
      <c r="F83" s="511"/>
      <c r="G83" s="511"/>
      <c r="H83" s="511"/>
      <c r="I83" s="511"/>
      <c r="J83" s="511"/>
      <c r="K83" s="511"/>
      <c r="L83" s="511"/>
      <c r="M83" s="511"/>
      <c r="N83" s="4"/>
      <c r="O83" s="4"/>
    </row>
    <row r="84" spans="1:23">
      <c r="A84" s="425" t="s">
        <v>259</v>
      </c>
      <c r="B84" s="512" t="s">
        <v>175</v>
      </c>
      <c r="C84" s="512"/>
      <c r="D84" s="512"/>
      <c r="E84" s="512"/>
      <c r="F84" s="512"/>
      <c r="G84" s="512"/>
      <c r="H84" s="512"/>
      <c r="I84" s="512"/>
      <c r="J84" s="512"/>
      <c r="K84" s="512"/>
      <c r="L84" s="512"/>
      <c r="M84" s="512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5" t="s">
        <v>172</v>
      </c>
      <c r="B85" s="512" t="s">
        <v>173</v>
      </c>
      <c r="C85" s="512"/>
      <c r="D85" s="512"/>
      <c r="E85" s="512"/>
      <c r="F85" s="512"/>
      <c r="G85" s="512"/>
      <c r="H85" s="512"/>
      <c r="I85" s="512"/>
      <c r="J85" s="512"/>
      <c r="K85" s="512"/>
      <c r="L85" s="512"/>
      <c r="M85" s="512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5" t="s">
        <v>260</v>
      </c>
      <c r="B86" s="512" t="s">
        <v>261</v>
      </c>
      <c r="C86" s="512"/>
      <c r="D86" s="512"/>
      <c r="E86" s="512"/>
      <c r="F86" s="512"/>
      <c r="G86" s="512"/>
      <c r="H86" s="512"/>
      <c r="I86" s="512"/>
      <c r="J86" s="512"/>
      <c r="K86" s="512"/>
      <c r="L86" s="512"/>
      <c r="M86" s="512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4"/>
  <sheetViews>
    <sheetView zoomScaleNormal="100" workbookViewId="0">
      <selection activeCell="A55" sqref="A55:XFD55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9" customWidth="1"/>
    <col min="8" max="8" width="9.898437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567" t="s">
        <v>0</v>
      </c>
      <c r="C1" s="567"/>
      <c r="D1" s="567"/>
      <c r="E1" s="567"/>
      <c r="F1" s="567"/>
      <c r="G1" s="567"/>
      <c r="H1" s="567"/>
      <c r="I1" s="567"/>
      <c r="J1" s="567"/>
      <c r="K1" s="567"/>
      <c r="L1" s="567"/>
      <c r="M1" s="567"/>
      <c r="N1" s="567"/>
      <c r="O1" s="567"/>
      <c r="P1" s="567"/>
      <c r="Q1" s="567"/>
      <c r="R1" s="567"/>
      <c r="S1" s="567"/>
      <c r="T1" s="2"/>
    </row>
    <row r="2" spans="1:256" ht="17.100000000000001" customHeight="1">
      <c r="B2" s="568" t="s">
        <v>1</v>
      </c>
      <c r="C2" s="568"/>
      <c r="D2" s="568"/>
      <c r="E2" s="568"/>
      <c r="F2" s="568"/>
      <c r="G2" s="568"/>
      <c r="H2" s="568"/>
      <c r="I2" s="568"/>
      <c r="J2" s="568"/>
      <c r="K2" s="568"/>
      <c r="L2" s="568"/>
      <c r="M2" s="568"/>
      <c r="N2" s="568"/>
      <c r="O2" s="568"/>
      <c r="P2" s="568"/>
      <c r="Q2" s="568"/>
      <c r="R2" s="568"/>
      <c r="S2" s="568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69" t="s">
        <v>262</v>
      </c>
      <c r="B4" s="569"/>
      <c r="C4" s="569"/>
      <c r="D4" s="569"/>
      <c r="E4" s="569"/>
      <c r="F4" s="569"/>
      <c r="G4" s="569"/>
      <c r="H4" s="569"/>
      <c r="I4" s="569"/>
      <c r="J4" s="569"/>
      <c r="K4" s="569"/>
      <c r="L4" s="569"/>
      <c r="M4" s="569"/>
      <c r="N4" s="569"/>
      <c r="O4" s="569"/>
      <c r="P4" s="569"/>
      <c r="Q4" s="569"/>
      <c r="R4" s="569"/>
      <c r="S4" s="569"/>
    </row>
    <row r="5" spans="1:256">
      <c r="A5" s="9" t="s">
        <v>4</v>
      </c>
      <c r="B5" s="9" t="s">
        <v>5</v>
      </c>
      <c r="C5" s="522" t="s">
        <v>263</v>
      </c>
      <c r="D5" s="503"/>
      <c r="E5" s="522" t="s">
        <v>243</v>
      </c>
      <c r="F5" s="503"/>
      <c r="G5" s="525" t="s">
        <v>245</v>
      </c>
      <c r="H5" s="519"/>
      <c r="I5" s="522" t="s">
        <v>264</v>
      </c>
      <c r="J5" s="503"/>
      <c r="K5" s="515" t="s">
        <v>246</v>
      </c>
      <c r="L5" s="516"/>
      <c r="M5" s="517" t="s">
        <v>247</v>
      </c>
      <c r="N5" s="517"/>
      <c r="O5" s="9" t="s">
        <v>5</v>
      </c>
      <c r="P5" s="522" t="s">
        <v>244</v>
      </c>
      <c r="Q5" s="503"/>
      <c r="R5" s="522" t="s">
        <v>243</v>
      </c>
      <c r="S5" s="503"/>
    </row>
    <row r="6" spans="1:256">
      <c r="A6" s="10" t="s">
        <v>13</v>
      </c>
      <c r="B6" s="10" t="s">
        <v>14</v>
      </c>
      <c r="C6" s="503" t="s">
        <v>249</v>
      </c>
      <c r="D6" s="503"/>
      <c r="E6" s="503" t="s">
        <v>248</v>
      </c>
      <c r="F6" s="503"/>
      <c r="G6" s="519" t="s">
        <v>250</v>
      </c>
      <c r="H6" s="519"/>
      <c r="I6" s="503" t="s">
        <v>265</v>
      </c>
      <c r="J6" s="503"/>
      <c r="K6" s="520" t="s">
        <v>251</v>
      </c>
      <c r="L6" s="516"/>
      <c r="M6" s="521" t="s">
        <v>252</v>
      </c>
      <c r="N6" s="521"/>
      <c r="O6" s="10" t="s">
        <v>14</v>
      </c>
      <c r="P6" s="503" t="s">
        <v>249</v>
      </c>
      <c r="Q6" s="503"/>
      <c r="R6" s="503" t="s">
        <v>248</v>
      </c>
      <c r="S6" s="503"/>
    </row>
    <row r="7" spans="1:256">
      <c r="A7" s="14"/>
      <c r="B7" s="98"/>
      <c r="C7" s="513" t="s">
        <v>22</v>
      </c>
      <c r="D7" s="513"/>
      <c r="E7" s="513" t="s">
        <v>22</v>
      </c>
      <c r="F7" s="513"/>
      <c r="G7" s="514" t="s">
        <v>22</v>
      </c>
      <c r="H7" s="514"/>
      <c r="I7" s="513" t="s">
        <v>22</v>
      </c>
      <c r="J7" s="513"/>
      <c r="K7" s="513" t="s">
        <v>22</v>
      </c>
      <c r="L7" s="513"/>
      <c r="M7" s="503" t="s">
        <v>22</v>
      </c>
      <c r="N7" s="503"/>
      <c r="O7" s="98"/>
      <c r="P7" s="513" t="s">
        <v>22</v>
      </c>
      <c r="Q7" s="513"/>
      <c r="R7" s="513" t="s">
        <v>22</v>
      </c>
      <c r="S7" s="513"/>
    </row>
    <row r="8" spans="1:256" ht="26.4">
      <c r="A8" s="14"/>
      <c r="B8" s="143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3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5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69" t="s">
        <v>39</v>
      </c>
      <c r="J9" s="169" t="s">
        <v>39</v>
      </c>
      <c r="K9" s="394">
        <v>46000</v>
      </c>
      <c r="L9" s="394">
        <v>46001</v>
      </c>
      <c r="M9" s="394">
        <v>46002</v>
      </c>
      <c r="N9" s="394">
        <v>46003</v>
      </c>
      <c r="O9" s="295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66" t="s">
        <v>280</v>
      </c>
      <c r="U9" s="566"/>
    </row>
    <row r="10" spans="1:256" hidden="1">
      <c r="A10" s="27" t="s">
        <v>281</v>
      </c>
      <c r="B10" s="102" t="s">
        <v>282</v>
      </c>
      <c r="C10" s="395">
        <v>46001</v>
      </c>
      <c r="D10" s="396">
        <f>C10+1</f>
        <v>46002</v>
      </c>
      <c r="E10" s="395">
        <f>D10</f>
        <v>46002</v>
      </c>
      <c r="F10" s="354">
        <f>E10+1</f>
        <v>46003</v>
      </c>
      <c r="G10" s="67">
        <v>46005</v>
      </c>
      <c r="H10" s="115">
        <f>G10</f>
        <v>46005</v>
      </c>
      <c r="I10" s="169" t="s">
        <v>39</v>
      </c>
      <c r="J10" s="169" t="s">
        <v>39</v>
      </c>
      <c r="K10" s="397">
        <v>46008</v>
      </c>
      <c r="L10" s="397">
        <f>K10+1</f>
        <v>46009</v>
      </c>
      <c r="M10" s="397">
        <f>L10+2</f>
        <v>46011</v>
      </c>
      <c r="N10" s="397">
        <f>M10</f>
        <v>46011</v>
      </c>
      <c r="O10" s="102" t="s">
        <v>283</v>
      </c>
      <c r="P10" s="555" t="s">
        <v>284</v>
      </c>
      <c r="Q10" s="556"/>
      <c r="R10" s="555" t="s">
        <v>285</v>
      </c>
      <c r="S10" s="556"/>
      <c r="T10" s="566" t="s">
        <v>286</v>
      </c>
      <c r="U10" s="566"/>
    </row>
    <row r="11" spans="1:256" hidden="1">
      <c r="A11" s="398" t="s">
        <v>287</v>
      </c>
      <c r="B11" s="399" t="s">
        <v>40</v>
      </c>
      <c r="C11" s="539" t="s">
        <v>288</v>
      </c>
      <c r="D11" s="540"/>
      <c r="E11" s="539" t="s">
        <v>289</v>
      </c>
      <c r="F11" s="540"/>
      <c r="G11" s="67">
        <v>46012</v>
      </c>
      <c r="H11" s="400">
        <f>G11</f>
        <v>46012</v>
      </c>
      <c r="I11" s="23" t="s">
        <v>39</v>
      </c>
      <c r="J11" s="23" t="s">
        <v>39</v>
      </c>
      <c r="K11" s="539" t="s">
        <v>290</v>
      </c>
      <c r="L11" s="540"/>
      <c r="M11" s="539" t="s">
        <v>291</v>
      </c>
      <c r="N11" s="540"/>
      <c r="O11" s="399" t="s">
        <v>38</v>
      </c>
      <c r="P11" s="150" t="s">
        <v>292</v>
      </c>
      <c r="Q11" s="89" t="s">
        <v>293</v>
      </c>
      <c r="R11" s="89" t="s">
        <v>294</v>
      </c>
      <c r="S11" s="369" t="s">
        <v>280</v>
      </c>
      <c r="T11" s="401" t="s">
        <v>295</v>
      </c>
    </row>
    <row r="12" spans="1:256" hidden="1">
      <c r="A12" s="27" t="s">
        <v>277</v>
      </c>
      <c r="B12" s="295" t="s">
        <v>296</v>
      </c>
      <c r="C12" s="200">
        <v>46015</v>
      </c>
      <c r="D12" s="200">
        <f>C12+1</f>
        <v>46016</v>
      </c>
      <c r="E12" s="349">
        <f>D12</f>
        <v>46016</v>
      </c>
      <c r="F12" s="349">
        <f>E12+1</f>
        <v>46017</v>
      </c>
      <c r="G12" s="272" t="s">
        <v>39</v>
      </c>
      <c r="H12" s="272" t="s">
        <v>39</v>
      </c>
      <c r="I12" s="402" t="s">
        <v>39</v>
      </c>
      <c r="J12" s="402" t="s">
        <v>39</v>
      </c>
      <c r="K12" s="555" t="s">
        <v>297</v>
      </c>
      <c r="L12" s="556"/>
      <c r="M12" s="555" t="s">
        <v>298</v>
      </c>
      <c r="N12" s="556"/>
      <c r="O12" s="295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7" t="s">
        <v>281</v>
      </c>
      <c r="B13" s="103" t="s">
        <v>300</v>
      </c>
      <c r="C13" s="565" t="s">
        <v>208</v>
      </c>
      <c r="D13" s="565"/>
      <c r="E13" s="565"/>
      <c r="F13" s="565"/>
      <c r="G13" s="565"/>
      <c r="H13" s="565"/>
      <c r="I13" s="565"/>
      <c r="J13" s="565"/>
      <c r="K13" s="565"/>
      <c r="L13" s="565"/>
      <c r="M13" s="565"/>
      <c r="N13" s="565"/>
      <c r="O13" s="264" t="s">
        <v>301</v>
      </c>
      <c r="P13" s="565" t="s">
        <v>208</v>
      </c>
      <c r="Q13" s="565"/>
      <c r="R13" s="565"/>
      <c r="S13" s="565"/>
    </row>
    <row r="14" spans="1:256" hidden="1">
      <c r="A14" s="183" t="s">
        <v>277</v>
      </c>
      <c r="B14" s="403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2" t="s">
        <v>39</v>
      </c>
      <c r="J14" s="272" t="s">
        <v>39</v>
      </c>
      <c r="K14" s="555" t="s">
        <v>302</v>
      </c>
      <c r="L14" s="556"/>
      <c r="M14" s="555" t="s">
        <v>303</v>
      </c>
      <c r="N14" s="556"/>
      <c r="O14" s="102" t="s">
        <v>47</v>
      </c>
      <c r="P14" s="23" t="s">
        <v>39</v>
      </c>
      <c r="Q14" s="402" t="s">
        <v>39</v>
      </c>
      <c r="R14" s="67">
        <v>46044</v>
      </c>
      <c r="S14" s="68">
        <f t="shared" ref="S14:S16" si="5">R14+1</f>
        <v>46045</v>
      </c>
      <c r="T14" s="370" t="s">
        <v>304</v>
      </c>
      <c r="U14" s="190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539" t="s">
        <v>308</v>
      </c>
      <c r="F15" s="540" t="s">
        <v>309</v>
      </c>
      <c r="G15" s="89">
        <v>46036</v>
      </c>
      <c r="H15" s="23">
        <f t="shared" ref="H15" si="6">G15</f>
        <v>46036</v>
      </c>
      <c r="I15" s="539" t="s">
        <v>310</v>
      </c>
      <c r="J15" s="540"/>
      <c r="K15" s="67">
        <v>46039</v>
      </c>
      <c r="L15" s="168">
        <f>K15</f>
        <v>46039</v>
      </c>
      <c r="M15" s="168">
        <f>L15+1</f>
        <v>46040</v>
      </c>
      <c r="N15" s="168">
        <f t="shared" ref="N15:N24" si="7">M15</f>
        <v>46040</v>
      </c>
      <c r="O15" s="109" t="s">
        <v>47</v>
      </c>
      <c r="P15" s="169" t="s">
        <v>311</v>
      </c>
      <c r="Q15" s="89" t="s">
        <v>312</v>
      </c>
      <c r="R15" s="67">
        <v>46047</v>
      </c>
      <c r="S15" s="68">
        <f t="shared" si="5"/>
        <v>46048</v>
      </c>
      <c r="T15" s="404" t="s">
        <v>313</v>
      </c>
      <c r="U15" s="404"/>
      <c r="V15" s="404"/>
    </row>
    <row r="16" spans="1:256" hidden="1">
      <c r="A16" s="181" t="s">
        <v>314</v>
      </c>
      <c r="B16" s="123" t="s">
        <v>50</v>
      </c>
      <c r="C16" s="539" t="s">
        <v>315</v>
      </c>
      <c r="D16" s="540"/>
      <c r="E16" s="539" t="s">
        <v>316</v>
      </c>
      <c r="F16" s="540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8">
        <f>K16+1</f>
        <v>46051</v>
      </c>
      <c r="M16" s="168">
        <f>L16+2</f>
        <v>46053</v>
      </c>
      <c r="N16" s="168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8" t="s">
        <v>317</v>
      </c>
      <c r="B17" s="103"/>
      <c r="C17" s="552" t="s">
        <v>208</v>
      </c>
      <c r="D17" s="553"/>
      <c r="E17" s="553"/>
      <c r="F17" s="553"/>
      <c r="G17" s="553"/>
      <c r="H17" s="553"/>
      <c r="I17" s="553"/>
      <c r="J17" s="553"/>
      <c r="K17" s="553"/>
      <c r="L17" s="553"/>
      <c r="M17" s="553"/>
      <c r="N17" s="554"/>
      <c r="O17" s="178" t="s">
        <v>317</v>
      </c>
      <c r="P17" s="552" t="s">
        <v>208</v>
      </c>
      <c r="Q17" s="553"/>
      <c r="R17" s="553"/>
      <c r="S17" s="554"/>
    </row>
    <row r="18" spans="1:23" hidden="1">
      <c r="A18" s="177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69" t="s">
        <v>39</v>
      </c>
      <c r="J18" s="169" t="s">
        <v>39</v>
      </c>
      <c r="K18" s="555" t="s">
        <v>319</v>
      </c>
      <c r="L18" s="556"/>
      <c r="M18" s="555" t="s">
        <v>320</v>
      </c>
      <c r="N18" s="556"/>
      <c r="O18" s="102" t="s">
        <v>51</v>
      </c>
      <c r="P18" s="150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6" t="s">
        <v>305</v>
      </c>
      <c r="B19" s="403" t="s">
        <v>52</v>
      </c>
      <c r="C19" s="89" t="s">
        <v>324</v>
      </c>
      <c r="D19" s="89" t="s">
        <v>325</v>
      </c>
      <c r="E19" s="539" t="s">
        <v>326</v>
      </c>
      <c r="F19" s="540" t="s">
        <v>309</v>
      </c>
      <c r="G19" s="539" t="s">
        <v>327</v>
      </c>
      <c r="H19" s="540"/>
      <c r="I19" s="388" t="s">
        <v>328</v>
      </c>
      <c r="J19" s="388" t="s">
        <v>329</v>
      </c>
      <c r="K19" s="67">
        <v>46077</v>
      </c>
      <c r="L19" s="168">
        <f>K19</f>
        <v>46077</v>
      </c>
      <c r="M19" s="168">
        <f>L19+1</f>
        <v>46078</v>
      </c>
      <c r="N19" s="296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4" t="s">
        <v>313</v>
      </c>
      <c r="U19" s="404"/>
      <c r="V19" s="404"/>
    </row>
    <row r="20" spans="1:23" hidden="1">
      <c r="A20" s="405" t="s">
        <v>287</v>
      </c>
      <c r="B20" s="389" t="s">
        <v>54</v>
      </c>
      <c r="C20" s="200">
        <v>46071</v>
      </c>
      <c r="D20" s="200">
        <f t="shared" ref="D20:D24" si="15">C20+1</f>
        <v>46072</v>
      </c>
      <c r="E20" s="349">
        <f t="shared" ref="E20:E24" si="16">D20</f>
        <v>46072</v>
      </c>
      <c r="F20" s="406">
        <f t="shared" ref="F20:F26" si="17">E20+1</f>
        <v>46073</v>
      </c>
      <c r="G20" s="158" t="s">
        <v>333</v>
      </c>
      <c r="H20" s="158" t="s">
        <v>334</v>
      </c>
      <c r="I20" s="407" t="s">
        <v>39</v>
      </c>
      <c r="J20" s="407" t="s">
        <v>39</v>
      </c>
      <c r="K20" s="200">
        <v>46078</v>
      </c>
      <c r="L20" s="406">
        <f>K20+1</f>
        <v>46079</v>
      </c>
      <c r="M20" s="406">
        <f>L20+2</f>
        <v>46081</v>
      </c>
      <c r="N20" s="406">
        <f t="shared" si="7"/>
        <v>46081</v>
      </c>
      <c r="O20" s="405" t="s">
        <v>53</v>
      </c>
      <c r="P20" s="562" t="s">
        <v>328</v>
      </c>
      <c r="Q20" s="563"/>
      <c r="R20" s="562" t="s">
        <v>335</v>
      </c>
      <c r="S20" s="563"/>
      <c r="T20" s="564" t="s">
        <v>336</v>
      </c>
      <c r="U20" s="564"/>
      <c r="V20" s="564"/>
      <c r="W20" s="564"/>
    </row>
    <row r="21" spans="1:23" hidden="1">
      <c r="A21" s="557" t="s">
        <v>337</v>
      </c>
      <c r="B21" s="557"/>
      <c r="C21" s="557"/>
      <c r="D21" s="557"/>
      <c r="E21" s="557"/>
      <c r="F21" s="557"/>
      <c r="G21" s="557"/>
      <c r="H21" s="557"/>
      <c r="I21" s="557"/>
      <c r="J21" s="557"/>
      <c r="K21" s="557"/>
      <c r="L21" s="557"/>
      <c r="M21" s="557"/>
      <c r="N21" s="557"/>
      <c r="O21" s="557"/>
      <c r="P21" s="557"/>
      <c r="Q21" s="557"/>
      <c r="R21" s="557"/>
      <c r="S21" s="557"/>
    </row>
    <row r="22" spans="1:23" hidden="1">
      <c r="A22" s="177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539" t="s">
        <v>338</v>
      </c>
      <c r="J22" s="540"/>
      <c r="K22" s="67">
        <v>46094</v>
      </c>
      <c r="L22" s="168">
        <f>K22+1</f>
        <v>46095</v>
      </c>
      <c r="M22" s="168">
        <f>L22+2</f>
        <v>46097</v>
      </c>
      <c r="N22" s="168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7" t="s">
        <v>318</v>
      </c>
      <c r="B23" s="103" t="s">
        <v>58</v>
      </c>
      <c r="C23" s="539" t="s">
        <v>343</v>
      </c>
      <c r="D23" s="540" t="s">
        <v>309</v>
      </c>
      <c r="E23" s="539" t="s">
        <v>344</v>
      </c>
      <c r="F23" s="540" t="s">
        <v>309</v>
      </c>
      <c r="G23" s="67">
        <v>46096</v>
      </c>
      <c r="H23" s="115">
        <f t="shared" si="14"/>
        <v>46096</v>
      </c>
      <c r="I23" s="169" t="s">
        <v>39</v>
      </c>
      <c r="J23" s="169" t="s">
        <v>39</v>
      </c>
      <c r="K23" s="555" t="s">
        <v>345</v>
      </c>
      <c r="L23" s="556"/>
      <c r="M23" s="555" t="s">
        <v>346</v>
      </c>
      <c r="N23" s="556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7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69" t="s">
        <v>39</v>
      </c>
      <c r="H24" s="169" t="s">
        <v>39</v>
      </c>
      <c r="I24" s="169" t="s">
        <v>39</v>
      </c>
      <c r="J24" s="169" t="s">
        <v>39</v>
      </c>
      <c r="K24" s="67">
        <v>46106</v>
      </c>
      <c r="L24" s="168">
        <f>K24+1</f>
        <v>46107</v>
      </c>
      <c r="M24" s="168">
        <f>L24+2</f>
        <v>46109</v>
      </c>
      <c r="N24" s="168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7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69" t="s">
        <v>39</v>
      </c>
      <c r="J25" s="169" t="s">
        <v>39</v>
      </c>
      <c r="K25" s="555" t="s">
        <v>350</v>
      </c>
      <c r="L25" s="556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8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69" t="s">
        <v>39</v>
      </c>
      <c r="J26" s="169" t="s">
        <v>39</v>
      </c>
      <c r="K26" s="67">
        <v>46120</v>
      </c>
      <c r="L26" s="168">
        <f t="shared" ref="L26" si="21">K26+1</f>
        <v>46121</v>
      </c>
      <c r="M26" s="168">
        <f t="shared" ref="M26" si="22">L26+2</f>
        <v>46123</v>
      </c>
      <c r="N26" s="168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08">
        <f>Q26</f>
        <v>46127</v>
      </c>
      <c r="S26" s="408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69" t="s">
        <v>39</v>
      </c>
      <c r="J27" s="169" t="s">
        <v>39</v>
      </c>
      <c r="K27" s="560" t="s">
        <v>356</v>
      </c>
      <c r="L27" s="561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4" t="s">
        <v>349</v>
      </c>
      <c r="B28" s="103" t="s">
        <v>67</v>
      </c>
      <c r="C28" s="67">
        <v>46127</v>
      </c>
      <c r="D28" s="115">
        <f>C28</f>
        <v>46127</v>
      </c>
      <c r="E28" s="408">
        <f>D28</f>
        <v>46127</v>
      </c>
      <c r="F28" s="408">
        <f>E28+1</f>
        <v>46128</v>
      </c>
      <c r="G28" s="67">
        <v>46131</v>
      </c>
      <c r="H28" s="115">
        <f t="shared" si="24"/>
        <v>46131</v>
      </c>
      <c r="I28" s="169" t="s">
        <v>39</v>
      </c>
      <c r="J28" s="169" t="s">
        <v>39</v>
      </c>
      <c r="K28" s="67">
        <v>46134</v>
      </c>
      <c r="L28" s="168">
        <f t="shared" ref="L28:L29" si="26">K28+1</f>
        <v>46135</v>
      </c>
      <c r="M28" s="168">
        <f t="shared" ref="M28:M29" si="27">L28+2</f>
        <v>46137</v>
      </c>
      <c r="N28" s="168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09" t="s">
        <v>318</v>
      </c>
      <c r="B29" s="410" t="s">
        <v>67</v>
      </c>
      <c r="C29" s="174" t="s">
        <v>358</v>
      </c>
      <c r="D29" s="174" t="s">
        <v>359</v>
      </c>
      <c r="E29" s="174" t="s">
        <v>360</v>
      </c>
      <c r="F29" s="174" t="s">
        <v>361</v>
      </c>
      <c r="G29" s="200">
        <v>46138</v>
      </c>
      <c r="H29" s="173">
        <f t="shared" si="24"/>
        <v>46138</v>
      </c>
      <c r="I29" s="402" t="s">
        <v>39</v>
      </c>
      <c r="J29" s="402" t="s">
        <v>39</v>
      </c>
      <c r="K29" s="200">
        <v>46141</v>
      </c>
      <c r="L29" s="406">
        <f t="shared" si="26"/>
        <v>46142</v>
      </c>
      <c r="M29" s="406">
        <f t="shared" si="27"/>
        <v>46144</v>
      </c>
      <c r="N29" s="406">
        <f t="shared" si="28"/>
        <v>46144</v>
      </c>
      <c r="O29" s="411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57" t="s">
        <v>337</v>
      </c>
      <c r="B30" s="557"/>
      <c r="C30" s="557"/>
      <c r="D30" s="557"/>
      <c r="E30" s="557"/>
      <c r="F30" s="557"/>
      <c r="G30" s="557"/>
      <c r="H30" s="557"/>
      <c r="I30" s="557"/>
      <c r="J30" s="557"/>
      <c r="K30" s="557"/>
      <c r="L30" s="557"/>
      <c r="M30" s="557"/>
      <c r="N30" s="557"/>
      <c r="O30" s="557"/>
      <c r="P30" s="557"/>
      <c r="Q30" s="557"/>
      <c r="R30" s="557"/>
      <c r="S30" s="557"/>
    </row>
    <row r="31" spans="1:23" hidden="1">
      <c r="A31" s="184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4" t="s">
        <v>362</v>
      </c>
      <c r="I31" s="169" t="s">
        <v>39</v>
      </c>
      <c r="J31" s="169" t="s">
        <v>39</v>
      </c>
      <c r="K31" s="67">
        <v>46155</v>
      </c>
      <c r="L31" s="168">
        <f t="shared" ref="L31:L33" si="34">K31+1</f>
        <v>46156</v>
      </c>
      <c r="M31" s="168">
        <f t="shared" ref="M31:M33" si="35">L31+2</f>
        <v>46158</v>
      </c>
      <c r="N31" s="168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7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69" t="s">
        <v>39</v>
      </c>
      <c r="J32" s="169" t="s">
        <v>39</v>
      </c>
      <c r="K32" s="67">
        <f t="shared" ref="K32:K33" si="42">H32+3</f>
        <v>46162</v>
      </c>
      <c r="L32" s="168">
        <f t="shared" si="34"/>
        <v>46163</v>
      </c>
      <c r="M32" s="168">
        <f t="shared" si="35"/>
        <v>46165</v>
      </c>
      <c r="N32" s="168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4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69" t="s">
        <v>39</v>
      </c>
      <c r="J33" s="169" t="s">
        <v>39</v>
      </c>
      <c r="K33" s="67">
        <f t="shared" si="42"/>
        <v>46169</v>
      </c>
      <c r="L33" s="168">
        <f t="shared" si="34"/>
        <v>46170</v>
      </c>
      <c r="M33" s="168">
        <f t="shared" si="35"/>
        <v>46172</v>
      </c>
      <c r="N33" s="168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7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69" t="s">
        <v>39</v>
      </c>
      <c r="J34" s="169" t="s">
        <v>39</v>
      </c>
      <c r="K34" s="539" t="s">
        <v>363</v>
      </c>
      <c r="L34" s="540"/>
      <c r="M34" s="539" t="s">
        <v>364</v>
      </c>
      <c r="N34" s="540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4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69" t="s">
        <v>39</v>
      </c>
      <c r="J35" s="169" t="s">
        <v>39</v>
      </c>
      <c r="K35" s="67">
        <f t="shared" ref="K35:K36" si="48">H35+3</f>
        <v>46183</v>
      </c>
      <c r="L35" s="168">
        <f t="shared" ref="L35:L36" si="49">K35+1</f>
        <v>46184</v>
      </c>
      <c r="M35" s="168">
        <f t="shared" ref="M35:M36" si="50">L35+2</f>
        <v>46186</v>
      </c>
      <c r="N35" s="168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8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69" t="s">
        <v>39</v>
      </c>
      <c r="J36" s="169" t="s">
        <v>39</v>
      </c>
      <c r="K36" s="67">
        <f t="shared" si="48"/>
        <v>46190</v>
      </c>
      <c r="L36" s="168">
        <f t="shared" si="49"/>
        <v>46191</v>
      </c>
      <c r="M36" s="168">
        <f t="shared" si="50"/>
        <v>46193</v>
      </c>
      <c r="N36" s="168">
        <f t="shared" si="51"/>
        <v>46193</v>
      </c>
      <c r="O36" s="109" t="s">
        <v>76</v>
      </c>
      <c r="P36" s="89" t="s">
        <v>365</v>
      </c>
      <c r="Q36" s="89" t="s">
        <v>366</v>
      </c>
      <c r="R36" s="539" t="s">
        <v>367</v>
      </c>
      <c r="S36" s="540"/>
      <c r="T36" s="75" t="s">
        <v>286</v>
      </c>
    </row>
    <row r="37" spans="1:20" hidden="1">
      <c r="A37" s="412" t="s">
        <v>349</v>
      </c>
      <c r="B37" s="413" t="s">
        <v>79</v>
      </c>
      <c r="C37" s="200">
        <v>46190</v>
      </c>
      <c r="D37" s="200">
        <f t="shared" si="43"/>
        <v>46191</v>
      </c>
      <c r="E37" s="224">
        <f t="shared" si="44"/>
        <v>46191</v>
      </c>
      <c r="F37" s="338">
        <f t="shared" si="45"/>
        <v>46192</v>
      </c>
      <c r="G37" s="200">
        <f t="shared" si="46"/>
        <v>46194</v>
      </c>
      <c r="H37" s="173">
        <f t="shared" si="47"/>
        <v>46194</v>
      </c>
      <c r="I37" s="402" t="s">
        <v>39</v>
      </c>
      <c r="J37" s="402" t="s">
        <v>39</v>
      </c>
      <c r="K37" s="539" t="s">
        <v>368</v>
      </c>
      <c r="L37" s="540"/>
      <c r="M37" s="539" t="s">
        <v>369</v>
      </c>
      <c r="N37" s="540"/>
      <c r="O37" s="414" t="s">
        <v>78</v>
      </c>
      <c r="P37" s="555" t="s">
        <v>370</v>
      </c>
      <c r="Q37" s="556"/>
      <c r="R37" s="555" t="s">
        <v>371</v>
      </c>
      <c r="S37" s="556"/>
      <c r="T37" s="75" t="s">
        <v>286</v>
      </c>
    </row>
    <row r="38" spans="1:20" hidden="1">
      <c r="A38" s="557" t="s">
        <v>208</v>
      </c>
      <c r="B38" s="557"/>
      <c r="C38" s="557"/>
      <c r="D38" s="557"/>
      <c r="E38" s="557"/>
      <c r="F38" s="557"/>
      <c r="G38" s="557"/>
      <c r="H38" s="557"/>
      <c r="I38" s="557"/>
      <c r="J38" s="557"/>
      <c r="K38" s="557"/>
      <c r="L38" s="557"/>
      <c r="M38" s="557"/>
      <c r="N38" s="557"/>
      <c r="O38" s="557"/>
      <c r="P38" s="557"/>
      <c r="Q38" s="557"/>
      <c r="R38" s="557"/>
      <c r="S38" s="557"/>
    </row>
    <row r="39" spans="1:20" hidden="1">
      <c r="A39" s="178" t="s">
        <v>372</v>
      </c>
      <c r="B39" s="110" t="s">
        <v>117</v>
      </c>
      <c r="C39" s="555" t="s">
        <v>373</v>
      </c>
      <c r="D39" s="556"/>
      <c r="E39" s="555" t="s">
        <v>374</v>
      </c>
      <c r="F39" s="556"/>
      <c r="G39" s="67">
        <v>46215</v>
      </c>
      <c r="H39" s="115">
        <f t="shared" ref="H39" si="52">G39</f>
        <v>46215</v>
      </c>
      <c r="I39" s="169" t="s">
        <v>39</v>
      </c>
      <c r="J39" s="169" t="s">
        <v>39</v>
      </c>
      <c r="K39" s="67">
        <f>H39+1</f>
        <v>46216</v>
      </c>
      <c r="L39" s="168">
        <f>K39</f>
        <v>46216</v>
      </c>
      <c r="M39" s="168">
        <f>L39+1</f>
        <v>46217</v>
      </c>
      <c r="N39" s="168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5" t="s">
        <v>318</v>
      </c>
      <c r="B40" s="386" t="s">
        <v>81</v>
      </c>
      <c r="C40" s="558" t="s">
        <v>375</v>
      </c>
      <c r="D40" s="558"/>
      <c r="E40" s="558"/>
      <c r="F40" s="558"/>
      <c r="G40" s="558"/>
      <c r="H40" s="558"/>
      <c r="I40" s="558"/>
      <c r="J40" s="558"/>
      <c r="K40" s="558"/>
      <c r="L40" s="558"/>
      <c r="M40" s="558"/>
      <c r="N40" s="558"/>
      <c r="O40" s="416" t="s">
        <v>80</v>
      </c>
      <c r="P40" s="559" t="s">
        <v>376</v>
      </c>
      <c r="Q40" s="559"/>
      <c r="R40" s="559"/>
      <c r="S40" s="559"/>
    </row>
    <row r="41" spans="1:20" hidden="1">
      <c r="A41" s="386" t="s">
        <v>2123</v>
      </c>
      <c r="B41" s="386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69" t="s">
        <v>39</v>
      </c>
      <c r="J41" s="169" t="s">
        <v>39</v>
      </c>
      <c r="K41" s="67">
        <f t="shared" ref="K41" si="62">H41+3</f>
        <v>46225</v>
      </c>
      <c r="L41" s="168">
        <f t="shared" ref="L41" si="63">K41+1</f>
        <v>46226</v>
      </c>
      <c r="M41" s="168">
        <f t="shared" ref="M41" si="64">L41+2</f>
        <v>46228</v>
      </c>
      <c r="N41" s="168">
        <f t="shared" ref="N41" si="65">M41</f>
        <v>46228</v>
      </c>
      <c r="O41" s="103" t="s">
        <v>116</v>
      </c>
      <c r="P41" s="539" t="s">
        <v>378</v>
      </c>
      <c r="Q41" s="540"/>
      <c r="R41" s="539" t="s">
        <v>379</v>
      </c>
      <c r="S41" s="540"/>
      <c r="T41" s="75" t="s">
        <v>286</v>
      </c>
    </row>
    <row r="42" spans="1:20" hidden="1">
      <c r="A42" s="541" t="s">
        <v>337</v>
      </c>
      <c r="B42" s="542"/>
      <c r="C42" s="542"/>
      <c r="D42" s="542"/>
      <c r="E42" s="542"/>
      <c r="F42" s="542"/>
      <c r="G42" s="542"/>
      <c r="H42" s="542"/>
      <c r="I42" s="542"/>
      <c r="J42" s="542"/>
      <c r="K42" s="542"/>
      <c r="L42" s="542"/>
      <c r="M42" s="542"/>
      <c r="N42" s="542"/>
      <c r="O42" s="542"/>
      <c r="P42" s="542"/>
      <c r="Q42" s="542"/>
      <c r="R42" s="542"/>
      <c r="S42" s="543"/>
      <c r="T42" s="75"/>
    </row>
    <row r="43" spans="1:20" hidden="1">
      <c r="A43" s="177" t="s">
        <v>2256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69" t="s">
        <v>39</v>
      </c>
      <c r="H43" s="169" t="s">
        <v>39</v>
      </c>
      <c r="I43" s="169" t="s">
        <v>39</v>
      </c>
      <c r="J43" s="169" t="s">
        <v>39</v>
      </c>
      <c r="K43" s="539" t="s">
        <v>2132</v>
      </c>
      <c r="L43" s="540"/>
      <c r="M43" s="539" t="s">
        <v>2131</v>
      </c>
      <c r="N43" s="540"/>
      <c r="O43" s="103" t="s">
        <v>118</v>
      </c>
      <c r="P43" s="89" t="s">
        <v>2236</v>
      </c>
      <c r="Q43" s="89" t="s">
        <v>2035</v>
      </c>
      <c r="R43" s="539" t="s">
        <v>2237</v>
      </c>
      <c r="S43" s="540"/>
      <c r="T43" s="75" t="s">
        <v>2057</v>
      </c>
    </row>
    <row r="44" spans="1:20" hidden="1">
      <c r="A44" s="541" t="s">
        <v>337</v>
      </c>
      <c r="B44" s="542"/>
      <c r="C44" s="542"/>
      <c r="D44" s="542"/>
      <c r="E44" s="542"/>
      <c r="F44" s="542"/>
      <c r="G44" s="542"/>
      <c r="H44" s="542"/>
      <c r="I44" s="542"/>
      <c r="J44" s="542"/>
      <c r="K44" s="542"/>
      <c r="L44" s="542"/>
      <c r="M44" s="542"/>
      <c r="N44" s="542"/>
      <c r="O44" s="542"/>
      <c r="P44" s="542"/>
      <c r="Q44" s="542"/>
      <c r="R44" s="542"/>
      <c r="S44" s="543"/>
    </row>
    <row r="45" spans="1:20" hidden="1">
      <c r="A45" s="178" t="s">
        <v>2123</v>
      </c>
      <c r="B45" s="110" t="s">
        <v>126</v>
      </c>
      <c r="C45" s="67">
        <v>46246</v>
      </c>
      <c r="D45" s="86" t="s">
        <v>2141</v>
      </c>
      <c r="E45" s="169" t="s">
        <v>39</v>
      </c>
      <c r="F45" s="169" t="s">
        <v>39</v>
      </c>
      <c r="G45" s="67">
        <v>46250</v>
      </c>
      <c r="H45" s="115">
        <v>46250</v>
      </c>
      <c r="I45" s="169" t="s">
        <v>2031</v>
      </c>
      <c r="J45" s="169" t="s">
        <v>2247</v>
      </c>
      <c r="K45" s="67">
        <v>46253</v>
      </c>
      <c r="L45" s="168">
        <f t="shared" ref="L45:L56" si="66">K45+1</f>
        <v>46254</v>
      </c>
      <c r="M45" s="168">
        <f t="shared" ref="M45:M55" si="67">L45+2</f>
        <v>46256</v>
      </c>
      <c r="N45" s="168">
        <f t="shared" ref="N45:N56" si="68">M45</f>
        <v>46256</v>
      </c>
      <c r="O45" s="110" t="s">
        <v>123</v>
      </c>
      <c r="P45" s="169" t="s">
        <v>39</v>
      </c>
      <c r="Q45" s="169" t="s">
        <v>39</v>
      </c>
      <c r="R45" s="128">
        <v>46268</v>
      </c>
      <c r="S45" s="68">
        <f t="shared" ref="S45:S46" si="69">R45+1</f>
        <v>46269</v>
      </c>
    </row>
    <row r="46" spans="1:20" hidden="1">
      <c r="A46" s="177" t="s">
        <v>2059</v>
      </c>
      <c r="B46" s="103" t="s">
        <v>2060</v>
      </c>
      <c r="C46" s="539" t="s">
        <v>2158</v>
      </c>
      <c r="D46" s="540"/>
      <c r="E46" s="539" t="s">
        <v>2190</v>
      </c>
      <c r="F46" s="540"/>
      <c r="G46" s="169" t="s">
        <v>39</v>
      </c>
      <c r="H46" s="169" t="s">
        <v>39</v>
      </c>
      <c r="I46" s="169" t="s">
        <v>2156</v>
      </c>
      <c r="J46" s="169" t="s">
        <v>2144</v>
      </c>
      <c r="K46" s="67">
        <v>46260</v>
      </c>
      <c r="L46" s="168">
        <v>46261</v>
      </c>
      <c r="M46" s="168">
        <f t="shared" si="67"/>
        <v>46263</v>
      </c>
      <c r="N46" s="168">
        <f t="shared" si="68"/>
        <v>46263</v>
      </c>
      <c r="O46" s="263" t="s">
        <v>2070</v>
      </c>
      <c r="P46" s="169" t="s">
        <v>39</v>
      </c>
      <c r="Q46" s="169" t="s">
        <v>39</v>
      </c>
      <c r="R46" s="128">
        <v>46275</v>
      </c>
      <c r="S46" s="68">
        <f t="shared" si="69"/>
        <v>46276</v>
      </c>
    </row>
    <row r="47" spans="1:20" hidden="1">
      <c r="A47" s="541" t="s">
        <v>337</v>
      </c>
      <c r="B47" s="542"/>
      <c r="C47" s="542"/>
      <c r="D47" s="542"/>
      <c r="E47" s="542"/>
      <c r="F47" s="542"/>
      <c r="G47" s="542"/>
      <c r="H47" s="542"/>
      <c r="I47" s="542"/>
      <c r="J47" s="542"/>
      <c r="K47" s="542"/>
      <c r="L47" s="542"/>
      <c r="M47" s="542"/>
      <c r="N47" s="542"/>
      <c r="O47" s="542"/>
      <c r="P47" s="542"/>
      <c r="Q47" s="542"/>
      <c r="R47" s="542"/>
      <c r="S47" s="543"/>
    </row>
    <row r="48" spans="1:20" hidden="1">
      <c r="A48" s="178" t="s">
        <v>377</v>
      </c>
      <c r="B48" s="110" t="s">
        <v>132</v>
      </c>
      <c r="C48" s="169" t="s">
        <v>39</v>
      </c>
      <c r="D48" s="169" t="s">
        <v>39</v>
      </c>
      <c r="E48" s="128">
        <v>46268</v>
      </c>
      <c r="F48" s="68">
        <f t="shared" ref="F48:F53" si="70">E48+1</f>
        <v>46269</v>
      </c>
      <c r="G48" s="169" t="s">
        <v>39</v>
      </c>
      <c r="H48" s="169" t="s">
        <v>39</v>
      </c>
      <c r="I48" s="169" t="s">
        <v>39</v>
      </c>
      <c r="J48" s="169" t="s">
        <v>39</v>
      </c>
      <c r="K48" s="67">
        <v>46274</v>
      </c>
      <c r="L48" s="168">
        <f t="shared" si="66"/>
        <v>46275</v>
      </c>
      <c r="M48" s="168">
        <f t="shared" si="67"/>
        <v>46277</v>
      </c>
      <c r="N48" s="168">
        <f t="shared" si="68"/>
        <v>46277</v>
      </c>
      <c r="O48" s="110" t="s">
        <v>127</v>
      </c>
      <c r="P48" s="169" t="s">
        <v>39</v>
      </c>
      <c r="Q48" s="169" t="s">
        <v>2234</v>
      </c>
      <c r="R48" s="128">
        <v>46282</v>
      </c>
      <c r="S48" s="68">
        <f t="shared" ref="S48:S52" si="71">R48+1</f>
        <v>46283</v>
      </c>
    </row>
    <row r="49" spans="1:26" hidden="1">
      <c r="A49" s="177" t="s">
        <v>2059</v>
      </c>
      <c r="B49" s="103" t="s">
        <v>2061</v>
      </c>
      <c r="C49" s="169" t="s">
        <v>39</v>
      </c>
      <c r="D49" s="169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2">
        <f>H49+1</f>
        <v>46279</v>
      </c>
      <c r="J49" s="442">
        <f>I49+1</f>
        <v>46280</v>
      </c>
      <c r="K49" s="67">
        <f t="shared" ref="K49" si="74">H49+3</f>
        <v>46281</v>
      </c>
      <c r="L49" s="168">
        <f t="shared" si="66"/>
        <v>46282</v>
      </c>
      <c r="M49" s="168">
        <f t="shared" si="67"/>
        <v>46284</v>
      </c>
      <c r="N49" s="168">
        <f t="shared" si="68"/>
        <v>46284</v>
      </c>
      <c r="O49" s="263" t="s">
        <v>2064</v>
      </c>
      <c r="P49" s="169" t="s">
        <v>39</v>
      </c>
      <c r="Q49" s="169" t="s">
        <v>39</v>
      </c>
      <c r="R49" s="128">
        <v>46296</v>
      </c>
      <c r="S49" s="68">
        <f t="shared" si="71"/>
        <v>46297</v>
      </c>
    </row>
    <row r="50" spans="1:26" hidden="1">
      <c r="A50" s="178" t="s">
        <v>2123</v>
      </c>
      <c r="B50" s="110" t="s">
        <v>2071</v>
      </c>
      <c r="C50" s="169" t="s">
        <v>39</v>
      </c>
      <c r="D50" s="169" t="s">
        <v>39</v>
      </c>
      <c r="E50" s="128">
        <v>46282</v>
      </c>
      <c r="F50" s="68">
        <f t="shared" si="70"/>
        <v>46283</v>
      </c>
      <c r="G50" s="169" t="s">
        <v>39</v>
      </c>
      <c r="H50" s="169" t="s">
        <v>39</v>
      </c>
      <c r="I50" s="169" t="s">
        <v>2247</v>
      </c>
      <c r="J50" s="169" t="s">
        <v>2424</v>
      </c>
      <c r="K50" s="67">
        <v>46288</v>
      </c>
      <c r="L50" s="168">
        <f>K50+1</f>
        <v>46289</v>
      </c>
      <c r="M50" s="168">
        <f t="shared" si="67"/>
        <v>46291</v>
      </c>
      <c r="N50" s="168">
        <f t="shared" si="68"/>
        <v>46291</v>
      </c>
      <c r="O50" s="110" t="s">
        <v>2072</v>
      </c>
      <c r="P50" s="128">
        <v>46302</v>
      </c>
      <c r="Q50" s="128">
        <v>46303</v>
      </c>
      <c r="R50" s="128">
        <v>46303</v>
      </c>
      <c r="S50" s="68">
        <f t="shared" si="71"/>
        <v>46304</v>
      </c>
    </row>
    <row r="51" spans="1:26" hidden="1">
      <c r="A51" s="541" t="s">
        <v>337</v>
      </c>
      <c r="B51" s="542"/>
      <c r="C51" s="542"/>
      <c r="D51" s="542"/>
      <c r="E51" s="542"/>
      <c r="F51" s="542"/>
      <c r="G51" s="542"/>
      <c r="H51" s="542"/>
      <c r="I51" s="542"/>
      <c r="J51" s="542"/>
      <c r="K51" s="542"/>
      <c r="L51" s="542"/>
      <c r="M51" s="542"/>
      <c r="N51" s="542"/>
      <c r="O51" s="542"/>
      <c r="P51" s="542"/>
      <c r="Q51" s="542"/>
      <c r="R51" s="542"/>
      <c r="S51" s="543"/>
    </row>
    <row r="52" spans="1:26">
      <c r="A52" s="177" t="s">
        <v>2073</v>
      </c>
      <c r="B52" s="103" t="s">
        <v>2074</v>
      </c>
      <c r="C52" s="169" t="s">
        <v>39</v>
      </c>
      <c r="D52" s="169" t="s">
        <v>2159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2" t="s">
        <v>2402</v>
      </c>
      <c r="J52" s="446" t="s">
        <v>2144</v>
      </c>
      <c r="K52" s="67">
        <v>46302</v>
      </c>
      <c r="L52" s="168">
        <f t="shared" si="66"/>
        <v>46303</v>
      </c>
      <c r="M52" s="168">
        <f t="shared" si="67"/>
        <v>46305</v>
      </c>
      <c r="N52" s="168">
        <f t="shared" si="68"/>
        <v>46305</v>
      </c>
      <c r="O52" s="263" t="s">
        <v>2075</v>
      </c>
      <c r="P52" s="89" t="s">
        <v>2144</v>
      </c>
      <c r="Q52" s="169" t="s">
        <v>2390</v>
      </c>
      <c r="R52" s="128">
        <v>46317</v>
      </c>
      <c r="S52" s="68">
        <f t="shared" si="71"/>
        <v>46318</v>
      </c>
    </row>
    <row r="53" spans="1:26">
      <c r="A53" s="178" t="s">
        <v>2472</v>
      </c>
      <c r="B53" s="110" t="s">
        <v>2076</v>
      </c>
      <c r="C53" s="128">
        <v>46302</v>
      </c>
      <c r="D53" s="128">
        <v>46303</v>
      </c>
      <c r="E53" s="128">
        <v>46303</v>
      </c>
      <c r="F53" s="68">
        <f t="shared" si="70"/>
        <v>46304</v>
      </c>
      <c r="G53" s="438" t="s">
        <v>2458</v>
      </c>
      <c r="H53" s="438" t="s">
        <v>2459</v>
      </c>
      <c r="I53" s="169" t="s">
        <v>2460</v>
      </c>
      <c r="J53" s="169" t="s">
        <v>2461</v>
      </c>
      <c r="K53" s="539" t="s">
        <v>2415</v>
      </c>
      <c r="L53" s="540"/>
      <c r="M53" s="539" t="s">
        <v>2462</v>
      </c>
      <c r="N53" s="540"/>
      <c r="O53" s="110" t="s">
        <v>2077</v>
      </c>
      <c r="P53" s="549" t="s">
        <v>2457</v>
      </c>
      <c r="Q53" s="550"/>
      <c r="R53" s="550"/>
      <c r="S53" s="551"/>
      <c r="T53" s="453"/>
      <c r="U53" s="454"/>
      <c r="V53" s="454"/>
      <c r="W53" s="454"/>
      <c r="X53" s="454"/>
      <c r="Y53" s="454"/>
      <c r="Z53" s="454"/>
    </row>
    <row r="54" spans="1:26">
      <c r="A54" s="541" t="s">
        <v>337</v>
      </c>
      <c r="B54" s="542"/>
      <c r="C54" s="542"/>
      <c r="D54" s="542"/>
      <c r="E54" s="542"/>
      <c r="F54" s="542"/>
      <c r="G54" s="542"/>
      <c r="H54" s="542"/>
      <c r="I54" s="542"/>
      <c r="J54" s="542"/>
      <c r="K54" s="542"/>
      <c r="L54" s="542"/>
      <c r="M54" s="542"/>
      <c r="N54" s="542"/>
      <c r="O54" s="542"/>
      <c r="P54" s="542"/>
      <c r="Q54" s="542"/>
      <c r="R54" s="542"/>
      <c r="S54" s="543"/>
      <c r="T54" s="454"/>
      <c r="U54" s="454"/>
      <c r="V54" s="454"/>
      <c r="W54" s="454"/>
      <c r="X54" s="454"/>
      <c r="Y54" s="454"/>
      <c r="Z54" s="454"/>
    </row>
    <row r="55" spans="1:26">
      <c r="A55" s="177" t="s">
        <v>2073</v>
      </c>
      <c r="B55" s="103" t="s">
        <v>2330</v>
      </c>
      <c r="C55" s="89" t="s">
        <v>2144</v>
      </c>
      <c r="D55" s="169" t="s">
        <v>2390</v>
      </c>
      <c r="E55" s="128">
        <v>46317</v>
      </c>
      <c r="F55" s="68">
        <f>E55+1</f>
        <v>46318</v>
      </c>
      <c r="G55" s="67">
        <f>F55+2</f>
        <v>46320</v>
      </c>
      <c r="H55" s="115">
        <f>G55</f>
        <v>46320</v>
      </c>
      <c r="I55" s="245">
        <f t="shared" ref="I55:J55" si="75">H55+1</f>
        <v>46321</v>
      </c>
      <c r="J55" s="245">
        <f t="shared" si="75"/>
        <v>46322</v>
      </c>
      <c r="K55" s="67">
        <f t="shared" ref="K55" si="76">H55+3</f>
        <v>46323</v>
      </c>
      <c r="L55" s="168">
        <f t="shared" si="66"/>
        <v>46324</v>
      </c>
      <c r="M55" s="168">
        <f t="shared" si="67"/>
        <v>46326</v>
      </c>
      <c r="N55" s="168">
        <f>M55</f>
        <v>46326</v>
      </c>
      <c r="O55" s="263" t="s">
        <v>2331</v>
      </c>
      <c r="P55" s="89" t="s">
        <v>2696</v>
      </c>
      <c r="Q55" s="89" t="s">
        <v>2190</v>
      </c>
      <c r="R55" s="89" t="s">
        <v>2189</v>
      </c>
      <c r="S55" s="277" t="s">
        <v>2700</v>
      </c>
    </row>
    <row r="56" spans="1:26">
      <c r="A56" s="178" t="s">
        <v>377</v>
      </c>
      <c r="B56" s="110" t="s">
        <v>2334</v>
      </c>
      <c r="C56" s="128">
        <v>46323</v>
      </c>
      <c r="D56" s="277" t="s">
        <v>2141</v>
      </c>
      <c r="E56" s="128">
        <v>46324</v>
      </c>
      <c r="F56" s="68">
        <f t="shared" ref="F56" si="77">E56+1</f>
        <v>46325</v>
      </c>
      <c r="G56" s="67">
        <f>F56+2</f>
        <v>46327</v>
      </c>
      <c r="H56" s="115">
        <f>G56</f>
        <v>46327</v>
      </c>
      <c r="I56" s="169" t="s">
        <v>39</v>
      </c>
      <c r="J56" s="169" t="s">
        <v>39</v>
      </c>
      <c r="K56" s="67">
        <v>46330</v>
      </c>
      <c r="L56" s="168">
        <f t="shared" si="66"/>
        <v>46331</v>
      </c>
      <c r="M56" s="168">
        <f>L56+2</f>
        <v>46333</v>
      </c>
      <c r="N56" s="168">
        <f t="shared" si="68"/>
        <v>46333</v>
      </c>
      <c r="O56" s="110" t="s">
        <v>2335</v>
      </c>
      <c r="P56" s="67">
        <f>N56+4</f>
        <v>46337</v>
      </c>
      <c r="Q56" s="277" t="s">
        <v>2141</v>
      </c>
      <c r="R56" s="128">
        <v>46338</v>
      </c>
      <c r="S56" s="68">
        <f t="shared" ref="S56" si="78">R56+1</f>
        <v>46339</v>
      </c>
    </row>
    <row r="57" spans="1:26">
      <c r="A57" s="177" t="s">
        <v>2073</v>
      </c>
      <c r="B57" s="103" t="s">
        <v>2332</v>
      </c>
      <c r="C57" s="552" t="s">
        <v>2065</v>
      </c>
      <c r="D57" s="553"/>
      <c r="E57" s="553"/>
      <c r="F57" s="553"/>
      <c r="G57" s="553"/>
      <c r="H57" s="553"/>
      <c r="I57" s="553"/>
      <c r="J57" s="553"/>
      <c r="K57" s="553"/>
      <c r="L57" s="553"/>
      <c r="M57" s="553"/>
      <c r="N57" s="554"/>
      <c r="O57" s="263" t="s">
        <v>2333</v>
      </c>
      <c r="P57" s="552" t="s">
        <v>2065</v>
      </c>
      <c r="Q57" s="553"/>
      <c r="R57" s="553"/>
      <c r="S57" s="554"/>
    </row>
    <row r="58" spans="1:26">
      <c r="A58" s="178" t="s">
        <v>2123</v>
      </c>
      <c r="B58" s="110" t="s">
        <v>2644</v>
      </c>
      <c r="C58" s="128">
        <v>46337</v>
      </c>
      <c r="D58" s="277" t="s">
        <v>2141</v>
      </c>
      <c r="E58" s="128">
        <v>46338</v>
      </c>
      <c r="F58" s="68">
        <f>E58+1</f>
        <v>46339</v>
      </c>
      <c r="G58" s="169" t="s">
        <v>39</v>
      </c>
      <c r="H58" s="169" t="s">
        <v>39</v>
      </c>
      <c r="I58" s="169" t="s">
        <v>39</v>
      </c>
      <c r="J58" s="169" t="s">
        <v>39</v>
      </c>
      <c r="K58" s="67">
        <v>46344</v>
      </c>
      <c r="L58" s="168">
        <f t="shared" ref="L58" si="79">K58+1</f>
        <v>46345</v>
      </c>
      <c r="M58" s="168">
        <f t="shared" ref="M58" si="80">L58+2</f>
        <v>46347</v>
      </c>
      <c r="N58" s="168">
        <f t="shared" ref="N58" si="81">M58</f>
        <v>46347</v>
      </c>
      <c r="O58" s="110" t="s">
        <v>2645</v>
      </c>
      <c r="P58" s="67">
        <f t="shared" ref="P58:P61" si="82">N58+4</f>
        <v>46351</v>
      </c>
      <c r="Q58" s="67">
        <f>P58+1</f>
        <v>46352</v>
      </c>
      <c r="R58" s="128">
        <v>46352</v>
      </c>
      <c r="S58" s="68">
        <f>R58+1</f>
        <v>46353</v>
      </c>
      <c r="T58" s="453"/>
      <c r="U58" s="454"/>
      <c r="V58" s="454"/>
      <c r="W58" s="454"/>
      <c r="X58" s="454"/>
      <c r="Y58" s="454"/>
      <c r="Z58" s="454"/>
    </row>
    <row r="59" spans="1:26">
      <c r="A59" s="415" t="s">
        <v>2697</v>
      </c>
      <c r="B59" s="103" t="s">
        <v>2705</v>
      </c>
      <c r="C59" s="128">
        <v>46344</v>
      </c>
      <c r="D59" s="277" t="s">
        <v>2141</v>
      </c>
      <c r="E59" s="128">
        <v>46345</v>
      </c>
      <c r="F59" s="68">
        <f>E59+1</f>
        <v>46346</v>
      </c>
      <c r="G59" s="67">
        <f t="shared" ref="G59:G61" si="83">F59+2</f>
        <v>46348</v>
      </c>
      <c r="H59" s="115">
        <f t="shared" ref="H59:H61" si="84">G59</f>
        <v>46348</v>
      </c>
      <c r="I59" s="446">
        <v>46349</v>
      </c>
      <c r="J59" s="446">
        <v>46350</v>
      </c>
      <c r="K59" s="67">
        <v>46351</v>
      </c>
      <c r="L59" s="168">
        <f t="shared" ref="L59" si="85">K59+1</f>
        <v>46352</v>
      </c>
      <c r="M59" s="168">
        <f t="shared" ref="M59" si="86">L59+2</f>
        <v>46354</v>
      </c>
      <c r="N59" s="168">
        <f t="shared" ref="N59" si="87">M59</f>
        <v>46354</v>
      </c>
      <c r="O59" s="263" t="s">
        <v>2698</v>
      </c>
      <c r="P59" s="67">
        <f t="shared" si="82"/>
        <v>46358</v>
      </c>
      <c r="Q59" s="67">
        <f t="shared" ref="Q59:Q61" si="88">P59+1</f>
        <v>46359</v>
      </c>
      <c r="R59" s="128">
        <f t="shared" ref="R59:R61" si="89">Q59</f>
        <v>46359</v>
      </c>
      <c r="S59" s="68">
        <f>R59+1</f>
        <v>46360</v>
      </c>
    </row>
    <row r="60" spans="1:26">
      <c r="A60" s="178" t="s">
        <v>377</v>
      </c>
      <c r="B60" s="110" t="s">
        <v>2587</v>
      </c>
      <c r="C60" s="128">
        <v>46351</v>
      </c>
      <c r="D60" s="128">
        <v>46352</v>
      </c>
      <c r="E60" s="128">
        <v>46352</v>
      </c>
      <c r="F60" s="68">
        <f>E60+1</f>
        <v>46353</v>
      </c>
      <c r="G60" s="169" t="s">
        <v>39</v>
      </c>
      <c r="H60" s="169" t="s">
        <v>39</v>
      </c>
      <c r="I60" s="169" t="s">
        <v>39</v>
      </c>
      <c r="J60" s="169" t="s">
        <v>39</v>
      </c>
      <c r="K60" s="67">
        <v>46358</v>
      </c>
      <c r="L60" s="168">
        <f t="shared" ref="L60" si="90">K60+1</f>
        <v>46359</v>
      </c>
      <c r="M60" s="168">
        <f t="shared" ref="M60" si="91">L60+2</f>
        <v>46361</v>
      </c>
      <c r="N60" s="168">
        <f t="shared" ref="N60" si="92">M60</f>
        <v>46361</v>
      </c>
      <c r="O60" s="110" t="s">
        <v>2588</v>
      </c>
      <c r="P60" s="67">
        <f t="shared" si="82"/>
        <v>46365</v>
      </c>
      <c r="Q60" s="67">
        <f t="shared" si="88"/>
        <v>46366</v>
      </c>
      <c r="R60" s="128">
        <f t="shared" si="89"/>
        <v>46366</v>
      </c>
      <c r="S60" s="68">
        <f>R60+1</f>
        <v>46367</v>
      </c>
    </row>
    <row r="61" spans="1:26">
      <c r="A61" s="415" t="s">
        <v>2697</v>
      </c>
      <c r="B61" s="103" t="s">
        <v>2589</v>
      </c>
      <c r="C61" s="128">
        <v>46358</v>
      </c>
      <c r="D61" s="128">
        <f t="shared" ref="D61" si="93">C61+1</f>
        <v>46359</v>
      </c>
      <c r="E61" s="128">
        <f>D61</f>
        <v>46359</v>
      </c>
      <c r="F61" s="68">
        <f>E61+1</f>
        <v>46360</v>
      </c>
      <c r="G61" s="67">
        <f t="shared" si="83"/>
        <v>46362</v>
      </c>
      <c r="H61" s="115">
        <f t="shared" si="84"/>
        <v>46362</v>
      </c>
      <c r="I61" s="446">
        <v>46363</v>
      </c>
      <c r="J61" s="446">
        <v>46364</v>
      </c>
      <c r="K61" s="67">
        <f t="shared" ref="K61" si="94">H61+3</f>
        <v>46365</v>
      </c>
      <c r="L61" s="168">
        <f t="shared" ref="L61" si="95">K61+1</f>
        <v>46366</v>
      </c>
      <c r="M61" s="168">
        <f t="shared" ref="M61" si="96">L61+2</f>
        <v>46368</v>
      </c>
      <c r="N61" s="168">
        <f t="shared" ref="N61" si="97">M61</f>
        <v>46368</v>
      </c>
      <c r="O61" s="263" t="s">
        <v>2590</v>
      </c>
      <c r="P61" s="67">
        <f t="shared" si="82"/>
        <v>46372</v>
      </c>
      <c r="Q61" s="67">
        <f t="shared" si="88"/>
        <v>46373</v>
      </c>
      <c r="R61" s="128">
        <f t="shared" si="89"/>
        <v>46373</v>
      </c>
      <c r="S61" s="68">
        <f>R61+1</f>
        <v>46374</v>
      </c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241"/>
      <c r="M62" s="241"/>
      <c r="N62" s="241"/>
      <c r="O62" s="241"/>
      <c r="P62" s="417"/>
      <c r="Q62" s="241"/>
    </row>
    <row r="63" spans="1:26" ht="16.350000000000001" customHeight="1">
      <c r="A63" s="544" t="s">
        <v>160</v>
      </c>
      <c r="B63" s="545"/>
      <c r="C63" s="546" t="s">
        <v>380</v>
      </c>
      <c r="D63" s="546"/>
      <c r="E63" s="546"/>
      <c r="F63" s="546"/>
      <c r="G63" s="546"/>
      <c r="H63" s="546"/>
      <c r="I63" s="546"/>
      <c r="J63" s="546"/>
      <c r="K63" s="546"/>
      <c r="L63" s="6"/>
      <c r="M63" s="6"/>
      <c r="N63" s="366"/>
      <c r="O63" s="6"/>
      <c r="P63" s="6"/>
      <c r="Q63" s="6"/>
    </row>
    <row r="64" spans="1:26" ht="16.350000000000001" customHeight="1">
      <c r="A64" s="547" t="s">
        <v>381</v>
      </c>
      <c r="B64" s="547"/>
      <c r="C64" s="548" t="s">
        <v>382</v>
      </c>
      <c r="D64" s="548"/>
      <c r="E64" s="548"/>
      <c r="F64" s="548"/>
      <c r="G64" s="548"/>
      <c r="H64" s="548"/>
      <c r="I64" s="548"/>
      <c r="J64" s="548"/>
      <c r="K64" s="548"/>
      <c r="L64" s="6"/>
      <c r="M64" s="6"/>
      <c r="N64" s="6"/>
      <c r="O64" s="6"/>
      <c r="P64" s="6"/>
      <c r="Q64" s="6"/>
    </row>
    <row r="65" spans="1:17" ht="16.350000000000001" hidden="1" customHeight="1">
      <c r="A65" s="192" t="s">
        <v>383</v>
      </c>
      <c r="B65" s="193"/>
      <c r="C65" s="531" t="s">
        <v>384</v>
      </c>
      <c r="D65" s="532"/>
      <c r="E65" s="532"/>
      <c r="F65" s="532"/>
      <c r="G65" s="532"/>
      <c r="H65" s="532"/>
      <c r="I65" s="532"/>
      <c r="J65" s="532"/>
      <c r="K65" s="533"/>
      <c r="L65" s="6"/>
      <c r="M65" s="6"/>
      <c r="N65" s="6"/>
      <c r="O65" s="6"/>
      <c r="P65" s="6"/>
      <c r="Q65" s="6"/>
    </row>
    <row r="66" spans="1:17" ht="16.350000000000001" customHeight="1">
      <c r="A66" s="535" t="s">
        <v>383</v>
      </c>
      <c r="B66" s="536"/>
      <c r="C66" s="531" t="s">
        <v>385</v>
      </c>
      <c r="D66" s="532"/>
      <c r="E66" s="532"/>
      <c r="F66" s="532"/>
      <c r="G66" s="532"/>
      <c r="H66" s="532"/>
      <c r="I66" s="532"/>
      <c r="J66" s="532"/>
      <c r="K66" s="533"/>
      <c r="L66" s="6"/>
      <c r="M66" s="6"/>
      <c r="N66" s="6"/>
      <c r="O66" s="6"/>
      <c r="P66" s="6"/>
      <c r="Q66" s="6"/>
    </row>
    <row r="67" spans="1:17" ht="16.350000000000001" customHeight="1">
      <c r="A67" s="535" t="s">
        <v>383</v>
      </c>
      <c r="B67" s="536"/>
      <c r="C67" s="531" t="s">
        <v>2143</v>
      </c>
      <c r="D67" s="532"/>
      <c r="E67" s="532"/>
      <c r="F67" s="532"/>
      <c r="G67" s="532"/>
      <c r="H67" s="532"/>
      <c r="I67" s="532"/>
      <c r="J67" s="532"/>
      <c r="K67" s="533"/>
      <c r="L67" s="6"/>
      <c r="M67" s="6"/>
      <c r="N67" s="6"/>
      <c r="O67" s="6"/>
      <c r="P67" s="6"/>
      <c r="Q67" s="6"/>
    </row>
    <row r="68" spans="1:17" ht="16.350000000000001" customHeight="1">
      <c r="A68" s="535" t="s">
        <v>386</v>
      </c>
      <c r="B68" s="536"/>
      <c r="C68" s="531" t="s">
        <v>387</v>
      </c>
      <c r="D68" s="532"/>
      <c r="E68" s="532"/>
      <c r="F68" s="532"/>
      <c r="G68" s="532"/>
      <c r="H68" s="532"/>
      <c r="I68" s="532"/>
      <c r="J68" s="532"/>
      <c r="K68" s="533"/>
      <c r="L68" s="6"/>
      <c r="M68" s="6"/>
      <c r="N68" s="6"/>
      <c r="O68" s="6"/>
      <c r="P68" s="6"/>
      <c r="Q68" s="6"/>
    </row>
    <row r="69" spans="1:17" ht="16.350000000000001" customHeight="1">
      <c r="A69" s="537" t="s">
        <v>388</v>
      </c>
      <c r="B69" s="538"/>
      <c r="C69" s="531" t="s">
        <v>389</v>
      </c>
      <c r="D69" s="532"/>
      <c r="E69" s="532"/>
      <c r="F69" s="532"/>
      <c r="G69" s="532"/>
      <c r="H69" s="532"/>
      <c r="I69" s="532"/>
      <c r="J69" s="532"/>
      <c r="K69" s="533"/>
      <c r="L69" s="6"/>
      <c r="M69" s="6"/>
      <c r="N69" s="6"/>
      <c r="O69" s="6"/>
      <c r="P69" s="6"/>
      <c r="Q69" s="6"/>
    </row>
    <row r="70" spans="1:17" ht="16.350000000000001" customHeight="1">
      <c r="A70" s="535" t="s">
        <v>390</v>
      </c>
      <c r="B70" s="536"/>
      <c r="C70" s="531" t="s">
        <v>391</v>
      </c>
      <c r="D70" s="532"/>
      <c r="E70" s="532"/>
      <c r="F70" s="532"/>
      <c r="G70" s="532"/>
      <c r="H70" s="532"/>
      <c r="I70" s="532"/>
      <c r="J70" s="532"/>
      <c r="K70" s="533"/>
      <c r="L70" s="6"/>
      <c r="M70" s="6"/>
      <c r="N70" s="6"/>
      <c r="O70" s="6"/>
      <c r="P70" s="6"/>
      <c r="Q70" s="6"/>
    </row>
    <row r="71" spans="1:17" ht="17.850000000000001" hidden="1" customHeight="1">
      <c r="A71" s="530" t="s">
        <v>392</v>
      </c>
      <c r="B71" s="530"/>
      <c r="C71" s="531" t="s">
        <v>393</v>
      </c>
      <c r="D71" s="532"/>
      <c r="E71" s="532"/>
      <c r="F71" s="532"/>
      <c r="G71" s="532"/>
      <c r="H71" s="532"/>
      <c r="I71" s="532"/>
      <c r="J71" s="532"/>
      <c r="K71" s="533"/>
      <c r="L71" s="6"/>
      <c r="M71" s="6"/>
      <c r="N71" s="6"/>
      <c r="O71" s="6"/>
      <c r="P71" s="6"/>
      <c r="Q71" s="6"/>
    </row>
    <row r="72" spans="1:17" ht="17.850000000000001" customHeight="1">
      <c r="A72" s="530" t="s">
        <v>392</v>
      </c>
      <c r="B72" s="530"/>
      <c r="C72" s="531" t="s">
        <v>394</v>
      </c>
      <c r="D72" s="532"/>
      <c r="E72" s="532"/>
      <c r="F72" s="532"/>
      <c r="G72" s="532"/>
      <c r="H72" s="532"/>
      <c r="I72" s="532"/>
      <c r="J72" s="532"/>
      <c r="K72" s="533"/>
      <c r="L72" s="6"/>
      <c r="M72" s="6"/>
      <c r="N72" s="6"/>
      <c r="O72" s="6"/>
      <c r="P72" s="6"/>
      <c r="Q72" s="6"/>
    </row>
    <row r="73" spans="1:17" ht="17.850000000000001" customHeight="1">
      <c r="A73" s="534" t="s">
        <v>395</v>
      </c>
      <c r="B73" s="534"/>
      <c r="C73" s="531" t="s">
        <v>396</v>
      </c>
      <c r="D73" s="532"/>
      <c r="E73" s="532"/>
      <c r="F73" s="532"/>
      <c r="G73" s="532"/>
      <c r="H73" s="532"/>
      <c r="I73" s="532"/>
      <c r="J73" s="532"/>
      <c r="K73" s="533"/>
      <c r="L73" s="6"/>
      <c r="M73" s="6"/>
      <c r="N73" s="6"/>
      <c r="O73" s="6"/>
      <c r="P73" s="6"/>
      <c r="Q73" s="6"/>
    </row>
    <row r="74" spans="1:17" ht="17.850000000000001" customHeight="1">
      <c r="A74" s="530" t="s">
        <v>397</v>
      </c>
      <c r="B74" s="530"/>
      <c r="C74" s="531" t="s">
        <v>398</v>
      </c>
      <c r="D74" s="532"/>
      <c r="E74" s="532"/>
      <c r="F74" s="532"/>
      <c r="G74" s="532"/>
      <c r="H74" s="532"/>
      <c r="I74" s="532"/>
      <c r="J74" s="532"/>
      <c r="K74" s="533"/>
      <c r="L74" s="6"/>
      <c r="M74" s="6"/>
      <c r="N74" s="6"/>
      <c r="O74" s="6"/>
      <c r="P74" s="6"/>
      <c r="Q74" s="6"/>
    </row>
  </sheetData>
  <mergeCells count="116"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P41:Q41"/>
    <mergeCell ref="R41:S41"/>
    <mergeCell ref="A42:S42"/>
    <mergeCell ref="A44:S44"/>
    <mergeCell ref="A63:B63"/>
    <mergeCell ref="C63:K63"/>
    <mergeCell ref="A64:B64"/>
    <mergeCell ref="C64:K64"/>
    <mergeCell ref="C65:K65"/>
    <mergeCell ref="R43:S43"/>
    <mergeCell ref="K43:L43"/>
    <mergeCell ref="M43:N43"/>
    <mergeCell ref="E46:F46"/>
    <mergeCell ref="C46:D46"/>
    <mergeCell ref="A47:S47"/>
    <mergeCell ref="A51:S51"/>
    <mergeCell ref="P53:S53"/>
    <mergeCell ref="K53:L53"/>
    <mergeCell ref="M53:N53"/>
    <mergeCell ref="A54:S54"/>
    <mergeCell ref="C57:N57"/>
    <mergeCell ref="P57:S57"/>
    <mergeCell ref="A72:B72"/>
    <mergeCell ref="C72:K72"/>
    <mergeCell ref="A73:B73"/>
    <mergeCell ref="C73:K73"/>
    <mergeCell ref="A74:B74"/>
    <mergeCell ref="C74:K74"/>
    <mergeCell ref="A66:B66"/>
    <mergeCell ref="C66:K66"/>
    <mergeCell ref="A68:B68"/>
    <mergeCell ref="C68:K68"/>
    <mergeCell ref="A69:B69"/>
    <mergeCell ref="C69:K69"/>
    <mergeCell ref="A70:B70"/>
    <mergeCell ref="C70:K70"/>
    <mergeCell ref="A71:B71"/>
    <mergeCell ref="C71:K71"/>
    <mergeCell ref="A67:B67"/>
    <mergeCell ref="C67:K67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7"/>
  <sheetViews>
    <sheetView tabSelected="1" zoomScale="90" zoomScaleNormal="90" workbookViewId="0">
      <selection activeCell="A58" sqref="A58:XFD58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0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1" width="9.59765625" customWidth="1"/>
    <col min="12" max="12" width="13.6992187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567" t="s">
        <v>0</v>
      </c>
      <c r="C1" s="567"/>
      <c r="D1" s="567"/>
      <c r="E1" s="567"/>
      <c r="F1" s="567"/>
      <c r="G1" s="567"/>
      <c r="H1" s="567"/>
      <c r="I1" s="567"/>
      <c r="J1" s="567"/>
      <c r="K1" s="567"/>
      <c r="L1" s="567"/>
      <c r="M1" s="567"/>
      <c r="N1" s="567"/>
      <c r="O1" s="567"/>
      <c r="P1" s="567"/>
      <c r="Q1" s="567"/>
      <c r="R1" s="567"/>
      <c r="S1" s="567"/>
      <c r="T1" s="2"/>
    </row>
    <row r="2" spans="1:256" ht="17.100000000000001" customHeight="1">
      <c r="B2" s="568" t="s">
        <v>1</v>
      </c>
      <c r="C2" s="568"/>
      <c r="D2" s="568"/>
      <c r="E2" s="568"/>
      <c r="F2" s="568"/>
      <c r="G2" s="568"/>
      <c r="H2" s="568"/>
      <c r="I2" s="568"/>
      <c r="J2" s="568"/>
      <c r="K2" s="568"/>
      <c r="L2" s="568"/>
      <c r="M2" s="568"/>
      <c r="N2" s="568"/>
      <c r="O2" s="568"/>
      <c r="P2" s="568"/>
      <c r="Q2" s="568"/>
      <c r="R2" s="568"/>
      <c r="S2" s="568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1"/>
      <c r="B4" s="314"/>
      <c r="C4" s="356"/>
      <c r="D4" s="356"/>
      <c r="E4" s="315"/>
      <c r="F4" s="356"/>
      <c r="G4" s="315"/>
      <c r="H4" s="356"/>
      <c r="I4" s="356"/>
      <c r="J4" s="356"/>
      <c r="K4" s="314"/>
      <c r="L4" s="356"/>
      <c r="M4" s="356"/>
      <c r="N4" s="356"/>
      <c r="O4" s="356"/>
      <c r="P4" s="315"/>
      <c r="Q4" s="356"/>
    </row>
    <row r="5" spans="1:256">
      <c r="A5" s="590" t="s">
        <v>399</v>
      </c>
      <c r="B5" s="590"/>
      <c r="C5" s="590"/>
      <c r="D5" s="590"/>
      <c r="E5" s="590"/>
      <c r="F5" s="590"/>
      <c r="G5" s="590"/>
      <c r="H5" s="590"/>
      <c r="I5" s="590"/>
      <c r="J5" s="590"/>
      <c r="K5" s="590"/>
      <c r="L5" s="590"/>
      <c r="M5" s="590"/>
      <c r="N5" s="590"/>
      <c r="O5" s="590"/>
      <c r="P5" s="590"/>
      <c r="Q5" s="590"/>
    </row>
    <row r="6" spans="1:256">
      <c r="A6" s="383" t="s">
        <v>4</v>
      </c>
      <c r="B6" s="383" t="s">
        <v>5</v>
      </c>
      <c r="C6" s="591" t="s">
        <v>400</v>
      </c>
      <c r="D6" s="592"/>
      <c r="E6" s="591" t="s">
        <v>401</v>
      </c>
      <c r="F6" s="592"/>
      <c r="G6" s="591" t="s">
        <v>402</v>
      </c>
      <c r="H6" s="592"/>
      <c r="I6" s="515" t="s">
        <v>403</v>
      </c>
      <c r="J6" s="593"/>
      <c r="K6" s="517" t="s">
        <v>247</v>
      </c>
      <c r="L6" s="517"/>
      <c r="M6" s="383" t="s">
        <v>5</v>
      </c>
      <c r="N6" s="591" t="s">
        <v>400</v>
      </c>
      <c r="O6" s="592"/>
      <c r="P6" s="591" t="s">
        <v>401</v>
      </c>
      <c r="Q6" s="592"/>
    </row>
    <row r="7" spans="1:256">
      <c r="A7" s="384" t="s">
        <v>13</v>
      </c>
      <c r="B7" s="384" t="s">
        <v>14</v>
      </c>
      <c r="C7" s="588" t="s">
        <v>16</v>
      </c>
      <c r="D7" s="589"/>
      <c r="E7" s="588" t="s">
        <v>248</v>
      </c>
      <c r="F7" s="589"/>
      <c r="G7" s="588" t="s">
        <v>265</v>
      </c>
      <c r="H7" s="589"/>
      <c r="I7" s="588" t="s">
        <v>251</v>
      </c>
      <c r="J7" s="589"/>
      <c r="K7" s="521" t="s">
        <v>252</v>
      </c>
      <c r="L7" s="521"/>
      <c r="M7" s="384" t="s">
        <v>14</v>
      </c>
      <c r="N7" s="588" t="s">
        <v>16</v>
      </c>
      <c r="O7" s="589"/>
      <c r="P7" s="588" t="s">
        <v>248</v>
      </c>
      <c r="Q7" s="589"/>
    </row>
    <row r="8" spans="1:256">
      <c r="A8" s="316"/>
      <c r="B8" s="374"/>
      <c r="C8" s="588" t="s">
        <v>22</v>
      </c>
      <c r="D8" s="589"/>
      <c r="E8" s="588" t="s">
        <v>22</v>
      </c>
      <c r="F8" s="589"/>
      <c r="G8" s="588" t="s">
        <v>22</v>
      </c>
      <c r="H8" s="589"/>
      <c r="I8" s="588" t="s">
        <v>22</v>
      </c>
      <c r="J8" s="589"/>
      <c r="K8" s="503" t="s">
        <v>22</v>
      </c>
      <c r="L8" s="503"/>
      <c r="M8" s="374"/>
      <c r="N8" s="588" t="s">
        <v>22</v>
      </c>
      <c r="O8" s="589"/>
      <c r="P8" s="588" t="s">
        <v>22</v>
      </c>
      <c r="Q8" s="589"/>
      <c r="S8" t="s">
        <v>178</v>
      </c>
    </row>
    <row r="9" spans="1:256" ht="26.4">
      <c r="A9" s="316"/>
      <c r="B9" s="374"/>
      <c r="C9" s="375" t="s">
        <v>404</v>
      </c>
      <c r="D9" s="375" t="s">
        <v>2677</v>
      </c>
      <c r="E9" s="375" t="s">
        <v>406</v>
      </c>
      <c r="F9" s="375" t="s">
        <v>407</v>
      </c>
      <c r="G9" s="375" t="s">
        <v>408</v>
      </c>
      <c r="H9" s="375" t="s">
        <v>273</v>
      </c>
      <c r="I9" s="375" t="s">
        <v>409</v>
      </c>
      <c r="J9" s="375" t="s">
        <v>410</v>
      </c>
      <c r="K9" s="385" t="s">
        <v>411</v>
      </c>
      <c r="L9" s="385" t="s">
        <v>412</v>
      </c>
      <c r="M9" s="374"/>
      <c r="N9" s="375" t="s">
        <v>413</v>
      </c>
      <c r="O9" s="375" t="s">
        <v>405</v>
      </c>
      <c r="P9" s="375" t="s">
        <v>414</v>
      </c>
      <c r="Q9" s="375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6" t="s">
        <v>305</v>
      </c>
      <c r="B15" s="386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539" t="s">
        <v>424</v>
      </c>
      <c r="O15" s="540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549" t="s">
        <v>431</v>
      </c>
      <c r="O16" s="550"/>
      <c r="P16" s="550"/>
      <c r="Q16" s="551"/>
    </row>
    <row r="17" spans="1:21" hidden="1">
      <c r="A17" s="541" t="s">
        <v>337</v>
      </c>
      <c r="B17" s="542"/>
      <c r="C17" s="542"/>
      <c r="D17" s="542"/>
      <c r="E17" s="542"/>
      <c r="F17" s="542"/>
      <c r="G17" s="542"/>
      <c r="H17" s="542"/>
      <c r="I17" s="542"/>
      <c r="J17" s="542"/>
      <c r="K17" s="542"/>
      <c r="L17" s="542"/>
      <c r="M17" s="542"/>
      <c r="N17" s="542"/>
      <c r="O17" s="542"/>
      <c r="P17" s="542"/>
      <c r="Q17" s="543"/>
    </row>
    <row r="18" spans="1:21" hidden="1">
      <c r="A18" s="387" t="s">
        <v>305</v>
      </c>
      <c r="B18" s="387" t="s">
        <v>52</v>
      </c>
      <c r="C18" s="539" t="s">
        <v>424</v>
      </c>
      <c r="D18" s="540"/>
      <c r="E18" s="89" t="s">
        <v>325</v>
      </c>
      <c r="F18" s="23" t="s">
        <v>425</v>
      </c>
      <c r="G18" s="68">
        <v>46070</v>
      </c>
      <c r="H18" s="388" t="s">
        <v>328</v>
      </c>
      <c r="I18" s="388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587" t="s">
        <v>432</v>
      </c>
      <c r="D19" s="587"/>
      <c r="E19" s="587"/>
      <c r="F19" s="587"/>
      <c r="G19" s="587"/>
      <c r="H19" s="587"/>
      <c r="I19" s="587"/>
      <c r="J19" s="587"/>
      <c r="K19" s="587"/>
      <c r="L19" s="587"/>
      <c r="M19" s="110" t="s">
        <v>53</v>
      </c>
      <c r="N19" s="552" t="s">
        <v>433</v>
      </c>
      <c r="O19" s="553"/>
      <c r="P19" s="553"/>
      <c r="Q19" s="554"/>
      <c r="R19" s="75"/>
    </row>
    <row r="20" spans="1:21" hidden="1">
      <c r="A20" s="264" t="s">
        <v>287</v>
      </c>
      <c r="B20" s="389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39" t="s">
        <v>39</v>
      </c>
      <c r="H20" s="239" t="s">
        <v>39</v>
      </c>
      <c r="I20" s="68">
        <v>46080</v>
      </c>
      <c r="J20" s="390">
        <f>I20+1</f>
        <v>46081</v>
      </c>
      <c r="K20" s="390">
        <f>J20+1</f>
        <v>46082</v>
      </c>
      <c r="L20" s="390">
        <f t="shared" ref="L20:L29" si="16">K20</f>
        <v>46082</v>
      </c>
      <c r="M20" s="389" t="s">
        <v>53</v>
      </c>
      <c r="N20" s="562" t="s">
        <v>328</v>
      </c>
      <c r="O20" s="563"/>
      <c r="P20" s="562" t="s">
        <v>335</v>
      </c>
      <c r="Q20" s="563"/>
      <c r="R20" s="564" t="s">
        <v>336</v>
      </c>
      <c r="S20" s="564"/>
      <c r="T20" s="564"/>
      <c r="U20" s="564"/>
    </row>
    <row r="21" spans="1:21" hidden="1">
      <c r="A21" s="102" t="s">
        <v>281</v>
      </c>
      <c r="B21" s="296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87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8" t="s">
        <v>333</v>
      </c>
      <c r="O23" s="391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4" t="s">
        <v>439</v>
      </c>
      <c r="B24" s="264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4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539" t="s">
        <v>446</v>
      </c>
      <c r="O29" s="540"/>
      <c r="P29" s="539" t="s">
        <v>447</v>
      </c>
      <c r="Q29" s="540"/>
    </row>
    <row r="30" spans="1:21" hidden="1">
      <c r="A30" s="584" t="s">
        <v>337</v>
      </c>
      <c r="B30" s="585"/>
      <c r="C30" s="585"/>
      <c r="D30" s="585"/>
      <c r="E30" s="585"/>
      <c r="F30" s="585"/>
      <c r="G30" s="585"/>
      <c r="H30" s="585"/>
      <c r="I30" s="585"/>
      <c r="J30" s="585"/>
      <c r="K30" s="585"/>
      <c r="L30" s="585"/>
      <c r="M30" s="585"/>
      <c r="N30" s="585"/>
      <c r="O30" s="585"/>
      <c r="P30" s="585"/>
      <c r="Q30" s="586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539" t="s">
        <v>446</v>
      </c>
      <c r="D32" s="540"/>
      <c r="E32" s="539" t="s">
        <v>447</v>
      </c>
      <c r="F32" s="540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4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4" t="s">
        <v>449</v>
      </c>
      <c r="R34" s="75" t="s">
        <v>450</v>
      </c>
    </row>
    <row r="35" spans="1:18" hidden="1">
      <c r="A35" s="526" t="s">
        <v>337</v>
      </c>
      <c r="B35" s="526"/>
      <c r="C35" s="526"/>
      <c r="D35" s="526"/>
      <c r="E35" s="526"/>
      <c r="F35" s="526"/>
      <c r="G35" s="526"/>
      <c r="H35" s="526"/>
      <c r="I35" s="526"/>
      <c r="J35" s="526"/>
      <c r="K35" s="526"/>
      <c r="L35" s="526"/>
      <c r="M35" s="526"/>
      <c r="N35" s="526"/>
      <c r="O35" s="526"/>
      <c r="P35" s="526"/>
      <c r="Q35" s="526"/>
    </row>
    <row r="36" spans="1:18" hidden="1">
      <c r="A36" s="288" t="s">
        <v>305</v>
      </c>
      <c r="B36" s="288" t="s">
        <v>67</v>
      </c>
      <c r="C36" s="174" t="s">
        <v>448</v>
      </c>
      <c r="D36" s="104">
        <v>46185</v>
      </c>
      <c r="E36" s="390">
        <f t="shared" ref="E36:K36" si="47">D36+1</f>
        <v>46186</v>
      </c>
      <c r="F36" s="390">
        <f t="shared" si="47"/>
        <v>46187</v>
      </c>
      <c r="G36" s="390">
        <f t="shared" ref="G36:G38" si="48">F36+3</f>
        <v>46190</v>
      </c>
      <c r="H36" s="174" t="s">
        <v>451</v>
      </c>
      <c r="I36" s="104">
        <v>46192</v>
      </c>
      <c r="J36" s="390">
        <f t="shared" si="47"/>
        <v>46193</v>
      </c>
      <c r="K36" s="390">
        <f t="shared" si="47"/>
        <v>46194</v>
      </c>
      <c r="L36" s="390">
        <f t="shared" ref="L36:L37" si="49">K36</f>
        <v>46194</v>
      </c>
      <c r="M36" s="288" t="s">
        <v>64</v>
      </c>
      <c r="N36" s="174" t="s">
        <v>452</v>
      </c>
      <c r="O36" s="197">
        <v>46203</v>
      </c>
      <c r="P36" s="390">
        <f t="shared" ref="P36:Q36" si="50">O36+1</f>
        <v>46204</v>
      </c>
      <c r="Q36" s="390">
        <f t="shared" si="50"/>
        <v>46205</v>
      </c>
      <c r="R36" s="75" t="s">
        <v>450</v>
      </c>
    </row>
    <row r="37" spans="1:18" hidden="1">
      <c r="A37" s="386" t="s">
        <v>377</v>
      </c>
      <c r="B37" s="386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6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549" t="s">
        <v>453</v>
      </c>
      <c r="J38" s="551"/>
      <c r="K38" s="549" t="s">
        <v>454</v>
      </c>
      <c r="L38" s="551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6" t="s">
        <v>377</v>
      </c>
      <c r="B39" s="386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6" t="s">
        <v>114</v>
      </c>
      <c r="N39" s="549" t="s">
        <v>457</v>
      </c>
      <c r="O39" s="551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6" t="s">
        <v>460</v>
      </c>
      <c r="B41" s="386" t="s">
        <v>107</v>
      </c>
      <c r="C41" s="578" t="s">
        <v>208</v>
      </c>
      <c r="D41" s="579"/>
      <c r="E41" s="579"/>
      <c r="F41" s="579"/>
      <c r="G41" s="579"/>
      <c r="H41" s="579"/>
      <c r="I41" s="579"/>
      <c r="J41" s="579"/>
      <c r="K41" s="579"/>
      <c r="L41" s="580"/>
      <c r="M41" s="386" t="s">
        <v>106</v>
      </c>
      <c r="N41" s="581" t="s">
        <v>208</v>
      </c>
      <c r="O41" s="582"/>
      <c r="P41" s="582"/>
      <c r="Q41" s="583"/>
    </row>
    <row r="42" spans="1:18" hidden="1">
      <c r="A42" s="110" t="s">
        <v>2151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549" t="s">
        <v>461</v>
      </c>
      <c r="O42" s="551"/>
      <c r="P42" s="549" t="s">
        <v>462</v>
      </c>
      <c r="Q42" s="551"/>
    </row>
    <row r="43" spans="1:18" hidden="1">
      <c r="A43" s="127" t="s">
        <v>2123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2245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2" t="s">
        <v>118</v>
      </c>
      <c r="M43" s="549" t="s">
        <v>2240</v>
      </c>
      <c r="N43" s="550"/>
      <c r="O43" s="23" t="s">
        <v>2241</v>
      </c>
      <c r="P43" s="23" t="s">
        <v>463</v>
      </c>
      <c r="Q43" s="169" t="s">
        <v>2242</v>
      </c>
      <c r="R43" s="75" t="s">
        <v>2058</v>
      </c>
    </row>
    <row r="44" spans="1:18" hidden="1">
      <c r="A44" s="110" t="s">
        <v>2151</v>
      </c>
      <c r="B44" s="110" t="s">
        <v>85</v>
      </c>
      <c r="C44" s="549" t="s">
        <v>461</v>
      </c>
      <c r="D44" s="551"/>
      <c r="E44" s="549" t="s">
        <v>462</v>
      </c>
      <c r="F44" s="551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 hidden="1">
      <c r="A45" s="127" t="s">
        <v>2180</v>
      </c>
      <c r="B45" s="127" t="s">
        <v>109</v>
      </c>
      <c r="C45" s="104">
        <v>46247</v>
      </c>
      <c r="D45" s="89" t="s">
        <v>2207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6" si="77">G45</f>
        <v>46253</v>
      </c>
      <c r="I45" s="104">
        <f t="shared" ref="I45:I56" si="78">H45+2</f>
        <v>46255</v>
      </c>
      <c r="J45" s="104">
        <f t="shared" ref="J45:J56" si="79">I45+1</f>
        <v>46256</v>
      </c>
      <c r="K45" s="104">
        <f t="shared" ref="K45:K56" si="80">J45+1</f>
        <v>46257</v>
      </c>
      <c r="L45" s="104">
        <f t="shared" ref="L45:L56" si="81">K45</f>
        <v>46257</v>
      </c>
      <c r="M45" s="392" t="s">
        <v>108</v>
      </c>
      <c r="N45" s="573" t="s">
        <v>2303</v>
      </c>
      <c r="O45" s="574"/>
      <c r="P45" s="23" t="s">
        <v>2245</v>
      </c>
      <c r="Q45" s="444" t="s">
        <v>2304</v>
      </c>
    </row>
    <row r="46" spans="1:18" hidden="1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2149</v>
      </c>
      <c r="O46" s="89" t="s">
        <v>2190</v>
      </c>
      <c r="P46" s="104">
        <v>46276</v>
      </c>
      <c r="Q46" s="104">
        <f t="shared" ref="Q46:Q56" si="83">P46+1</f>
        <v>46277</v>
      </c>
      <c r="R46" s="75" t="s">
        <v>2150</v>
      </c>
    </row>
    <row r="47" spans="1:18" hidden="1">
      <c r="A47" s="110" t="s">
        <v>2145</v>
      </c>
      <c r="B47" s="110" t="s">
        <v>97</v>
      </c>
      <c r="C47" s="104">
        <v>46261</v>
      </c>
      <c r="D47" s="89" t="s">
        <v>2284</v>
      </c>
      <c r="E47" s="23" t="s">
        <v>2245</v>
      </c>
      <c r="F47" s="106" t="s">
        <v>2250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37" t="s">
        <v>92</v>
      </c>
      <c r="N47" s="573" t="s">
        <v>2305</v>
      </c>
      <c r="O47" s="574"/>
      <c r="P47" s="23" t="s">
        <v>2245</v>
      </c>
      <c r="Q47" s="444" t="s">
        <v>2467</v>
      </c>
    </row>
    <row r="48" spans="1:18" hidden="1">
      <c r="A48" s="541" t="s">
        <v>2026</v>
      </c>
      <c r="B48" s="542"/>
      <c r="C48" s="542"/>
      <c r="D48" s="542"/>
      <c r="E48" s="542"/>
      <c r="F48" s="542"/>
      <c r="G48" s="542"/>
      <c r="H48" s="542"/>
      <c r="I48" s="542"/>
      <c r="J48" s="542"/>
      <c r="K48" s="542"/>
      <c r="L48" s="542"/>
      <c r="M48" s="542"/>
      <c r="N48" s="542"/>
      <c r="O48" s="542"/>
      <c r="P48" s="542"/>
      <c r="Q48" s="543"/>
      <c r="R48" s="75"/>
    </row>
    <row r="49" spans="1:20">
      <c r="A49" s="127" t="s">
        <v>2180</v>
      </c>
      <c r="B49" s="127" t="s">
        <v>2146</v>
      </c>
      <c r="C49" s="573" t="s">
        <v>2303</v>
      </c>
      <c r="D49" s="574"/>
      <c r="E49" s="23" t="s">
        <v>2245</v>
      </c>
      <c r="F49" s="444" t="s">
        <v>2304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2147</v>
      </c>
      <c r="N49" s="104">
        <v>46296</v>
      </c>
      <c r="O49" s="73" t="s">
        <v>2207</v>
      </c>
      <c r="P49" s="23" t="s">
        <v>2245</v>
      </c>
      <c r="Q49" s="106" t="s">
        <v>2391</v>
      </c>
    </row>
    <row r="50" spans="1:20">
      <c r="A50" s="110" t="s">
        <v>2145</v>
      </c>
      <c r="B50" s="110" t="s">
        <v>2061</v>
      </c>
      <c r="C50" s="573" t="s">
        <v>2305</v>
      </c>
      <c r="D50" s="574"/>
      <c r="E50" s="23" t="s">
        <v>2245</v>
      </c>
      <c r="F50" s="444" t="s">
        <v>2467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37" t="s">
        <v>2079</v>
      </c>
      <c r="N50" s="104">
        <v>46306</v>
      </c>
      <c r="O50" s="300" t="s">
        <v>2207</v>
      </c>
      <c r="P50" s="23" t="s">
        <v>2470</v>
      </c>
      <c r="Q50" s="106" t="s">
        <v>2471</v>
      </c>
      <c r="R50" s="479" t="s">
        <v>2385</v>
      </c>
    </row>
    <row r="51" spans="1:20">
      <c r="A51" s="541" t="s">
        <v>2026</v>
      </c>
      <c r="B51" s="542"/>
      <c r="C51" s="542"/>
      <c r="D51" s="542"/>
      <c r="E51" s="542"/>
      <c r="F51" s="542"/>
      <c r="G51" s="542"/>
      <c r="H51" s="542"/>
      <c r="I51" s="542"/>
      <c r="J51" s="542"/>
      <c r="K51" s="542"/>
      <c r="L51" s="542"/>
      <c r="M51" s="542"/>
      <c r="N51" s="542"/>
      <c r="O51" s="542"/>
      <c r="P51" s="542"/>
      <c r="Q51" s="543"/>
    </row>
    <row r="52" spans="1:20">
      <c r="A52" s="127" t="s">
        <v>460</v>
      </c>
      <c r="B52" s="127" t="s">
        <v>2148</v>
      </c>
      <c r="C52" s="104">
        <v>46296</v>
      </c>
      <c r="D52" s="73" t="s">
        <v>2207</v>
      </c>
      <c r="E52" s="23" t="s">
        <v>2245</v>
      </c>
      <c r="F52" s="106" t="s">
        <v>2391</v>
      </c>
      <c r="G52" s="104" t="s">
        <v>2401</v>
      </c>
      <c r="H52" s="86" t="s">
        <v>2035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2078</v>
      </c>
      <c r="N52" s="104">
        <f t="shared" ref="N52:N56" si="84">L52+4</f>
        <v>46310</v>
      </c>
      <c r="O52" s="67">
        <f t="shared" ref="O52:O56" si="85">N52+1</f>
        <v>46311</v>
      </c>
      <c r="P52" s="23" t="s">
        <v>2189</v>
      </c>
      <c r="Q52" s="106" t="s">
        <v>2190</v>
      </c>
    </row>
    <row r="53" spans="1:20">
      <c r="A53" s="110" t="s">
        <v>440</v>
      </c>
      <c r="B53" s="110" t="s">
        <v>2074</v>
      </c>
      <c r="C53" s="575" t="s">
        <v>2469</v>
      </c>
      <c r="D53" s="576"/>
      <c r="E53" s="576"/>
      <c r="F53" s="576"/>
      <c r="G53" s="576"/>
      <c r="H53" s="576"/>
      <c r="I53" s="576"/>
      <c r="J53" s="576"/>
      <c r="K53" s="576"/>
      <c r="L53" s="577"/>
      <c r="M53" s="437" t="s">
        <v>2075</v>
      </c>
      <c r="N53" s="575" t="s">
        <v>2469</v>
      </c>
      <c r="O53" s="576"/>
      <c r="P53" s="576"/>
      <c r="Q53" s="576"/>
    </row>
    <row r="54" spans="1:20">
      <c r="A54" s="127" t="s">
        <v>460</v>
      </c>
      <c r="B54" s="127" t="s">
        <v>2336</v>
      </c>
      <c r="C54" s="104">
        <v>46310</v>
      </c>
      <c r="D54" s="67">
        <f t="shared" ref="D54:D56" si="86">C54+1</f>
        <v>46311</v>
      </c>
      <c r="E54" s="23" t="s">
        <v>2189</v>
      </c>
      <c r="F54" s="106" t="s">
        <v>2190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2337</v>
      </c>
      <c r="N54" s="23" t="s">
        <v>2149</v>
      </c>
      <c r="O54" s="89" t="s">
        <v>2701</v>
      </c>
      <c r="P54" s="23" t="s">
        <v>2694</v>
      </c>
      <c r="Q54" s="23" t="s">
        <v>2695</v>
      </c>
      <c r="R54" s="479" t="s">
        <v>2058</v>
      </c>
    </row>
    <row r="55" spans="1:20">
      <c r="A55" s="541" t="s">
        <v>2285</v>
      </c>
      <c r="B55" s="542"/>
      <c r="C55" s="542"/>
      <c r="D55" s="542"/>
      <c r="E55" s="542"/>
      <c r="F55" s="542"/>
      <c r="G55" s="542"/>
      <c r="H55" s="542"/>
      <c r="I55" s="542"/>
      <c r="J55" s="542"/>
      <c r="K55" s="542"/>
      <c r="L55" s="542"/>
      <c r="M55" s="542"/>
      <c r="N55" s="542"/>
      <c r="O55" s="542"/>
      <c r="P55" s="542"/>
      <c r="Q55" s="543"/>
    </row>
    <row r="56" spans="1:20">
      <c r="A56" s="110" t="s">
        <v>440</v>
      </c>
      <c r="B56" s="110" t="s">
        <v>2330</v>
      </c>
      <c r="C56" s="104">
        <v>46331</v>
      </c>
      <c r="D56" s="67">
        <f t="shared" si="86"/>
        <v>46332</v>
      </c>
      <c r="E56" s="67">
        <f t="shared" ref="E56" si="87">D56+1</f>
        <v>46333</v>
      </c>
      <c r="F56" s="67">
        <f t="shared" ref="F56" si="88">E56+1</f>
        <v>46334</v>
      </c>
      <c r="G56" s="104">
        <v>46337</v>
      </c>
      <c r="H56" s="104">
        <f t="shared" si="77"/>
        <v>46337</v>
      </c>
      <c r="I56" s="104">
        <f t="shared" si="78"/>
        <v>46339</v>
      </c>
      <c r="J56" s="104">
        <f t="shared" si="79"/>
        <v>46340</v>
      </c>
      <c r="K56" s="104">
        <f t="shared" si="80"/>
        <v>46341</v>
      </c>
      <c r="L56" s="104">
        <f t="shared" si="81"/>
        <v>46341</v>
      </c>
      <c r="M56" s="437" t="s">
        <v>2331</v>
      </c>
      <c r="N56" s="104">
        <f t="shared" si="84"/>
        <v>46345</v>
      </c>
      <c r="O56" s="67">
        <f t="shared" si="85"/>
        <v>46346</v>
      </c>
      <c r="P56" s="104">
        <f t="shared" ref="P56" si="89">O56+1</f>
        <v>46347</v>
      </c>
      <c r="Q56" s="104">
        <f t="shared" si="83"/>
        <v>46348</v>
      </c>
    </row>
    <row r="57" spans="1:20">
      <c r="A57" s="541" t="s">
        <v>2065</v>
      </c>
      <c r="B57" s="542"/>
      <c r="C57" s="542"/>
      <c r="D57" s="542"/>
      <c r="E57" s="542"/>
      <c r="F57" s="542"/>
      <c r="G57" s="542"/>
      <c r="H57" s="542"/>
      <c r="I57" s="542"/>
      <c r="J57" s="542"/>
      <c r="K57" s="542"/>
      <c r="L57" s="542"/>
      <c r="M57" s="542"/>
      <c r="N57" s="542"/>
      <c r="O57" s="542"/>
      <c r="P57" s="542"/>
      <c r="Q57" s="542"/>
    </row>
    <row r="58" spans="1:20">
      <c r="A58" s="110" t="s">
        <v>2145</v>
      </c>
      <c r="B58" s="110" t="s">
        <v>2332</v>
      </c>
      <c r="C58" s="104">
        <v>46345</v>
      </c>
      <c r="D58" s="67">
        <f t="shared" ref="D58:F58" si="90">C58+1</f>
        <v>46346</v>
      </c>
      <c r="E58" s="67">
        <f t="shared" si="90"/>
        <v>46347</v>
      </c>
      <c r="F58" s="67">
        <f t="shared" si="90"/>
        <v>46348</v>
      </c>
      <c r="G58" s="104">
        <f>F58+3</f>
        <v>46351</v>
      </c>
      <c r="H58" s="104">
        <f t="shared" ref="H58" si="91">G58</f>
        <v>46351</v>
      </c>
      <c r="I58" s="549" t="s">
        <v>2748</v>
      </c>
      <c r="J58" s="551"/>
      <c r="K58" s="570" t="s">
        <v>2749</v>
      </c>
      <c r="L58" s="571"/>
      <c r="M58" s="437" t="s">
        <v>2333</v>
      </c>
      <c r="N58" s="23" t="s">
        <v>2159</v>
      </c>
      <c r="O58" s="23" t="s">
        <v>2159</v>
      </c>
      <c r="P58" s="23" t="s">
        <v>2159</v>
      </c>
      <c r="Q58" s="86" t="s">
        <v>2747</v>
      </c>
    </row>
    <row r="59" spans="1:20">
      <c r="A59" s="386" t="s">
        <v>2699</v>
      </c>
      <c r="B59" s="103" t="s">
        <v>2594</v>
      </c>
      <c r="C59" s="104">
        <v>46352</v>
      </c>
      <c r="D59" s="67">
        <f t="shared" ref="D59" si="92">C59+1</f>
        <v>46353</v>
      </c>
      <c r="E59" s="67">
        <f>D59+1</f>
        <v>46354</v>
      </c>
      <c r="F59" s="67">
        <f>E59+1</f>
        <v>46355</v>
      </c>
      <c r="G59" s="104">
        <f>F59+3</f>
        <v>46358</v>
      </c>
      <c r="H59" s="104">
        <f t="shared" ref="H59" si="93">G59</f>
        <v>46358</v>
      </c>
      <c r="I59" s="104">
        <f t="shared" ref="I59" si="94">H59+2</f>
        <v>46360</v>
      </c>
      <c r="J59" s="104">
        <f t="shared" ref="J59" si="95">I59+1</f>
        <v>46361</v>
      </c>
      <c r="K59" s="104">
        <f t="shared" ref="K59" si="96">J59+1</f>
        <v>46362</v>
      </c>
      <c r="L59" s="104">
        <f t="shared" ref="L59" si="97">K59</f>
        <v>46362</v>
      </c>
      <c r="M59" s="103" t="s">
        <v>2598</v>
      </c>
      <c r="N59" s="104">
        <f>L59+4</f>
        <v>46366</v>
      </c>
      <c r="O59" s="67">
        <f t="shared" ref="O59" si="98">N59+1</f>
        <v>46367</v>
      </c>
      <c r="P59" s="104">
        <f t="shared" ref="P59" si="99">O59+1</f>
        <v>46368</v>
      </c>
      <c r="Q59" s="104">
        <f t="shared" ref="Q59" si="100">P59+1</f>
        <v>46369</v>
      </c>
    </row>
    <row r="60" spans="1:20">
      <c r="A60" s="464"/>
      <c r="B60" s="465"/>
      <c r="C60" s="466"/>
      <c r="D60" s="467"/>
      <c r="E60" s="105"/>
      <c r="F60" s="467"/>
      <c r="G60" s="105"/>
      <c r="H60" s="467"/>
      <c r="I60" s="467"/>
      <c r="J60" s="467"/>
      <c r="K60" s="105"/>
      <c r="L60" s="468"/>
      <c r="M60" s="389"/>
      <c r="N60" s="468"/>
      <c r="O60" s="156"/>
      <c r="P60" s="468"/>
      <c r="Q60" s="468"/>
    </row>
    <row r="61" spans="1:20" ht="16.350000000000001" customHeight="1">
      <c r="A61" s="535" t="s">
        <v>164</v>
      </c>
      <c r="B61" s="536"/>
      <c r="C61" s="531" t="s">
        <v>464</v>
      </c>
      <c r="D61" s="532"/>
      <c r="E61" s="532"/>
      <c r="F61" s="532"/>
      <c r="G61" s="532"/>
      <c r="H61" s="532"/>
      <c r="I61" s="532"/>
      <c r="J61" s="532"/>
      <c r="K61" s="533"/>
      <c r="L61" s="6"/>
      <c r="M61" s="6"/>
      <c r="N61" s="6"/>
      <c r="O61" s="6"/>
      <c r="P61" s="6"/>
      <c r="Q61" s="6"/>
      <c r="T61" s="393"/>
    </row>
    <row r="62" spans="1:20" ht="16.350000000000001" customHeight="1">
      <c r="A62" s="535" t="s">
        <v>381</v>
      </c>
      <c r="B62" s="536"/>
      <c r="C62" s="531" t="s">
        <v>382</v>
      </c>
      <c r="D62" s="532"/>
      <c r="E62" s="532"/>
      <c r="F62" s="532"/>
      <c r="G62" s="532"/>
      <c r="H62" s="532"/>
      <c r="I62" s="532"/>
      <c r="J62" s="532"/>
      <c r="K62" s="533"/>
      <c r="L62" s="6"/>
      <c r="M62" s="6"/>
      <c r="N62" s="6"/>
      <c r="O62" s="6"/>
      <c r="P62" s="6"/>
      <c r="Q62" s="6"/>
    </row>
    <row r="63" spans="1:20" ht="16.350000000000001" customHeight="1">
      <c r="A63" s="535" t="s">
        <v>386</v>
      </c>
      <c r="B63" s="536"/>
      <c r="C63" s="548" t="s">
        <v>387</v>
      </c>
      <c r="D63" s="548"/>
      <c r="E63" s="548"/>
      <c r="F63" s="548"/>
      <c r="G63" s="548"/>
      <c r="H63" s="548"/>
      <c r="I63" s="548"/>
      <c r="J63" s="548"/>
      <c r="K63" s="548"/>
      <c r="L63" s="6"/>
      <c r="M63" s="6"/>
      <c r="N63" s="6"/>
      <c r="O63" s="6"/>
      <c r="P63" s="6"/>
      <c r="Q63" s="6"/>
    </row>
    <row r="64" spans="1:20" ht="16.350000000000001" hidden="1" customHeight="1">
      <c r="A64" s="535" t="s">
        <v>390</v>
      </c>
      <c r="B64" s="536"/>
      <c r="C64" s="548" t="s">
        <v>391</v>
      </c>
      <c r="D64" s="548"/>
      <c r="E64" s="548"/>
      <c r="F64" s="548"/>
      <c r="G64" s="548"/>
      <c r="H64" s="548"/>
      <c r="I64" s="548"/>
      <c r="J64" s="548"/>
      <c r="K64" s="548"/>
      <c r="L64" s="6"/>
      <c r="M64" s="6"/>
      <c r="N64" s="6"/>
      <c r="O64" s="6"/>
      <c r="P64" s="6"/>
      <c r="Q64" s="6"/>
    </row>
    <row r="65" spans="1:17" ht="16.350000000000001" customHeight="1">
      <c r="A65" s="535" t="s">
        <v>390</v>
      </c>
      <c r="B65" s="536"/>
      <c r="C65" s="572" t="s">
        <v>465</v>
      </c>
      <c r="D65" s="572"/>
      <c r="E65" s="572"/>
      <c r="F65" s="572"/>
      <c r="G65" s="572"/>
      <c r="H65" s="572"/>
      <c r="I65" s="572"/>
      <c r="J65" s="572"/>
      <c r="K65" s="572"/>
      <c r="L65" s="6"/>
      <c r="M65" s="6"/>
      <c r="N65" s="6"/>
      <c r="O65" s="6"/>
      <c r="P65" s="6"/>
      <c r="Q65" s="6"/>
    </row>
    <row r="66" spans="1:17" ht="17.850000000000001" customHeight="1">
      <c r="A66" s="530" t="s">
        <v>392</v>
      </c>
      <c r="B66" s="530"/>
      <c r="C66" s="548" t="s">
        <v>394</v>
      </c>
      <c r="D66" s="548"/>
      <c r="E66" s="548"/>
      <c r="F66" s="548"/>
      <c r="G66" s="548"/>
      <c r="H66" s="548"/>
      <c r="I66" s="548"/>
      <c r="J66" s="548"/>
      <c r="K66" s="548"/>
      <c r="L66" s="6"/>
      <c r="M66" s="6"/>
      <c r="N66" s="6"/>
      <c r="O66" s="6"/>
      <c r="P66" s="6"/>
      <c r="Q66" s="6"/>
    </row>
    <row r="67" spans="1:17" ht="17.850000000000001" customHeight="1">
      <c r="A67" s="530" t="s">
        <v>388</v>
      </c>
      <c r="B67" s="530"/>
      <c r="C67" s="548" t="s">
        <v>389</v>
      </c>
      <c r="D67" s="548"/>
      <c r="E67" s="548"/>
      <c r="F67" s="548"/>
      <c r="G67" s="548"/>
      <c r="H67" s="548"/>
      <c r="I67" s="548"/>
      <c r="J67" s="548"/>
      <c r="K67" s="548"/>
      <c r="L67" s="6"/>
      <c r="M67" s="6"/>
      <c r="N67" s="6"/>
      <c r="O67" s="6"/>
      <c r="P67" s="6"/>
      <c r="Q67" s="6"/>
    </row>
  </sheetData>
  <mergeCells count="76"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C8:D8"/>
    <mergeCell ref="E8:F8"/>
    <mergeCell ref="G8:H8"/>
    <mergeCell ref="I8:J8"/>
    <mergeCell ref="K8:L8"/>
    <mergeCell ref="N15:O15"/>
    <mergeCell ref="N16:Q16"/>
    <mergeCell ref="A17:Q17"/>
    <mergeCell ref="C18:D18"/>
    <mergeCell ref="C19:L19"/>
    <mergeCell ref="N19:Q19"/>
    <mergeCell ref="N20:O20"/>
    <mergeCell ref="P20:Q20"/>
    <mergeCell ref="R20:S20"/>
    <mergeCell ref="T20:U20"/>
    <mergeCell ref="N29:O29"/>
    <mergeCell ref="P29:Q29"/>
    <mergeCell ref="A30:Q30"/>
    <mergeCell ref="C32:D32"/>
    <mergeCell ref="E32:F32"/>
    <mergeCell ref="A35:Q35"/>
    <mergeCell ref="I38:J38"/>
    <mergeCell ref="K38:L38"/>
    <mergeCell ref="N39:O39"/>
    <mergeCell ref="C41:L41"/>
    <mergeCell ref="N41:Q41"/>
    <mergeCell ref="N42:O42"/>
    <mergeCell ref="P42:Q42"/>
    <mergeCell ref="M43:N43"/>
    <mergeCell ref="A61:B61"/>
    <mergeCell ref="C61:K61"/>
    <mergeCell ref="A62:B62"/>
    <mergeCell ref="C62:K62"/>
    <mergeCell ref="C44:D44"/>
    <mergeCell ref="E44:F44"/>
    <mergeCell ref="A48:Q48"/>
    <mergeCell ref="N45:O45"/>
    <mergeCell ref="C49:D49"/>
    <mergeCell ref="N47:O47"/>
    <mergeCell ref="C50:D50"/>
    <mergeCell ref="A51:Q51"/>
    <mergeCell ref="C53:L53"/>
    <mergeCell ref="N53:Q53"/>
    <mergeCell ref="A55:Q55"/>
    <mergeCell ref="A67:B67"/>
    <mergeCell ref="C67:K67"/>
    <mergeCell ref="A64:B64"/>
    <mergeCell ref="C64:K64"/>
    <mergeCell ref="A65:B65"/>
    <mergeCell ref="C65:K65"/>
    <mergeCell ref="A66:B66"/>
    <mergeCell ref="C66:K66"/>
    <mergeCell ref="I58:J58"/>
    <mergeCell ref="K58:L58"/>
    <mergeCell ref="A57:Q57"/>
    <mergeCell ref="A63:B63"/>
    <mergeCell ref="C63:K63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5"/>
  <sheetViews>
    <sheetView zoomScale="90" zoomScaleNormal="90" workbookViewId="0">
      <selection activeCell="P69" sqref="P69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8.0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567" t="s">
        <v>0</v>
      </c>
      <c r="C1" s="567"/>
      <c r="D1" s="567"/>
      <c r="E1" s="567"/>
      <c r="F1" s="567"/>
      <c r="G1" s="567"/>
      <c r="H1" s="567"/>
      <c r="I1" s="567"/>
      <c r="J1" s="567"/>
      <c r="K1" s="567"/>
      <c r="L1" s="567"/>
      <c r="M1" s="567"/>
      <c r="N1" s="567"/>
      <c r="O1" s="567"/>
      <c r="P1" s="567"/>
      <c r="Q1" s="567"/>
      <c r="R1" s="567"/>
      <c r="S1" s="567"/>
    </row>
    <row r="2" spans="1:242" ht="17.100000000000001" customHeight="1">
      <c r="B2" s="568" t="s">
        <v>1</v>
      </c>
      <c r="C2" s="568"/>
      <c r="D2" s="568"/>
      <c r="E2" s="568"/>
      <c r="F2" s="568"/>
      <c r="G2" s="568"/>
      <c r="H2" s="568"/>
      <c r="I2" s="568"/>
      <c r="J2" s="568"/>
      <c r="K2" s="568"/>
      <c r="L2" s="568"/>
      <c r="M2" s="568"/>
      <c r="N2" s="568"/>
      <c r="O2" s="568"/>
      <c r="P2" s="568"/>
      <c r="Q2" s="568"/>
      <c r="R2" s="568"/>
      <c r="S2" s="568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615" t="s">
        <v>466</v>
      </c>
      <c r="B4" s="616"/>
      <c r="C4" s="616"/>
      <c r="D4" s="616"/>
      <c r="E4" s="616"/>
      <c r="F4" s="616"/>
      <c r="G4" s="616"/>
      <c r="H4" s="616"/>
      <c r="I4" s="616"/>
      <c r="J4" s="616"/>
      <c r="K4" s="616"/>
      <c r="L4" s="616"/>
      <c r="M4" s="616"/>
      <c r="N4" s="616"/>
      <c r="O4" s="616"/>
      <c r="P4" s="616"/>
      <c r="Q4" s="616"/>
      <c r="R4" s="616"/>
      <c r="S4" s="616"/>
      <c r="T4" s="617"/>
      <c r="U4" s="617"/>
    </row>
    <row r="5" spans="1:242" ht="17.100000000000001" customHeight="1">
      <c r="A5" s="95" t="s">
        <v>4</v>
      </c>
      <c r="B5" s="95" t="s">
        <v>5</v>
      </c>
      <c r="C5" s="522" t="s">
        <v>467</v>
      </c>
      <c r="D5" s="503"/>
      <c r="E5" s="501" t="s">
        <v>468</v>
      </c>
      <c r="F5" s="501"/>
      <c r="G5" s="499" t="s">
        <v>469</v>
      </c>
      <c r="H5" s="500"/>
      <c r="I5" s="522" t="s">
        <v>470</v>
      </c>
      <c r="J5" s="503"/>
      <c r="K5" s="618" t="s">
        <v>471</v>
      </c>
      <c r="L5" s="619"/>
      <c r="M5" s="95" t="s">
        <v>5</v>
      </c>
      <c r="N5" s="522" t="s">
        <v>467</v>
      </c>
      <c r="O5" s="503"/>
      <c r="P5" s="501" t="s">
        <v>468</v>
      </c>
      <c r="Q5" s="501"/>
      <c r="R5" s="499" t="s">
        <v>469</v>
      </c>
      <c r="S5" s="500"/>
      <c r="T5" s="522" t="s">
        <v>470</v>
      </c>
      <c r="U5" s="503"/>
    </row>
    <row r="6" spans="1:242">
      <c r="A6" s="484" t="s">
        <v>13</v>
      </c>
      <c r="B6" s="484" t="s">
        <v>14</v>
      </c>
      <c r="C6" s="503" t="s">
        <v>472</v>
      </c>
      <c r="D6" s="503"/>
      <c r="E6" s="493" t="s">
        <v>473</v>
      </c>
      <c r="F6" s="518"/>
      <c r="G6" s="493" t="s">
        <v>474</v>
      </c>
      <c r="H6" s="518"/>
      <c r="I6" s="520" t="s">
        <v>265</v>
      </c>
      <c r="J6" s="614"/>
      <c r="K6" s="493" t="s">
        <v>251</v>
      </c>
      <c r="L6" s="518"/>
      <c r="M6" s="484" t="s">
        <v>14</v>
      </c>
      <c r="N6" s="503" t="s">
        <v>472</v>
      </c>
      <c r="O6" s="503"/>
      <c r="P6" s="493" t="s">
        <v>473</v>
      </c>
      <c r="Q6" s="518"/>
      <c r="R6" s="493" t="s">
        <v>474</v>
      </c>
      <c r="S6" s="518"/>
      <c r="T6" s="520" t="s">
        <v>265</v>
      </c>
      <c r="U6" s="614"/>
    </row>
    <row r="7" spans="1:242">
      <c r="A7" s="485"/>
      <c r="B7" s="485"/>
      <c r="C7" s="493" t="s">
        <v>22</v>
      </c>
      <c r="D7" s="518"/>
      <c r="E7" s="493" t="s">
        <v>22</v>
      </c>
      <c r="F7" s="518"/>
      <c r="G7" s="493" t="s">
        <v>22</v>
      </c>
      <c r="H7" s="518"/>
      <c r="I7" s="493" t="s">
        <v>22</v>
      </c>
      <c r="J7" s="518"/>
      <c r="K7" s="493" t="s">
        <v>22</v>
      </c>
      <c r="L7" s="518"/>
      <c r="M7" s="485"/>
      <c r="N7" s="493" t="s">
        <v>22</v>
      </c>
      <c r="O7" s="518"/>
      <c r="P7" s="493" t="s">
        <v>22</v>
      </c>
      <c r="Q7" s="518"/>
      <c r="R7" s="493" t="s">
        <v>22</v>
      </c>
      <c r="S7" s="518"/>
      <c r="T7" s="493" t="s">
        <v>22</v>
      </c>
      <c r="U7" s="518"/>
    </row>
    <row r="8" spans="1:242" ht="26.4">
      <c r="A8" s="316"/>
      <c r="B8" s="374"/>
      <c r="C8" s="375" t="s">
        <v>475</v>
      </c>
      <c r="D8" s="375" t="s">
        <v>476</v>
      </c>
      <c r="E8" s="18" t="s">
        <v>477</v>
      </c>
      <c r="F8" s="18" t="s">
        <v>478</v>
      </c>
      <c r="G8" s="18" t="s">
        <v>479</v>
      </c>
      <c r="H8" s="18" t="s">
        <v>480</v>
      </c>
      <c r="I8" s="18" t="s">
        <v>481</v>
      </c>
      <c r="J8" s="18" t="s">
        <v>482</v>
      </c>
      <c r="K8" s="18" t="s">
        <v>483</v>
      </c>
      <c r="L8" s="18" t="s">
        <v>484</v>
      </c>
      <c r="M8" s="375"/>
      <c r="N8" s="375" t="s">
        <v>475</v>
      </c>
      <c r="O8" s="375" t="s">
        <v>476</v>
      </c>
      <c r="P8" s="18" t="s">
        <v>477</v>
      </c>
      <c r="Q8" s="18" t="s">
        <v>478</v>
      </c>
      <c r="R8" s="18" t="s">
        <v>479</v>
      </c>
      <c r="S8" s="18" t="s">
        <v>480</v>
      </c>
      <c r="T8" s="18" t="s">
        <v>481</v>
      </c>
      <c r="U8" s="18" t="s">
        <v>482</v>
      </c>
    </row>
    <row r="9" spans="1:242" hidden="1">
      <c r="A9" s="102" t="s">
        <v>485</v>
      </c>
      <c r="B9" s="376" t="s">
        <v>486</v>
      </c>
      <c r="C9" s="67">
        <v>46007</v>
      </c>
      <c r="D9" s="67">
        <f t="shared" ref="D9:D14" si="0">C9</f>
        <v>46007</v>
      </c>
      <c r="E9" s="539" t="s">
        <v>487</v>
      </c>
      <c r="F9" s="540"/>
      <c r="G9" s="539" t="s">
        <v>488</v>
      </c>
      <c r="H9" s="540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489</v>
      </c>
      <c r="N9" s="23" t="s">
        <v>39</v>
      </c>
      <c r="O9" s="23" t="s">
        <v>39</v>
      </c>
      <c r="P9" s="539" t="s">
        <v>490</v>
      </c>
      <c r="Q9" s="540"/>
      <c r="R9" s="539" t="s">
        <v>491</v>
      </c>
      <c r="S9" s="540"/>
      <c r="T9" s="23" t="s">
        <v>39</v>
      </c>
      <c r="U9" s="23" t="s">
        <v>39</v>
      </c>
    </row>
    <row r="10" spans="1:242" hidden="1">
      <c r="A10" s="102" t="s">
        <v>485</v>
      </c>
      <c r="B10" s="376" t="s">
        <v>492</v>
      </c>
      <c r="C10" s="23" t="s">
        <v>39</v>
      </c>
      <c r="D10" s="23" t="s">
        <v>39</v>
      </c>
      <c r="E10" s="539" t="s">
        <v>490</v>
      </c>
      <c r="F10" s="540"/>
      <c r="G10" s="539" t="s">
        <v>491</v>
      </c>
      <c r="H10" s="540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493</v>
      </c>
      <c r="N10" s="67">
        <f t="shared" ref="N10:N13" si="2">L10+1</f>
        <v>46021</v>
      </c>
      <c r="O10" s="67">
        <f t="shared" ref="O10:O14" si="3">N10</f>
        <v>46021</v>
      </c>
      <c r="P10" s="539" t="s">
        <v>494</v>
      </c>
      <c r="Q10" s="540"/>
      <c r="R10" s="539" t="s">
        <v>495</v>
      </c>
      <c r="S10" s="540"/>
      <c r="T10" s="23" t="s">
        <v>39</v>
      </c>
      <c r="U10" s="23" t="s">
        <v>39</v>
      </c>
    </row>
    <row r="11" spans="1:242" hidden="1">
      <c r="A11" s="102" t="s">
        <v>485</v>
      </c>
      <c r="B11" s="376" t="s">
        <v>496</v>
      </c>
      <c r="C11" s="67">
        <v>46021</v>
      </c>
      <c r="D11" s="67">
        <f>C11</f>
        <v>46021</v>
      </c>
      <c r="E11" s="539" t="s">
        <v>494</v>
      </c>
      <c r="F11" s="540"/>
      <c r="G11" s="539" t="s">
        <v>495</v>
      </c>
      <c r="H11" s="540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497</v>
      </c>
      <c r="N11" s="67">
        <f t="shared" si="2"/>
        <v>46028</v>
      </c>
      <c r="O11" s="67">
        <f t="shared" si="3"/>
        <v>46028</v>
      </c>
      <c r="P11" s="539" t="s">
        <v>498</v>
      </c>
      <c r="Q11" s="540"/>
      <c r="R11" s="539" t="s">
        <v>499</v>
      </c>
      <c r="S11" s="540"/>
      <c r="T11" s="23" t="s">
        <v>39</v>
      </c>
      <c r="U11" s="23" t="s">
        <v>39</v>
      </c>
    </row>
    <row r="12" spans="1:242" hidden="1">
      <c r="A12" s="103" t="s">
        <v>485</v>
      </c>
      <c r="B12" s="376" t="s">
        <v>48</v>
      </c>
      <c r="C12" s="67">
        <v>46028</v>
      </c>
      <c r="D12" s="67">
        <f t="shared" si="0"/>
        <v>46028</v>
      </c>
      <c r="E12" s="539" t="s">
        <v>498</v>
      </c>
      <c r="F12" s="540"/>
      <c r="G12" s="539" t="s">
        <v>499</v>
      </c>
      <c r="H12" s="540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539" t="s">
        <v>500</v>
      </c>
      <c r="Q12" s="540"/>
      <c r="R12" s="539" t="s">
        <v>501</v>
      </c>
      <c r="S12" s="540"/>
      <c r="T12" s="23" t="s">
        <v>39</v>
      </c>
      <c r="U12" s="23" t="s">
        <v>39</v>
      </c>
    </row>
    <row r="13" spans="1:242" hidden="1">
      <c r="A13" s="103" t="s">
        <v>485</v>
      </c>
      <c r="B13" s="376" t="s">
        <v>50</v>
      </c>
      <c r="C13" s="67">
        <v>46035</v>
      </c>
      <c r="D13" s="67">
        <f t="shared" si="0"/>
        <v>46035</v>
      </c>
      <c r="E13" s="539" t="s">
        <v>500</v>
      </c>
      <c r="F13" s="540"/>
      <c r="G13" s="539" t="s">
        <v>501</v>
      </c>
      <c r="H13" s="540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539" t="s">
        <v>502</v>
      </c>
      <c r="Q13" s="540"/>
      <c r="R13" s="539" t="s">
        <v>503</v>
      </c>
      <c r="S13" s="540"/>
      <c r="T13" s="23" t="s">
        <v>39</v>
      </c>
      <c r="U13" s="23" t="s">
        <v>39</v>
      </c>
    </row>
    <row r="14" spans="1:242" hidden="1">
      <c r="A14" s="103" t="s">
        <v>485</v>
      </c>
      <c r="B14" s="376" t="s">
        <v>52</v>
      </c>
      <c r="C14" s="67">
        <v>46042</v>
      </c>
      <c r="D14" s="67">
        <f t="shared" si="0"/>
        <v>46042</v>
      </c>
      <c r="E14" s="539" t="s">
        <v>502</v>
      </c>
      <c r="F14" s="540"/>
      <c r="G14" s="539" t="s">
        <v>503</v>
      </c>
      <c r="H14" s="540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2">
        <f>O14+2</f>
        <v>46058</v>
      </c>
      <c r="Q14" s="202">
        <f>P14</f>
        <v>46058</v>
      </c>
      <c r="R14" s="202">
        <f>Q14+1</f>
        <v>46059</v>
      </c>
      <c r="S14" s="73" t="s">
        <v>504</v>
      </c>
      <c r="T14" s="23" t="s">
        <v>39</v>
      </c>
      <c r="U14" s="23" t="s">
        <v>39</v>
      </c>
    </row>
    <row r="15" spans="1:242" hidden="1">
      <c r="A15" s="103" t="s">
        <v>485</v>
      </c>
      <c r="B15" s="376" t="s">
        <v>54</v>
      </c>
      <c r="C15" s="552" t="s">
        <v>208</v>
      </c>
      <c r="D15" s="553"/>
      <c r="E15" s="553"/>
      <c r="F15" s="553"/>
      <c r="G15" s="553"/>
      <c r="H15" s="553"/>
      <c r="I15" s="553"/>
      <c r="J15" s="553"/>
      <c r="K15" s="553"/>
      <c r="L15" s="554"/>
      <c r="M15" s="27" t="s">
        <v>53</v>
      </c>
      <c r="N15" s="552" t="s">
        <v>208</v>
      </c>
      <c r="O15" s="553"/>
      <c r="P15" s="553"/>
      <c r="Q15" s="553"/>
      <c r="R15" s="553"/>
      <c r="S15" s="553"/>
      <c r="T15" s="553"/>
      <c r="U15" s="554"/>
    </row>
    <row r="16" spans="1:242" hidden="1">
      <c r="A16" s="103" t="s">
        <v>485</v>
      </c>
      <c r="B16" s="376" t="s">
        <v>56</v>
      </c>
      <c r="C16" s="67">
        <v>46056</v>
      </c>
      <c r="D16" s="67">
        <f>C16</f>
        <v>46056</v>
      </c>
      <c r="E16" s="202">
        <f>D16+2</f>
        <v>46058</v>
      </c>
      <c r="F16" s="202">
        <f>E16</f>
        <v>46058</v>
      </c>
      <c r="G16" s="202">
        <f>F16+1</f>
        <v>46059</v>
      </c>
      <c r="H16" s="73" t="s">
        <v>504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539" t="s">
        <v>505</v>
      </c>
      <c r="Q16" s="540"/>
      <c r="R16" s="539" t="s">
        <v>506</v>
      </c>
      <c r="S16" s="540"/>
      <c r="T16" s="23" t="s">
        <v>39</v>
      </c>
      <c r="U16" s="23" t="s">
        <v>39</v>
      </c>
    </row>
    <row r="17" spans="1:22" hidden="1">
      <c r="A17" s="127" t="s">
        <v>485</v>
      </c>
      <c r="B17" s="377" t="s">
        <v>58</v>
      </c>
      <c r="C17" s="86" t="s">
        <v>39</v>
      </c>
      <c r="D17" s="86" t="s">
        <v>39</v>
      </c>
      <c r="E17" s="539" t="s">
        <v>505</v>
      </c>
      <c r="F17" s="540"/>
      <c r="G17" s="539" t="s">
        <v>506</v>
      </c>
      <c r="H17" s="540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7" t="s">
        <v>57</v>
      </c>
      <c r="N17" s="86" t="s">
        <v>39</v>
      </c>
      <c r="O17" s="86" t="s">
        <v>39</v>
      </c>
      <c r="P17" s="539" t="s">
        <v>507</v>
      </c>
      <c r="Q17" s="540"/>
      <c r="R17" s="612" t="s">
        <v>144</v>
      </c>
      <c r="S17" s="613"/>
      <c r="T17" s="552" t="s">
        <v>328</v>
      </c>
      <c r="U17" s="554"/>
    </row>
    <row r="18" spans="1:22" hidden="1">
      <c r="A18" s="541" t="s">
        <v>508</v>
      </c>
      <c r="B18" s="542"/>
      <c r="C18" s="542"/>
      <c r="D18" s="542"/>
      <c r="E18" s="542"/>
      <c r="F18" s="542"/>
      <c r="G18" s="542"/>
      <c r="H18" s="542"/>
      <c r="I18" s="542"/>
      <c r="J18" s="542"/>
      <c r="K18" s="542"/>
      <c r="L18" s="543"/>
      <c r="M18" s="167"/>
      <c r="N18" s="86"/>
      <c r="O18" s="86"/>
      <c r="P18" s="76"/>
      <c r="Q18" s="77"/>
      <c r="R18" s="378"/>
      <c r="S18" s="379"/>
      <c r="T18" s="76"/>
      <c r="U18" s="77"/>
    </row>
    <row r="19" spans="1:22" hidden="1">
      <c r="A19" s="110" t="s">
        <v>305</v>
      </c>
      <c r="B19" s="609"/>
      <c r="C19" s="610"/>
      <c r="D19" s="610"/>
      <c r="E19" s="610"/>
      <c r="F19" s="610"/>
      <c r="G19" s="610"/>
      <c r="H19" s="610"/>
      <c r="I19" s="610"/>
      <c r="J19" s="611"/>
      <c r="K19" s="67">
        <v>46077</v>
      </c>
      <c r="L19" s="89" t="s">
        <v>509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510</v>
      </c>
      <c r="U19" s="89" t="s">
        <v>511</v>
      </c>
    </row>
    <row r="20" spans="1:22" hidden="1">
      <c r="A20" s="103" t="s">
        <v>485</v>
      </c>
      <c r="B20" s="376" t="s">
        <v>63</v>
      </c>
      <c r="C20" s="539" t="s">
        <v>512</v>
      </c>
      <c r="D20" s="540"/>
      <c r="E20" s="539" t="s">
        <v>513</v>
      </c>
      <c r="F20" s="540"/>
      <c r="G20" s="539" t="s">
        <v>514</v>
      </c>
      <c r="H20" s="540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552" t="s">
        <v>515</v>
      </c>
      <c r="Q20" s="554"/>
      <c r="R20" s="552" t="s">
        <v>516</v>
      </c>
      <c r="S20" s="554"/>
      <c r="T20" s="23" t="s">
        <v>39</v>
      </c>
      <c r="U20" s="23" t="s">
        <v>39</v>
      </c>
      <c r="V20" s="75"/>
    </row>
    <row r="21" spans="1:22" hidden="1">
      <c r="A21" s="103" t="s">
        <v>485</v>
      </c>
      <c r="B21" s="376" t="s">
        <v>67</v>
      </c>
      <c r="C21" s="67">
        <v>46084</v>
      </c>
      <c r="D21" s="67">
        <f t="shared" ref="D21:D28" si="4">C21</f>
        <v>46084</v>
      </c>
      <c r="E21" s="552" t="s">
        <v>515</v>
      </c>
      <c r="F21" s="554"/>
      <c r="G21" s="552" t="s">
        <v>516</v>
      </c>
      <c r="H21" s="554"/>
      <c r="I21" s="612" t="s">
        <v>517</v>
      </c>
      <c r="J21" s="613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552" t="s">
        <v>518</v>
      </c>
      <c r="Q21" s="554"/>
      <c r="R21" s="552" t="s">
        <v>519</v>
      </c>
      <c r="S21" s="554"/>
      <c r="T21" s="23" t="s">
        <v>39</v>
      </c>
      <c r="U21" s="23" t="s">
        <v>39</v>
      </c>
    </row>
    <row r="22" spans="1:22" hidden="1">
      <c r="A22" s="103" t="s">
        <v>485</v>
      </c>
      <c r="B22" s="376" t="s">
        <v>69</v>
      </c>
      <c r="C22" s="67">
        <v>46091</v>
      </c>
      <c r="D22" s="67">
        <f t="shared" si="4"/>
        <v>46091</v>
      </c>
      <c r="E22" s="552" t="s">
        <v>518</v>
      </c>
      <c r="F22" s="554"/>
      <c r="G22" s="552" t="s">
        <v>519</v>
      </c>
      <c r="H22" s="554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552" t="s">
        <v>520</v>
      </c>
      <c r="Q22" s="554"/>
      <c r="R22" s="552" t="s">
        <v>521</v>
      </c>
      <c r="S22" s="554"/>
      <c r="T22" s="23" t="s">
        <v>39</v>
      </c>
      <c r="U22" s="23" t="s">
        <v>39</v>
      </c>
    </row>
    <row r="23" spans="1:22" hidden="1">
      <c r="A23" s="103" t="s">
        <v>485</v>
      </c>
      <c r="B23" s="376" t="s">
        <v>75</v>
      </c>
      <c r="C23" s="67">
        <v>46098</v>
      </c>
      <c r="D23" s="67">
        <f t="shared" si="4"/>
        <v>46098</v>
      </c>
      <c r="E23" s="552" t="s">
        <v>520</v>
      </c>
      <c r="F23" s="554"/>
      <c r="G23" s="552" t="s">
        <v>521</v>
      </c>
      <c r="H23" s="554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552" t="s">
        <v>522</v>
      </c>
      <c r="Q23" s="554"/>
      <c r="R23" s="552" t="s">
        <v>523</v>
      </c>
      <c r="S23" s="554"/>
      <c r="T23" s="23" t="s">
        <v>39</v>
      </c>
      <c r="U23" s="23" t="s">
        <v>39</v>
      </c>
    </row>
    <row r="24" spans="1:22" hidden="1">
      <c r="A24" s="103" t="s">
        <v>485</v>
      </c>
      <c r="B24" s="376" t="s">
        <v>77</v>
      </c>
      <c r="C24" s="67">
        <v>46105</v>
      </c>
      <c r="D24" s="67">
        <f t="shared" si="4"/>
        <v>46105</v>
      </c>
      <c r="E24" s="552" t="s">
        <v>522</v>
      </c>
      <c r="F24" s="554"/>
      <c r="G24" s="552" t="s">
        <v>523</v>
      </c>
      <c r="H24" s="554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552" t="s">
        <v>524</v>
      </c>
      <c r="Q24" s="554"/>
      <c r="R24" s="552" t="s">
        <v>525</v>
      </c>
      <c r="S24" s="554"/>
      <c r="T24" s="23" t="s">
        <v>39</v>
      </c>
      <c r="U24" s="23" t="s">
        <v>39</v>
      </c>
    </row>
    <row r="25" spans="1:22" hidden="1">
      <c r="A25" s="103" t="s">
        <v>485</v>
      </c>
      <c r="B25" s="376" t="s">
        <v>79</v>
      </c>
      <c r="C25" s="67">
        <v>46112</v>
      </c>
      <c r="D25" s="67">
        <f t="shared" si="4"/>
        <v>46112</v>
      </c>
      <c r="E25" s="552" t="s">
        <v>524</v>
      </c>
      <c r="F25" s="554"/>
      <c r="G25" s="552" t="s">
        <v>525</v>
      </c>
      <c r="H25" s="554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552" t="s">
        <v>526</v>
      </c>
      <c r="Q25" s="554"/>
      <c r="R25" s="552" t="s">
        <v>527</v>
      </c>
      <c r="S25" s="554"/>
      <c r="T25" s="23" t="s">
        <v>39</v>
      </c>
      <c r="U25" s="23" t="s">
        <v>39</v>
      </c>
    </row>
    <row r="26" spans="1:22" hidden="1">
      <c r="A26" s="103" t="s">
        <v>485</v>
      </c>
      <c r="B26" s="376" t="s">
        <v>81</v>
      </c>
      <c r="C26" s="67">
        <v>46119</v>
      </c>
      <c r="D26" s="67">
        <f t="shared" si="4"/>
        <v>46119</v>
      </c>
      <c r="E26" s="552" t="s">
        <v>526</v>
      </c>
      <c r="F26" s="554"/>
      <c r="G26" s="552" t="s">
        <v>527</v>
      </c>
      <c r="H26" s="554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552" t="s">
        <v>528</v>
      </c>
      <c r="Q26" s="554"/>
      <c r="R26" s="552" t="s">
        <v>529</v>
      </c>
      <c r="S26" s="554"/>
      <c r="T26" s="23" t="s">
        <v>39</v>
      </c>
      <c r="U26" s="23" t="s">
        <v>39</v>
      </c>
    </row>
    <row r="27" spans="1:22" hidden="1">
      <c r="A27" s="103" t="s">
        <v>485</v>
      </c>
      <c r="B27" s="376" t="s">
        <v>83</v>
      </c>
      <c r="C27" s="67">
        <v>46126</v>
      </c>
      <c r="D27" s="67">
        <f t="shared" si="4"/>
        <v>46126</v>
      </c>
      <c r="E27" s="552" t="s">
        <v>528</v>
      </c>
      <c r="F27" s="554"/>
      <c r="G27" s="552" t="s">
        <v>529</v>
      </c>
      <c r="H27" s="554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552" t="s">
        <v>530</v>
      </c>
      <c r="Q27" s="554"/>
      <c r="R27" s="552" t="s">
        <v>531</v>
      </c>
      <c r="S27" s="554"/>
      <c r="T27" s="23" t="s">
        <v>39</v>
      </c>
      <c r="U27" s="23" t="s">
        <v>39</v>
      </c>
    </row>
    <row r="28" spans="1:22" hidden="1">
      <c r="A28" s="103" t="s">
        <v>485</v>
      </c>
      <c r="B28" s="376" t="s">
        <v>85</v>
      </c>
      <c r="C28" s="67">
        <v>46133</v>
      </c>
      <c r="D28" s="67">
        <f t="shared" si="4"/>
        <v>46133</v>
      </c>
      <c r="E28" s="552" t="s">
        <v>530</v>
      </c>
      <c r="F28" s="554"/>
      <c r="G28" s="552" t="s">
        <v>531</v>
      </c>
      <c r="H28" s="554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552" t="s">
        <v>532</v>
      </c>
      <c r="Q28" s="554"/>
      <c r="R28" s="552" t="s">
        <v>533</v>
      </c>
      <c r="S28" s="554"/>
      <c r="T28" s="23" t="s">
        <v>39</v>
      </c>
      <c r="U28" s="23" t="s">
        <v>39</v>
      </c>
    </row>
    <row r="29" spans="1:22" hidden="1">
      <c r="A29" s="103" t="s">
        <v>485</v>
      </c>
      <c r="B29" s="376" t="s">
        <v>91</v>
      </c>
      <c r="C29" s="23" t="s">
        <v>39</v>
      </c>
      <c r="D29" s="23" t="s">
        <v>39</v>
      </c>
      <c r="E29" s="552" t="s">
        <v>532</v>
      </c>
      <c r="F29" s="554"/>
      <c r="G29" s="552" t="s">
        <v>533</v>
      </c>
      <c r="H29" s="554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552" t="s">
        <v>534</v>
      </c>
      <c r="Q29" s="554"/>
      <c r="R29" s="552" t="s">
        <v>535</v>
      </c>
      <c r="S29" s="554"/>
      <c r="T29" s="23" t="s">
        <v>39</v>
      </c>
      <c r="U29" s="23" t="s">
        <v>39</v>
      </c>
    </row>
    <row r="30" spans="1:22" hidden="1">
      <c r="A30" s="103" t="s">
        <v>485</v>
      </c>
      <c r="B30" s="380" t="s">
        <v>97</v>
      </c>
      <c r="C30" s="23" t="s">
        <v>39</v>
      </c>
      <c r="D30" s="23" t="s">
        <v>39</v>
      </c>
      <c r="E30" s="552" t="s">
        <v>534</v>
      </c>
      <c r="F30" s="554"/>
      <c r="G30" s="552" t="s">
        <v>535</v>
      </c>
      <c r="H30" s="554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552" t="s">
        <v>536</v>
      </c>
      <c r="Q30" s="554"/>
      <c r="R30" s="552" t="s">
        <v>537</v>
      </c>
      <c r="S30" s="554"/>
      <c r="T30" s="23" t="s">
        <v>39</v>
      </c>
      <c r="U30" s="23" t="s">
        <v>39</v>
      </c>
    </row>
    <row r="31" spans="1:22" hidden="1">
      <c r="A31" s="103" t="s">
        <v>485</v>
      </c>
      <c r="B31" s="380" t="s">
        <v>99</v>
      </c>
      <c r="C31" s="67">
        <v>46154</v>
      </c>
      <c r="D31" s="67">
        <f t="shared" ref="D31:D38" si="12">C31</f>
        <v>46154</v>
      </c>
      <c r="E31" s="552" t="s">
        <v>536</v>
      </c>
      <c r="F31" s="554"/>
      <c r="G31" s="552" t="s">
        <v>537</v>
      </c>
      <c r="H31" s="554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552" t="s">
        <v>538</v>
      </c>
      <c r="Q31" s="554"/>
      <c r="R31" s="552" t="s">
        <v>539</v>
      </c>
      <c r="S31" s="554"/>
      <c r="T31" s="23" t="s">
        <v>39</v>
      </c>
      <c r="U31" s="23" t="s">
        <v>39</v>
      </c>
    </row>
    <row r="32" spans="1:22" hidden="1">
      <c r="A32" s="103" t="s">
        <v>485</v>
      </c>
      <c r="B32" s="380" t="s">
        <v>105</v>
      </c>
      <c r="C32" s="67">
        <v>46161</v>
      </c>
      <c r="D32" s="67">
        <f t="shared" si="12"/>
        <v>46161</v>
      </c>
      <c r="E32" s="552" t="s">
        <v>538</v>
      </c>
      <c r="F32" s="554"/>
      <c r="G32" s="552" t="s">
        <v>539</v>
      </c>
      <c r="H32" s="554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552" t="s">
        <v>540</v>
      </c>
      <c r="Q32" s="554"/>
      <c r="R32" s="552" t="s">
        <v>541</v>
      </c>
      <c r="S32" s="554"/>
      <c r="T32" s="23" t="s">
        <v>39</v>
      </c>
      <c r="U32" s="23" t="s">
        <v>39</v>
      </c>
    </row>
    <row r="33" spans="1:21" hidden="1">
      <c r="A33" s="103" t="s">
        <v>485</v>
      </c>
      <c r="B33" s="380" t="s">
        <v>107</v>
      </c>
      <c r="C33" s="67">
        <v>46168</v>
      </c>
      <c r="D33" s="67">
        <f t="shared" si="12"/>
        <v>46168</v>
      </c>
      <c r="E33" s="552" t="s">
        <v>540</v>
      </c>
      <c r="F33" s="554"/>
      <c r="G33" s="552" t="s">
        <v>541</v>
      </c>
      <c r="H33" s="554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552" t="s">
        <v>542</v>
      </c>
      <c r="Q33" s="554"/>
      <c r="R33" s="552" t="s">
        <v>543</v>
      </c>
      <c r="S33" s="554"/>
      <c r="T33" s="23" t="s">
        <v>39</v>
      </c>
      <c r="U33" s="23" t="s">
        <v>39</v>
      </c>
    </row>
    <row r="34" spans="1:21" hidden="1">
      <c r="A34" s="103" t="s">
        <v>485</v>
      </c>
      <c r="B34" s="380" t="s">
        <v>109</v>
      </c>
      <c r="C34" s="67">
        <v>46175</v>
      </c>
      <c r="D34" s="67">
        <f t="shared" si="12"/>
        <v>46175</v>
      </c>
      <c r="E34" s="552" t="s">
        <v>542</v>
      </c>
      <c r="F34" s="554"/>
      <c r="G34" s="552" t="s">
        <v>543</v>
      </c>
      <c r="H34" s="554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552" t="s">
        <v>544</v>
      </c>
      <c r="Q34" s="554"/>
      <c r="R34" s="552" t="s">
        <v>545</v>
      </c>
      <c r="S34" s="554"/>
      <c r="T34" s="23" t="s">
        <v>39</v>
      </c>
      <c r="U34" s="23" t="s">
        <v>39</v>
      </c>
    </row>
    <row r="35" spans="1:21" hidden="1">
      <c r="A35" s="103" t="s">
        <v>485</v>
      </c>
      <c r="B35" s="380" t="s">
        <v>111</v>
      </c>
      <c r="C35" s="67">
        <v>46182</v>
      </c>
      <c r="D35" s="67">
        <f t="shared" si="12"/>
        <v>46182</v>
      </c>
      <c r="E35" s="552" t="s">
        <v>544</v>
      </c>
      <c r="F35" s="554"/>
      <c r="G35" s="552" t="s">
        <v>545</v>
      </c>
      <c r="H35" s="554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546</v>
      </c>
      <c r="P35" s="552" t="s">
        <v>451</v>
      </c>
      <c r="Q35" s="554"/>
      <c r="R35" s="552" t="s">
        <v>547</v>
      </c>
      <c r="S35" s="554"/>
      <c r="T35" s="23" t="s">
        <v>39</v>
      </c>
      <c r="U35" s="23" t="s">
        <v>39</v>
      </c>
    </row>
    <row r="36" spans="1:21" hidden="1">
      <c r="A36" s="103" t="s">
        <v>485</v>
      </c>
      <c r="B36" s="380" t="s">
        <v>113</v>
      </c>
      <c r="C36" s="67">
        <v>46189</v>
      </c>
      <c r="D36" s="89" t="s">
        <v>546</v>
      </c>
      <c r="E36" s="552" t="s">
        <v>451</v>
      </c>
      <c r="F36" s="554"/>
      <c r="G36" s="552" t="s">
        <v>547</v>
      </c>
      <c r="H36" s="554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552" t="s">
        <v>548</v>
      </c>
      <c r="Q36" s="554"/>
      <c r="R36" s="552" t="s">
        <v>549</v>
      </c>
      <c r="S36" s="554"/>
      <c r="T36" s="23" t="s">
        <v>39</v>
      </c>
      <c r="U36" s="23" t="s">
        <v>39</v>
      </c>
    </row>
    <row r="37" spans="1:21" hidden="1">
      <c r="A37" s="103" t="s">
        <v>485</v>
      </c>
      <c r="B37" s="380" t="s">
        <v>115</v>
      </c>
      <c r="C37" s="67">
        <v>46196</v>
      </c>
      <c r="D37" s="67">
        <f t="shared" si="12"/>
        <v>46196</v>
      </c>
      <c r="E37" s="552" t="s">
        <v>548</v>
      </c>
      <c r="F37" s="554"/>
      <c r="G37" s="552" t="s">
        <v>549</v>
      </c>
      <c r="H37" s="554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552" t="s">
        <v>550</v>
      </c>
      <c r="Q37" s="554"/>
      <c r="R37" s="552" t="s">
        <v>551</v>
      </c>
      <c r="S37" s="554"/>
      <c r="T37" s="23" t="s">
        <v>39</v>
      </c>
      <c r="U37" s="23" t="s">
        <v>39</v>
      </c>
    </row>
    <row r="38" spans="1:21" hidden="1">
      <c r="A38" s="103" t="s">
        <v>485</v>
      </c>
      <c r="B38" s="380" t="s">
        <v>117</v>
      </c>
      <c r="C38" s="67">
        <v>46203</v>
      </c>
      <c r="D38" s="67">
        <f t="shared" si="12"/>
        <v>46203</v>
      </c>
      <c r="E38" s="552" t="s">
        <v>550</v>
      </c>
      <c r="F38" s="554"/>
      <c r="G38" s="552" t="s">
        <v>551</v>
      </c>
      <c r="H38" s="554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552" t="s">
        <v>552</v>
      </c>
      <c r="Q38" s="554"/>
      <c r="R38" s="552" t="s">
        <v>553</v>
      </c>
      <c r="S38" s="554"/>
      <c r="T38" s="23" t="s">
        <v>39</v>
      </c>
      <c r="U38" s="23" t="s">
        <v>39</v>
      </c>
    </row>
    <row r="39" spans="1:21" hidden="1">
      <c r="A39" s="103" t="s">
        <v>485</v>
      </c>
      <c r="B39" s="380" t="s">
        <v>122</v>
      </c>
      <c r="C39" s="67">
        <v>46210</v>
      </c>
      <c r="D39" s="67">
        <f t="shared" ref="D39:D48" si="19">C39</f>
        <v>46210</v>
      </c>
      <c r="E39" s="552" t="s">
        <v>552</v>
      </c>
      <c r="F39" s="554"/>
      <c r="G39" s="552" t="s">
        <v>553</v>
      </c>
      <c r="H39" s="554"/>
      <c r="I39" s="23" t="s">
        <v>39</v>
      </c>
      <c r="J39" s="23" t="s">
        <v>39</v>
      </c>
      <c r="K39" s="67">
        <f>D39+5</f>
        <v>46215</v>
      </c>
      <c r="L39" s="67">
        <f t="shared" ref="L39:L57" si="20">K39+1</f>
        <v>46216</v>
      </c>
      <c r="M39" s="27" t="s">
        <v>118</v>
      </c>
      <c r="N39" s="67">
        <v>46224</v>
      </c>
      <c r="O39" s="67">
        <f t="shared" si="18"/>
        <v>46224</v>
      </c>
      <c r="P39" s="552" t="s">
        <v>554</v>
      </c>
      <c r="Q39" s="554"/>
      <c r="R39" s="552" t="s">
        <v>555</v>
      </c>
      <c r="S39" s="554"/>
      <c r="T39" s="23" t="s">
        <v>39</v>
      </c>
      <c r="U39" s="23" t="s">
        <v>39</v>
      </c>
    </row>
    <row r="40" spans="1:21" hidden="1">
      <c r="A40" s="541" t="s">
        <v>2026</v>
      </c>
      <c r="B40" s="605"/>
      <c r="C40" s="605"/>
      <c r="D40" s="605"/>
      <c r="E40" s="605"/>
      <c r="F40" s="605"/>
      <c r="G40" s="605"/>
      <c r="H40" s="605"/>
      <c r="I40" s="605"/>
      <c r="J40" s="605"/>
      <c r="K40" s="605"/>
      <c r="L40" s="605"/>
      <c r="M40" s="605"/>
      <c r="N40" s="605"/>
      <c r="O40" s="605"/>
      <c r="P40" s="605"/>
      <c r="Q40" s="605"/>
      <c r="R40" s="605"/>
      <c r="S40" s="605"/>
      <c r="T40" s="605"/>
      <c r="U40" s="606"/>
    </row>
    <row r="41" spans="1:21" hidden="1">
      <c r="A41" s="103" t="s">
        <v>485</v>
      </c>
      <c r="B41" s="380" t="s">
        <v>126</v>
      </c>
      <c r="C41" s="67">
        <v>46224</v>
      </c>
      <c r="D41" s="67">
        <f t="shared" si="19"/>
        <v>46224</v>
      </c>
      <c r="E41" s="552" t="s">
        <v>554</v>
      </c>
      <c r="F41" s="554"/>
      <c r="G41" s="552" t="s">
        <v>555</v>
      </c>
      <c r="H41" s="554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7" si="22">L41+1</f>
        <v>46231</v>
      </c>
      <c r="O41" s="67">
        <f t="shared" ref="O41:O57" si="23">N41</f>
        <v>46231</v>
      </c>
      <c r="P41" s="552" t="s">
        <v>556</v>
      </c>
      <c r="Q41" s="554"/>
      <c r="R41" s="552" t="s">
        <v>557</v>
      </c>
      <c r="S41" s="554"/>
      <c r="T41" s="23" t="s">
        <v>39</v>
      </c>
      <c r="U41" s="23" t="s">
        <v>39</v>
      </c>
    </row>
    <row r="42" spans="1:21" hidden="1">
      <c r="A42" s="103" t="s">
        <v>2124</v>
      </c>
      <c r="B42" s="380" t="s">
        <v>132</v>
      </c>
      <c r="C42" s="67">
        <v>46231</v>
      </c>
      <c r="D42" s="67">
        <f t="shared" si="19"/>
        <v>46231</v>
      </c>
      <c r="E42" s="552" t="s">
        <v>556</v>
      </c>
      <c r="F42" s="554"/>
      <c r="G42" s="552" t="s">
        <v>557</v>
      </c>
      <c r="H42" s="554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552" t="s">
        <v>558</v>
      </c>
      <c r="Q42" s="554"/>
      <c r="R42" s="552" t="s">
        <v>559</v>
      </c>
      <c r="S42" s="554"/>
      <c r="T42" s="23" t="s">
        <v>39</v>
      </c>
      <c r="U42" s="23" t="s">
        <v>39</v>
      </c>
    </row>
    <row r="43" spans="1:21" hidden="1">
      <c r="A43" s="103" t="s">
        <v>485</v>
      </c>
      <c r="B43" s="380" t="s">
        <v>135</v>
      </c>
      <c r="C43" s="67">
        <v>46238</v>
      </c>
      <c r="D43" s="67">
        <f t="shared" si="19"/>
        <v>46238</v>
      </c>
      <c r="E43" s="552" t="s">
        <v>558</v>
      </c>
      <c r="F43" s="554"/>
      <c r="G43" s="552" t="s">
        <v>559</v>
      </c>
      <c r="H43" s="554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552" t="s">
        <v>560</v>
      </c>
      <c r="Q43" s="554"/>
      <c r="R43" s="552" t="s">
        <v>561</v>
      </c>
      <c r="S43" s="554"/>
      <c r="T43" s="23" t="s">
        <v>39</v>
      </c>
      <c r="U43" s="23" t="s">
        <v>39</v>
      </c>
    </row>
    <row r="44" spans="1:21" hidden="1">
      <c r="A44" s="103" t="s">
        <v>2257</v>
      </c>
      <c r="B44" s="380" t="s">
        <v>141</v>
      </c>
      <c r="C44" s="67">
        <v>46245</v>
      </c>
      <c r="D44" s="67">
        <f t="shared" si="19"/>
        <v>46245</v>
      </c>
      <c r="E44" s="552" t="s">
        <v>560</v>
      </c>
      <c r="F44" s="554"/>
      <c r="G44" s="552" t="s">
        <v>561</v>
      </c>
      <c r="H44" s="554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2228</v>
      </c>
      <c r="O44" s="23" t="s">
        <v>39</v>
      </c>
      <c r="P44" s="552" t="s">
        <v>2229</v>
      </c>
      <c r="Q44" s="554"/>
      <c r="R44" s="552" t="s">
        <v>2230</v>
      </c>
      <c r="S44" s="554"/>
      <c r="T44" s="23" t="s">
        <v>39</v>
      </c>
      <c r="U44" s="23" t="s">
        <v>39</v>
      </c>
    </row>
    <row r="45" spans="1:21" hidden="1">
      <c r="A45" s="541" t="s">
        <v>2026</v>
      </c>
      <c r="B45" s="542"/>
      <c r="C45" s="542"/>
      <c r="D45" s="542"/>
      <c r="E45" s="542"/>
      <c r="F45" s="542"/>
      <c r="G45" s="542"/>
      <c r="H45" s="542"/>
      <c r="I45" s="542"/>
      <c r="J45" s="542"/>
      <c r="K45" s="542"/>
      <c r="L45" s="542"/>
      <c r="M45" s="542"/>
      <c r="N45" s="542"/>
      <c r="O45" s="542"/>
      <c r="P45" s="542"/>
      <c r="Q45" s="542"/>
      <c r="R45" s="542"/>
      <c r="S45" s="542"/>
      <c r="T45" s="542"/>
      <c r="U45" s="543"/>
    </row>
    <row r="46" spans="1:21" hidden="1">
      <c r="A46" s="103" t="s">
        <v>2124</v>
      </c>
      <c r="B46" s="380" t="s">
        <v>146</v>
      </c>
      <c r="C46" s="23" t="s">
        <v>39</v>
      </c>
      <c r="D46" s="23" t="s">
        <v>39</v>
      </c>
      <c r="E46" s="552" t="s">
        <v>562</v>
      </c>
      <c r="F46" s="554"/>
      <c r="G46" s="552" t="s">
        <v>563</v>
      </c>
      <c r="H46" s="554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2232</v>
      </c>
      <c r="N46" s="67">
        <f t="shared" si="22"/>
        <v>46266</v>
      </c>
      <c r="O46" s="67">
        <f t="shared" si="23"/>
        <v>46266</v>
      </c>
      <c r="P46" s="552" t="s">
        <v>564</v>
      </c>
      <c r="Q46" s="554"/>
      <c r="R46" s="552" t="s">
        <v>565</v>
      </c>
      <c r="S46" s="554"/>
      <c r="T46" s="23" t="s">
        <v>39</v>
      </c>
      <c r="U46" s="23" t="s">
        <v>39</v>
      </c>
    </row>
    <row r="47" spans="1:21" hidden="1">
      <c r="A47" s="103" t="s">
        <v>485</v>
      </c>
      <c r="B47" s="380" t="s">
        <v>153</v>
      </c>
      <c r="C47" s="67">
        <v>46266</v>
      </c>
      <c r="D47" s="67">
        <f t="shared" si="19"/>
        <v>46266</v>
      </c>
      <c r="E47" s="552" t="s">
        <v>564</v>
      </c>
      <c r="F47" s="554"/>
      <c r="G47" s="552" t="s">
        <v>565</v>
      </c>
      <c r="H47" s="554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552" t="s">
        <v>566</v>
      </c>
      <c r="Q47" s="554"/>
      <c r="R47" s="552" t="s">
        <v>567</v>
      </c>
      <c r="S47" s="554"/>
      <c r="T47" s="23" t="s">
        <v>39</v>
      </c>
      <c r="U47" s="23" t="s">
        <v>39</v>
      </c>
    </row>
    <row r="48" spans="1:21" hidden="1">
      <c r="A48" s="103" t="s">
        <v>2124</v>
      </c>
      <c r="B48" s="380" t="s">
        <v>155</v>
      </c>
      <c r="C48" s="67">
        <v>46273</v>
      </c>
      <c r="D48" s="67">
        <f t="shared" si="19"/>
        <v>46273</v>
      </c>
      <c r="E48" s="552" t="s">
        <v>566</v>
      </c>
      <c r="F48" s="554"/>
      <c r="G48" s="552" t="s">
        <v>567</v>
      </c>
      <c r="H48" s="554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552" t="s">
        <v>568</v>
      </c>
      <c r="Q48" s="554"/>
      <c r="R48" s="552" t="s">
        <v>569</v>
      </c>
      <c r="S48" s="554"/>
      <c r="T48" s="23" t="s">
        <v>39</v>
      </c>
      <c r="U48" s="23" t="s">
        <v>39</v>
      </c>
    </row>
    <row r="49" spans="1:26" hidden="1">
      <c r="A49" s="103" t="s">
        <v>485</v>
      </c>
      <c r="B49" s="380" t="s">
        <v>157</v>
      </c>
      <c r="C49" s="67">
        <v>46280</v>
      </c>
      <c r="D49" s="67">
        <v>46280</v>
      </c>
      <c r="E49" s="552" t="s">
        <v>568</v>
      </c>
      <c r="F49" s="554"/>
      <c r="G49" s="552" t="s">
        <v>569</v>
      </c>
      <c r="H49" s="554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552" t="s">
        <v>2409</v>
      </c>
      <c r="Q49" s="554"/>
      <c r="R49" s="552" t="s">
        <v>2484</v>
      </c>
      <c r="S49" s="554"/>
      <c r="T49" s="23" t="s">
        <v>39</v>
      </c>
      <c r="U49" s="23" t="s">
        <v>39</v>
      </c>
    </row>
    <row r="50" spans="1:26" hidden="1">
      <c r="A50" s="103" t="s">
        <v>2433</v>
      </c>
      <c r="B50" s="380" t="s">
        <v>159</v>
      </c>
      <c r="C50" s="67">
        <v>46287</v>
      </c>
      <c r="D50" s="67">
        <v>46287</v>
      </c>
      <c r="E50" s="552" t="s">
        <v>2409</v>
      </c>
      <c r="F50" s="554"/>
      <c r="G50" s="552" t="s">
        <v>2484</v>
      </c>
      <c r="H50" s="554"/>
      <c r="I50" s="23" t="s">
        <v>39</v>
      </c>
      <c r="J50" s="23" t="s">
        <v>39</v>
      </c>
      <c r="K50" s="67">
        <f t="shared" si="21"/>
        <v>46292</v>
      </c>
      <c r="L50" s="73" t="s">
        <v>2378</v>
      </c>
      <c r="M50" s="27" t="s">
        <v>158</v>
      </c>
      <c r="N50" s="552" t="s">
        <v>2379</v>
      </c>
      <c r="O50" s="553"/>
      <c r="P50" s="553"/>
      <c r="Q50" s="553"/>
      <c r="R50" s="553"/>
      <c r="S50" s="553"/>
      <c r="T50" s="553"/>
      <c r="U50" s="554"/>
    </row>
    <row r="51" spans="1:26" hidden="1">
      <c r="A51" s="103" t="s">
        <v>2123</v>
      </c>
      <c r="B51" s="380" t="s">
        <v>2485</v>
      </c>
      <c r="C51" s="89" t="s">
        <v>39</v>
      </c>
      <c r="D51" s="89" t="s">
        <v>39</v>
      </c>
      <c r="E51" s="552" t="s">
        <v>2381</v>
      </c>
      <c r="F51" s="554"/>
      <c r="G51" s="552" t="s">
        <v>2487</v>
      </c>
      <c r="H51" s="554"/>
      <c r="I51" s="23" t="s">
        <v>39</v>
      </c>
      <c r="J51" s="23" t="s">
        <v>39</v>
      </c>
      <c r="K51" s="67">
        <v>46300</v>
      </c>
      <c r="L51" s="73" t="s">
        <v>2486</v>
      </c>
      <c r="M51" s="73"/>
      <c r="N51" s="76"/>
      <c r="O51" s="456"/>
      <c r="P51" s="456"/>
      <c r="Q51" s="456"/>
      <c r="R51" s="456"/>
      <c r="S51" s="456"/>
      <c r="T51" s="456"/>
      <c r="U51" s="77"/>
    </row>
    <row r="52" spans="1:26" hidden="1">
      <c r="A52" s="110" t="s">
        <v>2039</v>
      </c>
      <c r="B52" s="380" t="s">
        <v>2382</v>
      </c>
      <c r="C52" s="23" t="s">
        <v>2400</v>
      </c>
      <c r="D52" s="23" t="s">
        <v>39</v>
      </c>
      <c r="E52" s="552" t="s">
        <v>2412</v>
      </c>
      <c r="F52" s="554"/>
      <c r="G52" s="552" t="s">
        <v>2413</v>
      </c>
      <c r="H52" s="554"/>
      <c r="I52" s="23" t="s">
        <v>39</v>
      </c>
      <c r="J52" s="23" t="s">
        <v>39</v>
      </c>
      <c r="K52" s="67">
        <v>46299</v>
      </c>
      <c r="L52" s="67">
        <f t="shared" si="20"/>
        <v>46300</v>
      </c>
      <c r="M52" s="27" t="s">
        <v>2383</v>
      </c>
      <c r="N52" s="67">
        <f t="shared" si="22"/>
        <v>46301</v>
      </c>
      <c r="O52" s="67">
        <f t="shared" si="23"/>
        <v>46301</v>
      </c>
      <c r="P52" s="552" t="s">
        <v>2431</v>
      </c>
      <c r="Q52" s="554"/>
      <c r="R52" s="552" t="s">
        <v>2432</v>
      </c>
      <c r="S52" s="554"/>
      <c r="T52" s="23" t="s">
        <v>39</v>
      </c>
      <c r="U52" s="23" t="s">
        <v>39</v>
      </c>
      <c r="V52" s="450" t="s">
        <v>2396</v>
      </c>
    </row>
    <row r="53" spans="1:26" hidden="1">
      <c r="A53" s="110" t="s">
        <v>2380</v>
      </c>
      <c r="B53" s="380" t="s">
        <v>2148</v>
      </c>
      <c r="C53" s="581" t="s">
        <v>2065</v>
      </c>
      <c r="D53" s="582"/>
      <c r="E53" s="582"/>
      <c r="F53" s="582"/>
      <c r="G53" s="582"/>
      <c r="H53" s="582"/>
      <c r="I53" s="582"/>
      <c r="J53" s="582"/>
      <c r="K53" s="582"/>
      <c r="L53" s="583"/>
      <c r="M53" s="27" t="s">
        <v>2397</v>
      </c>
      <c r="N53" s="552" t="s">
        <v>2065</v>
      </c>
      <c r="O53" s="553"/>
      <c r="P53" s="553"/>
      <c r="Q53" s="553"/>
      <c r="R53" s="553"/>
      <c r="S53" s="553"/>
      <c r="T53" s="553"/>
      <c r="U53" s="554"/>
      <c r="V53" s="594"/>
      <c r="W53" s="595"/>
      <c r="X53" s="595"/>
      <c r="Y53" s="595"/>
      <c r="Z53" s="595"/>
    </row>
    <row r="54" spans="1:26">
      <c r="A54" s="110" t="s">
        <v>2256</v>
      </c>
      <c r="B54" s="380" t="s">
        <v>2076</v>
      </c>
      <c r="C54" s="23" t="s">
        <v>2400</v>
      </c>
      <c r="D54" s="23" t="s">
        <v>2504</v>
      </c>
      <c r="E54" s="552" t="s">
        <v>2503</v>
      </c>
      <c r="F54" s="554"/>
      <c r="G54" s="581" t="s">
        <v>2505</v>
      </c>
      <c r="H54" s="583"/>
      <c r="I54" s="23" t="s">
        <v>39</v>
      </c>
      <c r="J54" s="23" t="s">
        <v>39</v>
      </c>
      <c r="K54" s="67">
        <v>46313</v>
      </c>
      <c r="L54" s="67">
        <f>K54+1</f>
        <v>46314</v>
      </c>
      <c r="M54" s="27" t="s">
        <v>2077</v>
      </c>
      <c r="N54" s="23" t="s">
        <v>39</v>
      </c>
      <c r="O54" s="23" t="s">
        <v>39</v>
      </c>
      <c r="P54" s="460" t="s">
        <v>2576</v>
      </c>
      <c r="Q54" s="460" t="s">
        <v>2035</v>
      </c>
      <c r="R54" s="552" t="s">
        <v>2507</v>
      </c>
      <c r="S54" s="554"/>
      <c r="T54" s="549" t="s">
        <v>2509</v>
      </c>
      <c r="U54" s="551"/>
      <c r="V54" s="594" t="s">
        <v>2057</v>
      </c>
      <c r="W54" s="595"/>
      <c r="X54" s="595"/>
      <c r="Y54" s="595"/>
      <c r="Z54" s="595"/>
    </row>
    <row r="55" spans="1:26">
      <c r="A55" s="127" t="s">
        <v>2123</v>
      </c>
      <c r="B55" s="452" t="s">
        <v>2463</v>
      </c>
      <c r="C55" s="67">
        <v>46315</v>
      </c>
      <c r="D55" s="67">
        <v>46315</v>
      </c>
      <c r="E55" s="552" t="s">
        <v>2414</v>
      </c>
      <c r="F55" s="554"/>
      <c r="G55" s="552" t="s">
        <v>2415</v>
      </c>
      <c r="H55" s="554"/>
      <c r="I55" s="23" t="s">
        <v>39</v>
      </c>
      <c r="J55" s="23" t="s">
        <v>39</v>
      </c>
      <c r="K55" s="67">
        <v>46320</v>
      </c>
      <c r="L55" s="67">
        <f>K55+1</f>
        <v>46321</v>
      </c>
      <c r="M55" s="452" t="s">
        <v>2232</v>
      </c>
      <c r="N55" s="539" t="s">
        <v>2642</v>
      </c>
      <c r="O55" s="540"/>
      <c r="P55" s="552" t="s">
        <v>2640</v>
      </c>
      <c r="Q55" s="554"/>
      <c r="R55" s="552" t="s">
        <v>2058</v>
      </c>
      <c r="S55" s="554"/>
      <c r="T55" s="239"/>
      <c r="U55" s="239"/>
    </row>
    <row r="56" spans="1:26">
      <c r="A56" s="103" t="s">
        <v>485</v>
      </c>
      <c r="B56" s="27"/>
      <c r="C56" s="67"/>
      <c r="D56" s="67"/>
      <c r="E56" s="76"/>
      <c r="F56" s="77"/>
      <c r="G56" s="76"/>
      <c r="H56" s="77"/>
      <c r="I56" s="239"/>
      <c r="J56" s="239"/>
      <c r="K56" s="67">
        <v>46320</v>
      </c>
      <c r="L56" s="67">
        <f t="shared" ref="L56" si="24">K56+1</f>
        <v>46321</v>
      </c>
      <c r="M56" s="27" t="s">
        <v>2392</v>
      </c>
      <c r="N56" s="67">
        <v>46322</v>
      </c>
      <c r="O56" s="67">
        <v>46322</v>
      </c>
      <c r="P56" s="552" t="s">
        <v>2418</v>
      </c>
      <c r="Q56" s="554"/>
      <c r="R56" s="552" t="s">
        <v>2419</v>
      </c>
      <c r="S56" s="554"/>
      <c r="T56" s="23" t="s">
        <v>39</v>
      </c>
      <c r="U56" s="23" t="s">
        <v>39</v>
      </c>
    </row>
    <row r="57" spans="1:26">
      <c r="A57" s="103" t="s">
        <v>485</v>
      </c>
      <c r="B57" s="380" t="s">
        <v>2393</v>
      </c>
      <c r="C57" s="67">
        <v>46322</v>
      </c>
      <c r="D57" s="67">
        <f t="shared" ref="D57" si="25">C57</f>
        <v>46322</v>
      </c>
      <c r="E57" s="552" t="s">
        <v>2416</v>
      </c>
      <c r="F57" s="554"/>
      <c r="G57" s="552" t="s">
        <v>2417</v>
      </c>
      <c r="H57" s="554"/>
      <c r="I57" s="23" t="s">
        <v>39</v>
      </c>
      <c r="J57" s="23" t="s">
        <v>39</v>
      </c>
      <c r="K57" s="67">
        <v>46327</v>
      </c>
      <c r="L57" s="67">
        <f t="shared" si="20"/>
        <v>46328</v>
      </c>
      <c r="M57" s="27" t="s">
        <v>2394</v>
      </c>
      <c r="N57" s="67">
        <f t="shared" si="22"/>
        <v>46329</v>
      </c>
      <c r="O57" s="67">
        <f t="shared" si="23"/>
        <v>46329</v>
      </c>
      <c r="P57" s="552" t="s">
        <v>2420</v>
      </c>
      <c r="Q57" s="554"/>
      <c r="R57" s="552" t="s">
        <v>2421</v>
      </c>
      <c r="S57" s="554"/>
      <c r="T57" s="23" t="s">
        <v>39</v>
      </c>
      <c r="U57" s="23" t="s">
        <v>39</v>
      </c>
    </row>
    <row r="58" spans="1:26">
      <c r="A58" s="103" t="s">
        <v>485</v>
      </c>
      <c r="B58" s="380" t="s">
        <v>2591</v>
      </c>
      <c r="C58" s="67">
        <v>46329</v>
      </c>
      <c r="D58" s="67">
        <f t="shared" ref="D58" si="26">C58</f>
        <v>46329</v>
      </c>
      <c r="E58" s="552" t="s">
        <v>2420</v>
      </c>
      <c r="F58" s="554"/>
      <c r="G58" s="552" t="s">
        <v>2421</v>
      </c>
      <c r="H58" s="554"/>
      <c r="I58" s="23" t="s">
        <v>39</v>
      </c>
      <c r="J58" s="23" t="s">
        <v>39</v>
      </c>
      <c r="K58" s="67">
        <v>46334</v>
      </c>
      <c r="L58" s="67">
        <f>K58+1</f>
        <v>46335</v>
      </c>
      <c r="M58" s="27" t="s">
        <v>2595</v>
      </c>
      <c r="N58" s="67">
        <f>L58+1</f>
        <v>46336</v>
      </c>
      <c r="O58" s="67">
        <f t="shared" ref="O58" si="27">N58</f>
        <v>46336</v>
      </c>
      <c r="P58" s="552" t="s">
        <v>2625</v>
      </c>
      <c r="Q58" s="554"/>
      <c r="R58" s="552" t="s">
        <v>2629</v>
      </c>
      <c r="S58" s="554"/>
      <c r="T58" s="23" t="s">
        <v>39</v>
      </c>
      <c r="U58" s="23" t="s">
        <v>39</v>
      </c>
    </row>
    <row r="59" spans="1:26">
      <c r="A59" s="103" t="s">
        <v>485</v>
      </c>
      <c r="B59" s="380" t="s">
        <v>2592</v>
      </c>
      <c r="C59" s="67">
        <v>46336</v>
      </c>
      <c r="D59" s="67">
        <f t="shared" ref="D59" si="28">C59</f>
        <v>46336</v>
      </c>
      <c r="E59" s="552" t="s">
        <v>2625</v>
      </c>
      <c r="F59" s="554"/>
      <c r="G59" s="552" t="s">
        <v>2629</v>
      </c>
      <c r="H59" s="554"/>
      <c r="I59" s="23" t="s">
        <v>39</v>
      </c>
      <c r="J59" s="23" t="s">
        <v>39</v>
      </c>
      <c r="K59" s="67">
        <v>46341</v>
      </c>
      <c r="L59" s="67">
        <v>46342</v>
      </c>
      <c r="M59" s="27" t="s">
        <v>2596</v>
      </c>
      <c r="N59" s="67">
        <f>L59+1</f>
        <v>46343</v>
      </c>
      <c r="O59" s="67">
        <f t="shared" ref="O59" si="29">N59</f>
        <v>46343</v>
      </c>
      <c r="P59" s="552" t="s">
        <v>2626</v>
      </c>
      <c r="Q59" s="554"/>
      <c r="R59" s="552" t="s">
        <v>2630</v>
      </c>
      <c r="S59" s="554"/>
      <c r="T59" s="23" t="s">
        <v>39</v>
      </c>
      <c r="U59" s="23" t="s">
        <v>39</v>
      </c>
    </row>
    <row r="60" spans="1:26">
      <c r="A60" s="103" t="s">
        <v>485</v>
      </c>
      <c r="B60" s="380" t="s">
        <v>2593</v>
      </c>
      <c r="C60" s="67">
        <v>46343</v>
      </c>
      <c r="D60" s="67">
        <f t="shared" ref="D60" si="30">C60</f>
        <v>46343</v>
      </c>
      <c r="E60" s="552" t="s">
        <v>2626</v>
      </c>
      <c r="F60" s="554"/>
      <c r="G60" s="552" t="s">
        <v>2630</v>
      </c>
      <c r="H60" s="554"/>
      <c r="I60" s="23" t="s">
        <v>39</v>
      </c>
      <c r="J60" s="23" t="s">
        <v>39</v>
      </c>
      <c r="K60" s="67">
        <v>46348</v>
      </c>
      <c r="L60" s="67">
        <v>46349</v>
      </c>
      <c r="M60" s="27" t="s">
        <v>2597</v>
      </c>
      <c r="N60" s="67">
        <f>L60+1</f>
        <v>46350</v>
      </c>
      <c r="O60" s="67">
        <f t="shared" ref="O60" si="31">N60</f>
        <v>46350</v>
      </c>
      <c r="P60" s="552" t="s">
        <v>2627</v>
      </c>
      <c r="Q60" s="554"/>
      <c r="R60" s="552" t="s">
        <v>2631</v>
      </c>
      <c r="S60" s="554"/>
      <c r="T60" s="23" t="s">
        <v>39</v>
      </c>
      <c r="U60" s="23" t="s">
        <v>39</v>
      </c>
    </row>
    <row r="61" spans="1:26">
      <c r="A61" s="410" t="s">
        <v>485</v>
      </c>
      <c r="B61" s="475" t="s">
        <v>2594</v>
      </c>
      <c r="C61" s="200">
        <v>46350</v>
      </c>
      <c r="D61" s="200">
        <f t="shared" ref="D61" si="32">C61</f>
        <v>46350</v>
      </c>
      <c r="E61" s="560" t="s">
        <v>2627</v>
      </c>
      <c r="F61" s="561"/>
      <c r="G61" s="560" t="s">
        <v>2631</v>
      </c>
      <c r="H61" s="561"/>
      <c r="I61" s="272" t="s">
        <v>39</v>
      </c>
      <c r="J61" s="272" t="s">
        <v>39</v>
      </c>
      <c r="K61" s="200">
        <v>46355</v>
      </c>
      <c r="L61" s="200">
        <v>46356</v>
      </c>
      <c r="M61" s="160" t="s">
        <v>2598</v>
      </c>
      <c r="N61" s="200">
        <f>L61+1</f>
        <v>46357</v>
      </c>
      <c r="O61" s="67">
        <f t="shared" ref="O61" si="33">N61</f>
        <v>46357</v>
      </c>
      <c r="P61" s="552" t="s">
        <v>2628</v>
      </c>
      <c r="Q61" s="554"/>
      <c r="R61" s="552" t="s">
        <v>2632</v>
      </c>
      <c r="S61" s="554"/>
      <c r="T61" s="23" t="s">
        <v>39</v>
      </c>
      <c r="U61" s="23" t="s">
        <v>39</v>
      </c>
    </row>
    <row r="62" spans="1:26">
      <c r="A62" s="474"/>
      <c r="B62" s="476"/>
      <c r="C62" s="477"/>
      <c r="D62" s="477"/>
      <c r="E62" s="456"/>
      <c r="F62" s="456"/>
      <c r="G62" s="477"/>
      <c r="H62" s="477"/>
      <c r="I62" s="477"/>
      <c r="J62" s="477"/>
      <c r="K62" s="477"/>
      <c r="L62" s="477"/>
      <c r="M62" s="478"/>
      <c r="N62" s="477"/>
      <c r="O62" s="473"/>
    </row>
    <row r="63" spans="1:26">
      <c r="A63" s="434" t="s">
        <v>160</v>
      </c>
      <c r="B63" s="599" t="s">
        <v>2468</v>
      </c>
      <c r="C63" s="600"/>
      <c r="D63" s="600"/>
      <c r="E63" s="600"/>
      <c r="F63" s="600"/>
      <c r="G63" s="600"/>
      <c r="H63" s="600"/>
      <c r="I63" s="600"/>
      <c r="J63" s="600"/>
      <c r="K63" s="600"/>
      <c r="L63" s="600"/>
      <c r="M63" s="600"/>
      <c r="N63" s="601"/>
    </row>
    <row r="64" spans="1:26" hidden="1">
      <c r="A64" s="32" t="s">
        <v>570</v>
      </c>
      <c r="B64" s="487" t="s">
        <v>571</v>
      </c>
      <c r="C64" s="487"/>
      <c r="D64" s="487"/>
      <c r="E64" s="487"/>
      <c r="F64" s="487"/>
      <c r="G64" s="487"/>
      <c r="H64" s="487"/>
      <c r="I64" s="487"/>
      <c r="J64" s="487"/>
      <c r="K64" s="487"/>
      <c r="L64" s="487"/>
      <c r="M64" s="487"/>
      <c r="N64" s="487"/>
      <c r="O64" s="5"/>
      <c r="P64" s="5"/>
    </row>
    <row r="65" spans="1:19" hidden="1">
      <c r="A65" s="32" t="s">
        <v>390</v>
      </c>
      <c r="B65" s="487" t="s">
        <v>572</v>
      </c>
      <c r="C65" s="487"/>
      <c r="D65" s="487"/>
      <c r="E65" s="487"/>
      <c r="F65" s="487"/>
      <c r="G65" s="487"/>
      <c r="H65" s="487"/>
      <c r="I65" s="487"/>
      <c r="J65" s="487"/>
      <c r="K65" s="487"/>
      <c r="L65" s="487"/>
      <c r="M65" s="487"/>
      <c r="N65" s="487"/>
    </row>
    <row r="66" spans="1:19">
      <c r="A66" s="32" t="s">
        <v>390</v>
      </c>
      <c r="B66" s="487" t="s">
        <v>573</v>
      </c>
      <c r="C66" s="487"/>
      <c r="D66" s="487"/>
      <c r="E66" s="487"/>
      <c r="F66" s="487"/>
      <c r="G66" s="487"/>
      <c r="H66" s="487"/>
      <c r="I66" s="487"/>
      <c r="J66" s="487"/>
      <c r="K66" s="487"/>
      <c r="L66" s="487"/>
      <c r="M66" s="487"/>
      <c r="N66" s="487"/>
      <c r="Q66" s="6"/>
    </row>
    <row r="67" spans="1:19" hidden="1">
      <c r="A67" s="188" t="s">
        <v>574</v>
      </c>
      <c r="B67" s="548" t="s">
        <v>575</v>
      </c>
      <c r="C67" s="548"/>
      <c r="D67" s="548"/>
      <c r="E67" s="548"/>
      <c r="F67" s="548"/>
      <c r="G67" s="548"/>
      <c r="H67" s="548"/>
      <c r="I67" s="548"/>
      <c r="J67" s="548"/>
      <c r="K67" s="548"/>
      <c r="L67" s="548"/>
      <c r="M67" s="548"/>
      <c r="N67" s="548"/>
      <c r="O67" s="6"/>
      <c r="P67" s="6"/>
      <c r="R67" t="s">
        <v>178</v>
      </c>
    </row>
    <row r="68" spans="1:19">
      <c r="A68" s="188" t="s">
        <v>574</v>
      </c>
      <c r="B68" s="602" t="s">
        <v>576</v>
      </c>
      <c r="C68" s="603"/>
      <c r="D68" s="603"/>
      <c r="E68" s="603"/>
      <c r="F68" s="603"/>
      <c r="G68" s="603"/>
      <c r="H68" s="603"/>
      <c r="I68" s="603"/>
      <c r="J68" s="603"/>
      <c r="K68" s="603"/>
      <c r="L68" s="603"/>
      <c r="M68" s="603"/>
      <c r="N68" s="604"/>
      <c r="O68" s="6"/>
      <c r="P68" s="6"/>
    </row>
    <row r="69" spans="1:19">
      <c r="A69" s="32" t="s">
        <v>577</v>
      </c>
      <c r="B69" s="487" t="s">
        <v>578</v>
      </c>
      <c r="C69" s="487"/>
      <c r="D69" s="487"/>
      <c r="E69" s="487"/>
      <c r="F69" s="487"/>
      <c r="G69" s="487"/>
      <c r="H69" s="487"/>
      <c r="I69" s="487"/>
      <c r="J69" s="487"/>
      <c r="K69" s="487"/>
      <c r="L69" s="487"/>
      <c r="M69" s="487"/>
      <c r="N69" s="487"/>
    </row>
    <row r="70" spans="1:19" hidden="1">
      <c r="A70" s="130" t="s">
        <v>392</v>
      </c>
      <c r="B70" s="487" t="s">
        <v>579</v>
      </c>
      <c r="C70" s="487"/>
      <c r="D70" s="487"/>
      <c r="E70" s="487"/>
      <c r="F70" s="487"/>
      <c r="G70" s="487"/>
      <c r="H70" s="487"/>
      <c r="I70" s="487"/>
      <c r="J70" s="487"/>
      <c r="K70" s="487"/>
      <c r="L70" s="487"/>
      <c r="M70" s="487"/>
      <c r="N70" s="487"/>
    </row>
    <row r="71" spans="1:19" hidden="1">
      <c r="A71" s="32" t="s">
        <v>577</v>
      </c>
      <c r="B71" s="487" t="s">
        <v>580</v>
      </c>
      <c r="C71" s="487"/>
      <c r="D71" s="487"/>
      <c r="E71" s="487"/>
      <c r="F71" s="487"/>
      <c r="G71" s="487"/>
      <c r="H71" s="487"/>
      <c r="I71" s="487"/>
      <c r="J71" s="487"/>
      <c r="K71" s="487"/>
      <c r="L71" s="487"/>
      <c r="M71" s="487"/>
      <c r="N71" s="487"/>
    </row>
    <row r="72" spans="1:19">
      <c r="A72" s="130" t="s">
        <v>392</v>
      </c>
      <c r="B72" s="607" t="s">
        <v>394</v>
      </c>
      <c r="C72" s="607"/>
      <c r="D72" s="607"/>
      <c r="E72" s="607"/>
      <c r="F72" s="607"/>
      <c r="G72" s="607"/>
      <c r="H72" s="607"/>
      <c r="I72" s="607"/>
      <c r="J72" s="607"/>
      <c r="K72" s="607"/>
      <c r="L72" s="607"/>
      <c r="M72" s="607"/>
      <c r="N72" s="608"/>
      <c r="O72" s="4"/>
      <c r="P72" s="4"/>
      <c r="S72" t="s">
        <v>178</v>
      </c>
    </row>
    <row r="73" spans="1:19">
      <c r="A73" s="32" t="s">
        <v>581</v>
      </c>
      <c r="B73" s="487" t="s">
        <v>582</v>
      </c>
      <c r="C73" s="487"/>
      <c r="D73" s="487"/>
      <c r="E73" s="487"/>
      <c r="F73" s="487"/>
      <c r="G73" s="487"/>
      <c r="H73" s="487"/>
      <c r="I73" s="487"/>
      <c r="J73" s="487"/>
      <c r="K73" s="487"/>
      <c r="L73" s="487"/>
      <c r="M73" s="487"/>
      <c r="N73" s="596"/>
      <c r="O73" s="5"/>
      <c r="P73" s="191"/>
      <c r="Q73" s="5"/>
      <c r="R73" s="5"/>
    </row>
    <row r="74" spans="1:19">
      <c r="A74" s="382" t="s">
        <v>583</v>
      </c>
      <c r="B74" s="597" t="s">
        <v>584</v>
      </c>
      <c r="C74" s="597"/>
      <c r="D74" s="597"/>
      <c r="E74" s="597"/>
      <c r="F74" s="597"/>
      <c r="G74" s="597"/>
      <c r="H74" s="597"/>
      <c r="I74" s="597"/>
      <c r="J74" s="597"/>
      <c r="K74" s="597"/>
      <c r="L74" s="597"/>
      <c r="M74" s="597"/>
      <c r="N74" s="598"/>
    </row>
    <row r="75" spans="1:19">
      <c r="P75" t="s">
        <v>178</v>
      </c>
    </row>
  </sheetData>
  <mergeCells count="238">
    <mergeCell ref="P58:Q58"/>
    <mergeCell ref="P59:Q59"/>
    <mergeCell ref="P60:Q60"/>
    <mergeCell ref="P61:Q61"/>
    <mergeCell ref="R58:S58"/>
    <mergeCell ref="R59:S59"/>
    <mergeCell ref="R60:S60"/>
    <mergeCell ref="R61:S61"/>
    <mergeCell ref="E59:F59"/>
    <mergeCell ref="G59:H59"/>
    <mergeCell ref="E60:F60"/>
    <mergeCell ref="G60:H60"/>
    <mergeCell ref="E61:F61"/>
    <mergeCell ref="G61:H61"/>
    <mergeCell ref="E58:F58"/>
    <mergeCell ref="G58:H58"/>
    <mergeCell ref="N53:U53"/>
    <mergeCell ref="R57:S57"/>
    <mergeCell ref="E55:F55"/>
    <mergeCell ref="E57:F57"/>
    <mergeCell ref="G55:H55"/>
    <mergeCell ref="G57:H57"/>
    <mergeCell ref="P55:Q55"/>
    <mergeCell ref="P57:Q57"/>
    <mergeCell ref="E54:F54"/>
    <mergeCell ref="R54:S54"/>
    <mergeCell ref="P56:Q56"/>
    <mergeCell ref="R56:S56"/>
    <mergeCell ref="G54:H54"/>
    <mergeCell ref="N55:O55"/>
    <mergeCell ref="T54:U54"/>
    <mergeCell ref="C53:L53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B72:N72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49:F49"/>
    <mergeCell ref="G49:H49"/>
    <mergeCell ref="P49:Q49"/>
    <mergeCell ref="R49:S49"/>
    <mergeCell ref="E50:F50"/>
    <mergeCell ref="G50:H50"/>
    <mergeCell ref="E52:F52"/>
    <mergeCell ref="G52:H52"/>
    <mergeCell ref="P52:Q52"/>
    <mergeCell ref="R52:S52"/>
    <mergeCell ref="N50:U50"/>
    <mergeCell ref="R55:S55"/>
    <mergeCell ref="G51:H51"/>
    <mergeCell ref="E51:F5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V54:Z54"/>
    <mergeCell ref="V53:Z53"/>
    <mergeCell ref="B73:N73"/>
    <mergeCell ref="B74:N74"/>
    <mergeCell ref="A6:A7"/>
    <mergeCell ref="B6:B7"/>
    <mergeCell ref="M6:M7"/>
    <mergeCell ref="B63:N63"/>
    <mergeCell ref="B64:N64"/>
    <mergeCell ref="B65:N65"/>
    <mergeCell ref="B66:N66"/>
    <mergeCell ref="B67:N67"/>
    <mergeCell ref="B68:N68"/>
    <mergeCell ref="B69:N69"/>
    <mergeCell ref="B70:N70"/>
    <mergeCell ref="B71:N71"/>
    <mergeCell ref="E46:F46"/>
    <mergeCell ref="G46:H46"/>
    <mergeCell ref="E43:F43"/>
    <mergeCell ref="G43:H43"/>
    <mergeCell ref="A40:U40"/>
    <mergeCell ref="E41:F41"/>
    <mergeCell ref="G41:H41"/>
    <mergeCell ref="P41:Q41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567" t="s">
        <v>0</v>
      </c>
      <c r="C1" s="567"/>
      <c r="D1" s="567"/>
      <c r="E1" s="567"/>
      <c r="F1" s="567"/>
      <c r="G1" s="567"/>
      <c r="H1" s="567"/>
      <c r="I1" s="567"/>
      <c r="J1" s="567"/>
      <c r="K1" s="567"/>
      <c r="L1" s="567"/>
      <c r="M1" s="567"/>
      <c r="N1" s="567"/>
      <c r="O1" s="567"/>
      <c r="P1" s="567"/>
      <c r="Q1" s="567"/>
      <c r="R1" s="1"/>
      <c r="S1" s="1"/>
      <c r="T1" s="1"/>
      <c r="U1" s="1"/>
    </row>
    <row r="2" spans="1:255" ht="17.399999999999999">
      <c r="B2" s="568" t="s">
        <v>1</v>
      </c>
      <c r="C2" s="568"/>
      <c r="D2" s="568"/>
      <c r="E2" s="568"/>
      <c r="F2" s="568"/>
      <c r="G2" s="568"/>
      <c r="H2" s="568"/>
      <c r="I2" s="568"/>
      <c r="J2" s="568"/>
      <c r="K2" s="568"/>
      <c r="L2" s="568"/>
      <c r="M2" s="568"/>
      <c r="N2" s="568"/>
      <c r="O2" s="568"/>
      <c r="P2" s="568"/>
      <c r="Q2" s="568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625" t="s">
        <v>585</v>
      </c>
      <c r="B4" s="626"/>
      <c r="C4" s="626"/>
      <c r="D4" s="626"/>
      <c r="E4" s="626"/>
      <c r="F4" s="626"/>
      <c r="G4" s="626"/>
      <c r="H4" s="626"/>
      <c r="I4" s="626"/>
      <c r="J4" s="626"/>
      <c r="K4" s="626"/>
      <c r="L4" s="626"/>
      <c r="M4" s="626"/>
      <c r="N4" s="626"/>
      <c r="O4" s="626"/>
      <c r="P4" s="626"/>
      <c r="Q4" s="626"/>
      <c r="R4" s="7"/>
    </row>
    <row r="5" spans="1:255">
      <c r="A5" s="9" t="s">
        <v>4</v>
      </c>
      <c r="B5" s="9" t="s">
        <v>5</v>
      </c>
      <c r="C5" s="522" t="s">
        <v>586</v>
      </c>
      <c r="D5" s="503"/>
      <c r="E5" s="522" t="s">
        <v>587</v>
      </c>
      <c r="F5" s="503"/>
      <c r="G5" s="522" t="s">
        <v>588</v>
      </c>
      <c r="H5" s="503"/>
      <c r="I5" s="522" t="s">
        <v>589</v>
      </c>
      <c r="J5" s="503"/>
      <c r="K5" s="522" t="s">
        <v>590</v>
      </c>
      <c r="L5" s="503"/>
      <c r="M5" s="9" t="s">
        <v>5</v>
      </c>
      <c r="N5" s="627" t="s">
        <v>591</v>
      </c>
      <c r="O5" s="628"/>
      <c r="P5" s="522" t="s">
        <v>586</v>
      </c>
      <c r="Q5" s="503"/>
    </row>
    <row r="6" spans="1:255">
      <c r="A6" s="10" t="s">
        <v>13</v>
      </c>
      <c r="B6" s="10" t="s">
        <v>14</v>
      </c>
      <c r="C6" s="503" t="s">
        <v>249</v>
      </c>
      <c r="D6" s="503"/>
      <c r="E6" s="503" t="s">
        <v>248</v>
      </c>
      <c r="F6" s="503"/>
      <c r="G6" s="520" t="s">
        <v>592</v>
      </c>
      <c r="H6" s="614"/>
      <c r="I6" s="503" t="s">
        <v>593</v>
      </c>
      <c r="J6" s="503"/>
      <c r="K6" s="503" t="s">
        <v>594</v>
      </c>
      <c r="L6" s="503"/>
      <c r="M6" s="10" t="s">
        <v>14</v>
      </c>
      <c r="N6" s="503" t="s">
        <v>472</v>
      </c>
      <c r="O6" s="503"/>
      <c r="P6" s="503" t="s">
        <v>249</v>
      </c>
      <c r="Q6" s="503"/>
    </row>
    <row r="7" spans="1:255">
      <c r="A7" s="14"/>
      <c r="B7" s="98"/>
      <c r="C7" s="513" t="s">
        <v>22</v>
      </c>
      <c r="D7" s="513"/>
      <c r="E7" s="513" t="s">
        <v>22</v>
      </c>
      <c r="F7" s="513"/>
      <c r="G7" s="493" t="s">
        <v>22</v>
      </c>
      <c r="H7" s="518"/>
      <c r="I7" s="513" t="s">
        <v>22</v>
      </c>
      <c r="J7" s="513"/>
      <c r="K7" s="513" t="s">
        <v>22</v>
      </c>
      <c r="L7" s="513"/>
      <c r="M7" s="98"/>
      <c r="N7" s="493" t="s">
        <v>22</v>
      </c>
      <c r="O7" s="518"/>
      <c r="P7" s="513" t="s">
        <v>22</v>
      </c>
      <c r="Q7" s="513"/>
    </row>
    <row r="8" spans="1:255" ht="26.4">
      <c r="A8" s="14"/>
      <c r="B8" s="143"/>
      <c r="C8" s="17" t="s">
        <v>595</v>
      </c>
      <c r="D8" s="17" t="s">
        <v>596</v>
      </c>
      <c r="E8" s="17" t="s">
        <v>597</v>
      </c>
      <c r="F8" s="17" t="s">
        <v>598</v>
      </c>
      <c r="G8" s="18" t="s">
        <v>599</v>
      </c>
      <c r="H8" s="18" t="s">
        <v>600</v>
      </c>
      <c r="I8" s="17" t="s">
        <v>601</v>
      </c>
      <c r="J8" s="17" t="s">
        <v>602</v>
      </c>
      <c r="K8" s="17" t="s">
        <v>603</v>
      </c>
      <c r="L8" s="17" t="s">
        <v>604</v>
      </c>
      <c r="M8" s="143"/>
      <c r="N8" s="17" t="s">
        <v>605</v>
      </c>
      <c r="O8" s="17" t="s">
        <v>606</v>
      </c>
      <c r="P8" s="17" t="s">
        <v>595</v>
      </c>
      <c r="Q8" s="17" t="s">
        <v>596</v>
      </c>
    </row>
    <row r="9" spans="1:255" hidden="1">
      <c r="A9" s="55" t="s">
        <v>607</v>
      </c>
      <c r="B9" s="72" t="s">
        <v>608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609</v>
      </c>
      <c r="N9" s="23" t="s">
        <v>39</v>
      </c>
      <c r="O9" s="23" t="s">
        <v>39</v>
      </c>
      <c r="P9" s="117" t="s">
        <v>610</v>
      </c>
      <c r="Q9" s="22">
        <v>45631</v>
      </c>
    </row>
    <row r="10" spans="1:255" hidden="1">
      <c r="A10" s="373" t="s">
        <v>611</v>
      </c>
      <c r="B10" s="66" t="s">
        <v>612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613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614</v>
      </c>
      <c r="B11" s="72" t="s">
        <v>615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616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617</v>
      </c>
      <c r="B12" s="81" t="s">
        <v>618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619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3" t="s">
        <v>611</v>
      </c>
      <c r="B13" s="66" t="s">
        <v>620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621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614</v>
      </c>
      <c r="B14" s="72" t="s">
        <v>622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623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617</v>
      </c>
      <c r="B15" s="81" t="s">
        <v>624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625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3" t="s">
        <v>611</v>
      </c>
      <c r="B16" s="71" t="s">
        <v>626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627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614</v>
      </c>
      <c r="B17" s="72" t="s">
        <v>628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629</v>
      </c>
      <c r="N17" s="578" t="s">
        <v>630</v>
      </c>
      <c r="O17" s="579"/>
      <c r="P17" s="579"/>
      <c r="Q17" s="580"/>
    </row>
    <row r="18" spans="1:19" hidden="1">
      <c r="A18" s="55" t="s">
        <v>617</v>
      </c>
      <c r="B18" s="72" t="s">
        <v>631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632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3" t="s">
        <v>611</v>
      </c>
      <c r="B19" s="66" t="s">
        <v>633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634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614</v>
      </c>
      <c r="B20" s="72" t="s">
        <v>635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636</v>
      </c>
      <c r="N20" s="578" t="s">
        <v>630</v>
      </c>
      <c r="O20" s="579"/>
      <c r="P20" s="579"/>
      <c r="Q20" s="580"/>
    </row>
    <row r="21" spans="1:19">
      <c r="A21" s="622" t="s">
        <v>337</v>
      </c>
      <c r="B21" s="623"/>
      <c r="C21" s="623"/>
      <c r="D21" s="623"/>
      <c r="E21" s="623"/>
      <c r="F21" s="623"/>
      <c r="G21" s="623"/>
      <c r="H21" s="623"/>
      <c r="I21" s="623"/>
      <c r="J21" s="623"/>
      <c r="K21" s="623"/>
      <c r="L21" s="623"/>
      <c r="M21" s="623"/>
      <c r="N21" s="623"/>
      <c r="O21" s="623"/>
      <c r="P21" s="623"/>
      <c r="Q21" s="624"/>
    </row>
    <row r="22" spans="1:19">
      <c r="A22" s="55" t="s">
        <v>617</v>
      </c>
      <c r="B22" s="72" t="s">
        <v>637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638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3" t="s">
        <v>611</v>
      </c>
      <c r="B23" s="271" t="s">
        <v>639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1" t="s">
        <v>640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614</v>
      </c>
      <c r="B24" s="81" t="s">
        <v>641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642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617</v>
      </c>
      <c r="B25" s="72" t="s">
        <v>643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644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3" t="s">
        <v>611</v>
      </c>
      <c r="B26" s="66" t="s">
        <v>645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646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614</v>
      </c>
      <c r="B27" s="72" t="s">
        <v>647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648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617</v>
      </c>
      <c r="B28" s="72" t="s">
        <v>649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650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546" t="s">
        <v>651</v>
      </c>
      <c r="C30" s="546"/>
      <c r="D30" s="546"/>
      <c r="E30" s="546"/>
      <c r="F30" s="546"/>
      <c r="G30" s="546"/>
      <c r="H30" s="546"/>
      <c r="I30" s="546"/>
      <c r="J30" s="546"/>
      <c r="K30" s="546"/>
      <c r="L30" s="546"/>
      <c r="M30" s="546"/>
      <c r="N30" s="546"/>
      <c r="O30" s="6"/>
      <c r="P30" s="6"/>
      <c r="Q30" s="6"/>
      <c r="R30" s="6"/>
      <c r="S30" s="6"/>
    </row>
    <row r="31" spans="1:19" ht="16.2">
      <c r="A31" s="31" t="s">
        <v>383</v>
      </c>
      <c r="B31" s="621" t="s">
        <v>652</v>
      </c>
      <c r="C31" s="621"/>
      <c r="D31" s="621"/>
      <c r="E31" s="621"/>
      <c r="F31" s="621"/>
      <c r="G31" s="621"/>
      <c r="H31" s="621"/>
      <c r="I31" s="621"/>
      <c r="J31" s="621"/>
      <c r="K31" s="621"/>
      <c r="L31" s="621"/>
      <c r="M31" s="621"/>
      <c r="N31" s="621"/>
      <c r="O31" s="6"/>
      <c r="P31" s="6"/>
      <c r="Q31" s="6"/>
      <c r="R31" s="6"/>
      <c r="S31" s="6"/>
    </row>
    <row r="32" spans="1:19" ht="16.2">
      <c r="A32" s="31" t="s">
        <v>381</v>
      </c>
      <c r="B32" s="621" t="s">
        <v>653</v>
      </c>
      <c r="C32" s="621"/>
      <c r="D32" s="621"/>
      <c r="E32" s="621"/>
      <c r="F32" s="621"/>
      <c r="G32" s="621"/>
      <c r="H32" s="621"/>
      <c r="I32" s="621"/>
      <c r="J32" s="621"/>
      <c r="K32" s="621"/>
      <c r="L32" s="621"/>
      <c r="M32" s="621"/>
      <c r="N32" s="621"/>
      <c r="O32" s="6"/>
      <c r="P32" s="6"/>
      <c r="Q32" s="6"/>
      <c r="R32" s="6" t="s">
        <v>654</v>
      </c>
      <c r="S32" s="6"/>
    </row>
    <row r="33" spans="1:19" ht="16.2">
      <c r="A33" s="31" t="s">
        <v>655</v>
      </c>
      <c r="B33" s="621" t="s">
        <v>656</v>
      </c>
      <c r="C33" s="621"/>
      <c r="D33" s="621"/>
      <c r="E33" s="621"/>
      <c r="F33" s="621"/>
      <c r="G33" s="621"/>
      <c r="H33" s="621"/>
      <c r="I33" s="621"/>
      <c r="J33" s="621"/>
      <c r="K33" s="621"/>
      <c r="L33" s="621"/>
      <c r="M33" s="621"/>
      <c r="N33" s="621"/>
      <c r="O33" s="6"/>
      <c r="P33" s="6"/>
      <c r="Q33" s="6"/>
      <c r="R33" s="6"/>
      <c r="S33" s="6"/>
    </row>
    <row r="34" spans="1:19" ht="16.2">
      <c r="A34" s="31" t="s">
        <v>657</v>
      </c>
      <c r="B34" s="531" t="s">
        <v>658</v>
      </c>
      <c r="C34" s="532"/>
      <c r="D34" s="532"/>
      <c r="E34" s="532"/>
      <c r="F34" s="532"/>
      <c r="G34" s="532"/>
      <c r="H34" s="532"/>
      <c r="I34" s="532"/>
      <c r="J34" s="532"/>
      <c r="K34" s="532"/>
      <c r="L34" s="532"/>
      <c r="M34" s="532"/>
      <c r="N34" s="533"/>
      <c r="O34" s="6"/>
      <c r="P34" s="6"/>
      <c r="Q34" s="6"/>
      <c r="R34" s="6"/>
      <c r="S34" s="6"/>
    </row>
    <row r="35" spans="1:19" ht="16.2">
      <c r="A35" s="31" t="s">
        <v>659</v>
      </c>
      <c r="B35" s="621" t="s">
        <v>660</v>
      </c>
      <c r="C35" s="621"/>
      <c r="D35" s="621"/>
      <c r="E35" s="621"/>
      <c r="F35" s="621"/>
      <c r="G35" s="621"/>
      <c r="H35" s="621"/>
      <c r="I35" s="621"/>
      <c r="J35" s="621"/>
      <c r="K35" s="621"/>
      <c r="L35" s="621"/>
      <c r="M35" s="621"/>
      <c r="N35" s="621"/>
      <c r="O35" s="6"/>
      <c r="P35" s="6" t="s">
        <v>654</v>
      </c>
      <c r="Q35" s="6"/>
      <c r="R35" s="6"/>
      <c r="S35" s="6"/>
    </row>
    <row r="36" spans="1:19" ht="16.2">
      <c r="A36" s="31" t="s">
        <v>581</v>
      </c>
      <c r="B36" s="621" t="s">
        <v>661</v>
      </c>
      <c r="C36" s="621"/>
      <c r="D36" s="621"/>
      <c r="E36" s="621"/>
      <c r="F36" s="621"/>
      <c r="G36" s="621"/>
      <c r="H36" s="621"/>
      <c r="I36" s="621"/>
      <c r="J36" s="621"/>
      <c r="K36" s="621"/>
      <c r="L36" s="621"/>
      <c r="M36" s="621"/>
      <c r="N36" s="621"/>
      <c r="O36" s="6"/>
      <c r="P36" s="6"/>
      <c r="Q36" s="6"/>
      <c r="R36" s="6"/>
      <c r="S36" s="6"/>
    </row>
    <row r="37" spans="1:19" ht="16.2">
      <c r="A37" s="31" t="s">
        <v>581</v>
      </c>
      <c r="B37" s="620" t="s">
        <v>662</v>
      </c>
      <c r="C37" s="620"/>
      <c r="D37" s="620"/>
      <c r="E37" s="620"/>
      <c r="F37" s="620"/>
      <c r="G37" s="620"/>
      <c r="H37" s="620"/>
      <c r="I37" s="620"/>
      <c r="J37" s="620"/>
      <c r="K37" s="620"/>
      <c r="L37" s="620"/>
      <c r="M37" s="620"/>
      <c r="N37" s="620"/>
      <c r="O37" s="6"/>
      <c r="P37" s="6"/>
      <c r="Q37" s="6"/>
      <c r="R37" s="6"/>
      <c r="S37" s="6"/>
    </row>
    <row r="38" spans="1:19">
      <c r="A38" s="32" t="s">
        <v>577</v>
      </c>
      <c r="B38" s="621" t="s">
        <v>663</v>
      </c>
      <c r="C38" s="621"/>
      <c r="D38" s="621"/>
      <c r="E38" s="621"/>
      <c r="F38" s="621"/>
      <c r="G38" s="621"/>
      <c r="H38" s="621"/>
      <c r="I38" s="621"/>
      <c r="J38" s="621"/>
      <c r="K38" s="621"/>
      <c r="L38" s="621"/>
      <c r="M38" s="621"/>
      <c r="N38" s="621"/>
      <c r="Q38" t="s">
        <v>178</v>
      </c>
    </row>
  </sheetData>
  <mergeCells count="36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N17:Q17"/>
    <mergeCell ref="N20:Q20"/>
    <mergeCell ref="A21:Q21"/>
    <mergeCell ref="B30:N30"/>
    <mergeCell ref="B31:N31"/>
    <mergeCell ref="B37:N37"/>
    <mergeCell ref="B38:N38"/>
    <mergeCell ref="B32:N32"/>
    <mergeCell ref="B33:N33"/>
    <mergeCell ref="B34:N34"/>
    <mergeCell ref="B35:N35"/>
    <mergeCell ref="B36:N36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567" t="s">
        <v>0</v>
      </c>
      <c r="C1" s="567"/>
      <c r="D1" s="567"/>
      <c r="E1" s="567"/>
      <c r="F1" s="567"/>
      <c r="G1" s="567"/>
      <c r="H1" s="567"/>
      <c r="I1" s="567"/>
      <c r="J1" s="567"/>
      <c r="K1" s="567"/>
      <c r="L1" s="567"/>
      <c r="M1" s="567"/>
      <c r="N1" s="567"/>
      <c r="O1" s="567"/>
      <c r="P1" s="567"/>
      <c r="Q1" s="567"/>
    </row>
    <row r="2" spans="1:251" ht="17.399999999999999">
      <c r="B2" s="568" t="s">
        <v>1</v>
      </c>
      <c r="C2" s="568"/>
      <c r="D2" s="568"/>
      <c r="E2" s="568"/>
      <c r="F2" s="568"/>
      <c r="G2" s="568"/>
      <c r="H2" s="568"/>
      <c r="I2" s="568"/>
      <c r="J2" s="568"/>
      <c r="K2" s="568"/>
      <c r="L2" s="568"/>
      <c r="M2" s="568"/>
      <c r="N2" s="568"/>
      <c r="O2" s="568"/>
      <c r="P2" s="568"/>
      <c r="Q2" s="568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590" t="s">
        <v>664</v>
      </c>
      <c r="B4" s="590"/>
      <c r="C4" s="590"/>
      <c r="D4" s="590"/>
      <c r="E4" s="590"/>
      <c r="F4" s="590"/>
      <c r="G4" s="590"/>
      <c r="H4" s="590"/>
      <c r="I4" s="590"/>
      <c r="J4" s="590"/>
      <c r="K4" s="590"/>
      <c r="L4" s="590"/>
      <c r="M4" s="590"/>
      <c r="N4" s="286"/>
      <c r="O4" s="286"/>
    </row>
    <row r="5" spans="1:251">
      <c r="A5" s="8" t="s">
        <v>665</v>
      </c>
      <c r="B5" s="8" t="s">
        <v>666</v>
      </c>
      <c r="C5" s="632" t="s">
        <v>667</v>
      </c>
      <c r="D5" s="633"/>
      <c r="E5" s="634" t="s">
        <v>668</v>
      </c>
      <c r="F5" s="635"/>
      <c r="G5" s="634" t="s">
        <v>669</v>
      </c>
      <c r="H5" s="635"/>
      <c r="I5" s="634" t="s">
        <v>589</v>
      </c>
      <c r="J5" s="635"/>
      <c r="K5" s="8" t="s">
        <v>666</v>
      </c>
      <c r="L5" s="634" t="s">
        <v>669</v>
      </c>
      <c r="M5" s="635"/>
      <c r="N5" s="636" t="s">
        <v>670</v>
      </c>
      <c r="O5" s="637"/>
      <c r="P5" s="632" t="s">
        <v>667</v>
      </c>
      <c r="Q5" s="633"/>
    </row>
    <row r="6" spans="1:251">
      <c r="A6" s="10" t="s">
        <v>13</v>
      </c>
      <c r="B6" s="10" t="s">
        <v>14</v>
      </c>
      <c r="C6" s="520" t="s">
        <v>671</v>
      </c>
      <c r="D6" s="614"/>
      <c r="E6" s="520" t="s">
        <v>672</v>
      </c>
      <c r="F6" s="614"/>
      <c r="G6" s="503" t="s">
        <v>594</v>
      </c>
      <c r="H6" s="503"/>
      <c r="I6" s="503" t="s">
        <v>593</v>
      </c>
      <c r="J6" s="503"/>
      <c r="K6" s="10" t="s">
        <v>14</v>
      </c>
      <c r="L6" s="503" t="s">
        <v>594</v>
      </c>
      <c r="M6" s="503"/>
      <c r="N6" s="520" t="s">
        <v>672</v>
      </c>
      <c r="O6" s="614"/>
      <c r="P6" s="520" t="s">
        <v>671</v>
      </c>
      <c r="Q6" s="614"/>
    </row>
    <row r="7" spans="1:251">
      <c r="A7" s="10"/>
      <c r="B7" s="10"/>
      <c r="C7" s="520" t="s">
        <v>673</v>
      </c>
      <c r="D7" s="614"/>
      <c r="E7" s="629" t="s">
        <v>674</v>
      </c>
      <c r="F7" s="630"/>
      <c r="G7" s="631" t="s">
        <v>675</v>
      </c>
      <c r="H7" s="631"/>
      <c r="I7" s="629" t="s">
        <v>676</v>
      </c>
      <c r="J7" s="630"/>
      <c r="K7" s="10"/>
      <c r="L7" s="629" t="s">
        <v>677</v>
      </c>
      <c r="M7" s="630"/>
      <c r="N7" s="629" t="s">
        <v>674</v>
      </c>
      <c r="O7" s="630"/>
      <c r="P7" s="520" t="s">
        <v>673</v>
      </c>
      <c r="Q7" s="614"/>
    </row>
    <row r="8" spans="1:251" hidden="1">
      <c r="A8" s="55" t="s">
        <v>678</v>
      </c>
      <c r="B8" s="72" t="s">
        <v>679</v>
      </c>
      <c r="C8" s="67">
        <v>45612</v>
      </c>
      <c r="D8" s="168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299" t="s">
        <v>680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8">
        <f t="shared" ref="Q8:Q29" si="6">P8+1</f>
        <v>45634</v>
      </c>
    </row>
    <row r="9" spans="1:251" hidden="1">
      <c r="A9" s="58" t="s">
        <v>681</v>
      </c>
      <c r="B9" s="72" t="s">
        <v>682</v>
      </c>
      <c r="C9" s="67">
        <v>45619</v>
      </c>
      <c r="D9" s="168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299" t="s">
        <v>683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8">
        <f t="shared" ref="O9:O29" si="11">N9+1</f>
        <v>45632</v>
      </c>
      <c r="P9" s="67">
        <f t="shared" ref="P9:P29" si="12">O9+8</f>
        <v>45640</v>
      </c>
      <c r="Q9" s="168">
        <f t="shared" si="6"/>
        <v>45641</v>
      </c>
    </row>
    <row r="10" spans="1:251" hidden="1">
      <c r="A10" s="301" t="s">
        <v>684</v>
      </c>
      <c r="B10" s="368" t="s">
        <v>685</v>
      </c>
      <c r="C10" s="67">
        <v>45626</v>
      </c>
      <c r="D10" s="168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8" t="s">
        <v>686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8">
        <f t="shared" si="11"/>
        <v>45639</v>
      </c>
      <c r="P10" s="67">
        <f t="shared" si="12"/>
        <v>45647</v>
      </c>
      <c r="Q10" s="168">
        <f t="shared" si="6"/>
        <v>45648</v>
      </c>
    </row>
    <row r="11" spans="1:251" hidden="1">
      <c r="A11" s="55" t="s">
        <v>678</v>
      </c>
      <c r="B11" s="72" t="s">
        <v>687</v>
      </c>
      <c r="C11" s="67">
        <v>45633</v>
      </c>
      <c r="D11" s="168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299" t="s">
        <v>688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8">
        <f t="shared" si="11"/>
        <v>45646</v>
      </c>
      <c r="P11" s="67">
        <f t="shared" si="12"/>
        <v>45654</v>
      </c>
      <c r="Q11" s="168">
        <f t="shared" si="6"/>
        <v>45655</v>
      </c>
    </row>
    <row r="12" spans="1:251" hidden="1">
      <c r="A12" s="58" t="s">
        <v>681</v>
      </c>
      <c r="B12" s="72" t="s">
        <v>689</v>
      </c>
      <c r="C12" s="67">
        <v>45640</v>
      </c>
      <c r="D12" s="168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299" t="s">
        <v>690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8">
        <f t="shared" si="11"/>
        <v>45653</v>
      </c>
      <c r="P12" s="67">
        <f t="shared" si="12"/>
        <v>45661</v>
      </c>
      <c r="Q12" s="168">
        <f t="shared" si="6"/>
        <v>45662</v>
      </c>
    </row>
    <row r="13" spans="1:251" hidden="1">
      <c r="A13" s="55" t="s">
        <v>691</v>
      </c>
      <c r="B13" s="72" t="s">
        <v>689</v>
      </c>
      <c r="C13" s="67">
        <v>45647</v>
      </c>
      <c r="D13" s="168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299" t="s">
        <v>690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8">
        <f t="shared" si="11"/>
        <v>45660</v>
      </c>
      <c r="P13" s="67">
        <f t="shared" si="12"/>
        <v>45668</v>
      </c>
      <c r="Q13" s="168">
        <f t="shared" si="6"/>
        <v>45669</v>
      </c>
    </row>
    <row r="14" spans="1:251" hidden="1">
      <c r="A14" s="55" t="s">
        <v>678</v>
      </c>
      <c r="B14" s="72" t="s">
        <v>692</v>
      </c>
      <c r="C14" s="67">
        <v>45654</v>
      </c>
      <c r="D14" s="168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299" t="s">
        <v>693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8">
        <f t="shared" si="11"/>
        <v>45667</v>
      </c>
      <c r="P14" s="67">
        <f t="shared" si="12"/>
        <v>45675</v>
      </c>
      <c r="Q14" s="168">
        <f t="shared" si="6"/>
        <v>45676</v>
      </c>
    </row>
    <row r="15" spans="1:251" hidden="1">
      <c r="A15" s="58" t="s">
        <v>681</v>
      </c>
      <c r="B15" s="81" t="s">
        <v>694</v>
      </c>
      <c r="C15" s="67">
        <v>45661</v>
      </c>
      <c r="D15" s="168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695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8">
        <f t="shared" si="11"/>
        <v>45674</v>
      </c>
      <c r="P15" s="67">
        <f t="shared" si="12"/>
        <v>45682</v>
      </c>
      <c r="Q15" s="168">
        <f t="shared" si="6"/>
        <v>45683</v>
      </c>
    </row>
    <row r="16" spans="1:251" hidden="1">
      <c r="A16" s="55" t="s">
        <v>691</v>
      </c>
      <c r="B16" s="81" t="s">
        <v>694</v>
      </c>
      <c r="C16" s="67">
        <v>45668</v>
      </c>
      <c r="D16" s="168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695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8">
        <f t="shared" si="11"/>
        <v>45681</v>
      </c>
      <c r="P16" s="67">
        <f t="shared" si="12"/>
        <v>45689</v>
      </c>
      <c r="Q16" s="168">
        <f t="shared" si="6"/>
        <v>45690</v>
      </c>
    </row>
    <row r="17" spans="1:21" hidden="1">
      <c r="A17" s="55" t="s">
        <v>678</v>
      </c>
      <c r="B17" s="81" t="s">
        <v>694</v>
      </c>
      <c r="C17" s="67">
        <v>45675</v>
      </c>
      <c r="D17" s="168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695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8">
        <f t="shared" si="11"/>
        <v>45688</v>
      </c>
      <c r="P17" s="67">
        <f t="shared" si="12"/>
        <v>45696</v>
      </c>
      <c r="Q17" s="168">
        <f t="shared" si="6"/>
        <v>45697</v>
      </c>
    </row>
    <row r="18" spans="1:21" hidden="1">
      <c r="A18" s="58" t="s">
        <v>681</v>
      </c>
      <c r="B18" s="72" t="s">
        <v>696</v>
      </c>
      <c r="C18" s="67">
        <v>45682</v>
      </c>
      <c r="D18" s="168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697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8">
        <f t="shared" si="11"/>
        <v>45695</v>
      </c>
      <c r="P18" s="67">
        <f t="shared" si="12"/>
        <v>45703</v>
      </c>
      <c r="Q18" s="168">
        <f t="shared" si="6"/>
        <v>45704</v>
      </c>
    </row>
    <row r="19" spans="1:21" hidden="1">
      <c r="A19" s="303" t="s">
        <v>691</v>
      </c>
      <c r="B19" s="306" t="s">
        <v>696</v>
      </c>
      <c r="C19" s="307">
        <v>45689</v>
      </c>
      <c r="D19" s="369">
        <f t="shared" si="0"/>
        <v>45690</v>
      </c>
      <c r="E19" s="307">
        <f t="shared" si="1"/>
        <v>45695</v>
      </c>
      <c r="F19" s="307">
        <f t="shared" si="2"/>
        <v>45695</v>
      </c>
      <c r="G19" s="307">
        <f t="shared" si="3"/>
        <v>45697</v>
      </c>
      <c r="H19" s="307">
        <f t="shared" si="4"/>
        <v>45697</v>
      </c>
      <c r="I19" s="307">
        <f t="shared" si="7"/>
        <v>45698</v>
      </c>
      <c r="J19" s="307">
        <f t="shared" si="8"/>
        <v>45699</v>
      </c>
      <c r="K19" s="306" t="s">
        <v>697</v>
      </c>
      <c r="L19" s="307">
        <f t="shared" si="9"/>
        <v>45699</v>
      </c>
      <c r="M19" s="307">
        <f t="shared" si="5"/>
        <v>45699</v>
      </c>
      <c r="N19" s="307">
        <f t="shared" si="10"/>
        <v>45701</v>
      </c>
      <c r="O19" s="369">
        <f t="shared" si="11"/>
        <v>45702</v>
      </c>
      <c r="P19" s="307">
        <f t="shared" si="12"/>
        <v>45710</v>
      </c>
      <c r="Q19" s="369">
        <f t="shared" si="6"/>
        <v>45711</v>
      </c>
    </row>
    <row r="20" spans="1:21" hidden="1">
      <c r="A20" s="504" t="s">
        <v>208</v>
      </c>
      <c r="B20" s="505"/>
      <c r="C20" s="505"/>
      <c r="D20" s="505"/>
      <c r="E20" s="505"/>
      <c r="F20" s="505"/>
      <c r="G20" s="505"/>
      <c r="H20" s="505"/>
      <c r="I20" s="505"/>
      <c r="J20" s="505"/>
      <c r="K20" s="505"/>
      <c r="L20" s="505"/>
      <c r="M20" s="505"/>
      <c r="N20" s="505"/>
      <c r="O20" s="505"/>
      <c r="P20" s="505"/>
      <c r="Q20" s="506"/>
    </row>
    <row r="21" spans="1:21" hidden="1">
      <c r="A21" s="55" t="s">
        <v>678</v>
      </c>
      <c r="B21" s="66" t="s">
        <v>696</v>
      </c>
      <c r="C21" s="67">
        <v>45703</v>
      </c>
      <c r="D21" s="168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697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8">
        <f t="shared" si="11"/>
        <v>45716</v>
      </c>
      <c r="P21" s="67">
        <f t="shared" si="12"/>
        <v>45724</v>
      </c>
      <c r="Q21" s="168">
        <f t="shared" si="6"/>
        <v>45725</v>
      </c>
      <c r="R21" s="370" t="s">
        <v>698</v>
      </c>
    </row>
    <row r="22" spans="1:21" hidden="1">
      <c r="A22" s="55" t="s">
        <v>681</v>
      </c>
      <c r="B22" s="66" t="s">
        <v>699</v>
      </c>
      <c r="C22" s="67">
        <v>45710</v>
      </c>
      <c r="D22" s="168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700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8">
        <f t="shared" si="11"/>
        <v>45723</v>
      </c>
      <c r="P22" s="67">
        <f t="shared" si="12"/>
        <v>45731</v>
      </c>
      <c r="Q22" s="168">
        <f t="shared" si="6"/>
        <v>45732</v>
      </c>
    </row>
    <row r="23" spans="1:21" hidden="1">
      <c r="A23" s="55" t="s">
        <v>691</v>
      </c>
      <c r="B23" s="66" t="s">
        <v>699</v>
      </c>
      <c r="C23" s="128">
        <v>45717</v>
      </c>
      <c r="D23" s="168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700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8">
        <f t="shared" si="11"/>
        <v>45730</v>
      </c>
      <c r="P23" s="67">
        <f t="shared" si="12"/>
        <v>45738</v>
      </c>
      <c r="Q23" s="168">
        <f t="shared" si="6"/>
        <v>45739</v>
      </c>
    </row>
    <row r="24" spans="1:21">
      <c r="A24" s="303" t="s">
        <v>684</v>
      </c>
      <c r="B24" s="306" t="s">
        <v>694</v>
      </c>
      <c r="C24" s="128">
        <v>45724</v>
      </c>
      <c r="D24" s="168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6" t="s">
        <v>695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8">
        <f t="shared" si="11"/>
        <v>45737</v>
      </c>
      <c r="P24" s="67">
        <f t="shared" si="12"/>
        <v>45745</v>
      </c>
      <c r="Q24" s="168">
        <f t="shared" si="6"/>
        <v>45746</v>
      </c>
      <c r="R24" s="370" t="s">
        <v>698</v>
      </c>
      <c r="S24" s="370"/>
      <c r="T24" s="370"/>
      <c r="U24" s="370"/>
    </row>
    <row r="25" spans="1:21">
      <c r="A25" s="55" t="s">
        <v>681</v>
      </c>
      <c r="B25" s="66" t="s">
        <v>701</v>
      </c>
      <c r="C25" s="128">
        <v>45731</v>
      </c>
      <c r="D25" s="168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702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8">
        <f t="shared" si="11"/>
        <v>45744</v>
      </c>
      <c r="P25" s="67">
        <f t="shared" si="12"/>
        <v>45752</v>
      </c>
      <c r="Q25" s="168">
        <f t="shared" si="6"/>
        <v>45753</v>
      </c>
      <c r="R25" s="75"/>
      <c r="S25" s="75"/>
      <c r="T25" s="75"/>
      <c r="U25" s="75"/>
    </row>
    <row r="26" spans="1:21">
      <c r="A26" s="55" t="s">
        <v>691</v>
      </c>
      <c r="B26" s="66" t="s">
        <v>701</v>
      </c>
      <c r="C26" s="128">
        <v>45738</v>
      </c>
      <c r="D26" s="168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702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8">
        <f t="shared" si="11"/>
        <v>45751</v>
      </c>
      <c r="P26" s="67">
        <f t="shared" si="12"/>
        <v>45759</v>
      </c>
      <c r="Q26" s="168">
        <f t="shared" si="6"/>
        <v>45760</v>
      </c>
    </row>
    <row r="27" spans="1:21">
      <c r="A27" s="303" t="s">
        <v>678</v>
      </c>
      <c r="B27" s="306">
        <v>2503</v>
      </c>
      <c r="C27" s="128">
        <v>45745</v>
      </c>
      <c r="D27" s="168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6" t="s">
        <v>700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8">
        <f t="shared" si="11"/>
        <v>45758</v>
      </c>
      <c r="P27" s="67">
        <f t="shared" si="12"/>
        <v>45766</v>
      </c>
      <c r="Q27" s="168">
        <f t="shared" si="6"/>
        <v>45767</v>
      </c>
    </row>
    <row r="28" spans="1:21">
      <c r="A28" s="55" t="s">
        <v>681</v>
      </c>
      <c r="B28" s="66" t="s">
        <v>703</v>
      </c>
      <c r="C28" s="67">
        <v>45752</v>
      </c>
      <c r="D28" s="168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704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8">
        <f t="shared" si="11"/>
        <v>45765</v>
      </c>
      <c r="P28" s="67">
        <f t="shared" si="12"/>
        <v>45773</v>
      </c>
      <c r="Q28" s="168">
        <f t="shared" si="6"/>
        <v>45774</v>
      </c>
    </row>
    <row r="29" spans="1:21">
      <c r="A29" s="371" t="s">
        <v>691</v>
      </c>
      <c r="B29" s="372" t="s">
        <v>703</v>
      </c>
      <c r="C29" s="67">
        <v>45759</v>
      </c>
      <c r="D29" s="168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704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8">
        <f t="shared" si="11"/>
        <v>45772</v>
      </c>
      <c r="P29" s="67">
        <f t="shared" si="12"/>
        <v>45780</v>
      </c>
      <c r="Q29" s="168">
        <f t="shared" si="6"/>
        <v>45781</v>
      </c>
      <c r="R29" s="75" t="s">
        <v>705</v>
      </c>
      <c r="S29" s="75"/>
      <c r="T29" s="75"/>
      <c r="U29" s="75"/>
    </row>
    <row r="30" spans="1:21">
      <c r="A30" s="364"/>
      <c r="B30" s="314"/>
      <c r="C30" s="156"/>
      <c r="D30" s="365"/>
      <c r="E30" s="156"/>
      <c r="F30" s="156"/>
      <c r="G30" s="156"/>
      <c r="H30" s="156"/>
      <c r="I30" s="156"/>
      <c r="J30" s="156"/>
      <c r="K30" s="314"/>
      <c r="L30" s="314"/>
      <c r="M30" s="314"/>
      <c r="N30" s="156"/>
      <c r="O30" s="156"/>
      <c r="P30" s="156"/>
      <c r="Q30" s="365"/>
    </row>
    <row r="31" spans="1:21" ht="16.2">
      <c r="A31" s="297" t="s">
        <v>160</v>
      </c>
      <c r="B31" s="546" t="s">
        <v>706</v>
      </c>
      <c r="C31" s="546"/>
      <c r="D31" s="546"/>
      <c r="E31" s="546"/>
      <c r="F31" s="546"/>
      <c r="G31" s="546"/>
      <c r="H31" s="546"/>
      <c r="I31" s="546"/>
      <c r="J31" s="546"/>
      <c r="K31" s="546"/>
      <c r="L31" s="546"/>
      <c r="M31" s="546"/>
      <c r="N31" s="546"/>
      <c r="O31" s="6"/>
      <c r="P31" s="6"/>
      <c r="Q31" s="6"/>
      <c r="R31" s="6"/>
      <c r="S31" s="6"/>
    </row>
    <row r="32" spans="1:21" ht="16.2">
      <c r="A32" s="31" t="s">
        <v>249</v>
      </c>
      <c r="B32" s="621" t="s">
        <v>707</v>
      </c>
      <c r="C32" s="621"/>
      <c r="D32" s="621"/>
      <c r="E32" s="621"/>
      <c r="F32" s="621"/>
      <c r="G32" s="621"/>
      <c r="H32" s="621"/>
      <c r="I32" s="621"/>
      <c r="J32" s="621"/>
      <c r="K32" s="621"/>
      <c r="L32" s="621"/>
      <c r="M32" s="621"/>
      <c r="N32" s="621"/>
      <c r="O32" s="6"/>
      <c r="P32" s="6"/>
      <c r="Q32" s="366"/>
      <c r="R32" s="6"/>
      <c r="S32" s="6"/>
    </row>
    <row r="33" spans="1:19" ht="16.2">
      <c r="A33" s="31" t="s">
        <v>708</v>
      </c>
      <c r="B33" s="621" t="s">
        <v>709</v>
      </c>
      <c r="C33" s="621"/>
      <c r="D33" s="621"/>
      <c r="E33" s="621"/>
      <c r="F33" s="621"/>
      <c r="G33" s="621"/>
      <c r="H33" s="621"/>
      <c r="I33" s="621"/>
      <c r="J33" s="621"/>
      <c r="K33" s="621"/>
      <c r="L33" s="621"/>
      <c r="M33" s="621"/>
      <c r="N33" s="621"/>
      <c r="O33" s="6"/>
      <c r="P33" s="6"/>
      <c r="Q33" s="6"/>
      <c r="R33" s="6"/>
      <c r="S33" s="6"/>
    </row>
    <row r="34" spans="1:19" ht="16.2">
      <c r="A34" s="31" t="s">
        <v>710</v>
      </c>
      <c r="B34" s="621" t="s">
        <v>711</v>
      </c>
      <c r="C34" s="621"/>
      <c r="D34" s="621"/>
      <c r="E34" s="621"/>
      <c r="F34" s="621"/>
      <c r="G34" s="621"/>
      <c r="H34" s="621"/>
      <c r="I34" s="621"/>
      <c r="J34" s="621"/>
      <c r="K34" s="621"/>
      <c r="L34" s="621"/>
      <c r="M34" s="621"/>
      <c r="N34" s="621"/>
      <c r="O34" s="6"/>
      <c r="P34" s="6"/>
      <c r="Q34" s="6"/>
      <c r="R34" s="6"/>
      <c r="S34" s="6"/>
    </row>
    <row r="35" spans="1:19" ht="16.2">
      <c r="A35" s="31" t="s">
        <v>593</v>
      </c>
      <c r="B35" s="621" t="s">
        <v>658</v>
      </c>
      <c r="C35" s="621"/>
      <c r="D35" s="621"/>
      <c r="E35" s="621"/>
      <c r="F35" s="621"/>
      <c r="G35" s="621"/>
      <c r="H35" s="621"/>
      <c r="I35" s="621"/>
      <c r="J35" s="621"/>
      <c r="K35" s="621"/>
      <c r="L35" s="621"/>
      <c r="M35" s="621"/>
      <c r="N35" s="621"/>
      <c r="O35" s="6"/>
      <c r="P35" s="6"/>
      <c r="Q35" s="6"/>
      <c r="R35" s="6"/>
      <c r="S35" s="6"/>
    </row>
    <row r="36" spans="1:19" ht="16.2">
      <c r="A36" s="31" t="s">
        <v>594</v>
      </c>
      <c r="B36" s="531" t="s">
        <v>712</v>
      </c>
      <c r="C36" s="532"/>
      <c r="D36" s="532"/>
      <c r="E36" s="532"/>
      <c r="F36" s="532"/>
      <c r="G36" s="532"/>
      <c r="H36" s="532"/>
      <c r="I36" s="532"/>
      <c r="J36" s="532"/>
      <c r="K36" s="532"/>
      <c r="L36" s="532"/>
      <c r="M36" s="532"/>
      <c r="N36" s="533"/>
      <c r="O36" s="6"/>
      <c r="P36" s="6"/>
      <c r="Q36" s="6"/>
      <c r="R36" s="6"/>
      <c r="S36" s="6"/>
    </row>
  </sheetData>
  <mergeCells count="31"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35:N35"/>
    <mergeCell ref="B36:N36"/>
    <mergeCell ref="A20:Q20"/>
    <mergeCell ref="B31:N31"/>
    <mergeCell ref="B32:N32"/>
    <mergeCell ref="B33:N33"/>
    <mergeCell ref="B34:N34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62"/>
  <sheetViews>
    <sheetView zoomScaleNormal="100" workbookViewId="0">
      <selection activeCell="P58" sqref="P58"/>
    </sheetView>
  </sheetViews>
  <sheetFormatPr defaultColWidth="9" defaultRowHeight="15.6"/>
  <cols>
    <col min="1" max="1" width="19" customWidth="1"/>
    <col min="2" max="7" width="7.59765625" customWidth="1"/>
    <col min="8" max="8" width="12.69921875" customWidth="1"/>
    <col min="9" max="9" width="14.19921875" customWidth="1"/>
  </cols>
  <sheetData>
    <row r="1" spans="1:243" ht="51" customHeight="1">
      <c r="B1" s="567" t="s">
        <v>0</v>
      </c>
      <c r="C1" s="567"/>
      <c r="D1" s="567"/>
      <c r="E1" s="567"/>
      <c r="F1" s="567"/>
      <c r="G1" s="567"/>
      <c r="H1" s="567"/>
      <c r="I1" s="567"/>
    </row>
    <row r="2" spans="1:243" ht="17.399999999999999">
      <c r="B2" s="568" t="s">
        <v>1</v>
      </c>
      <c r="C2" s="568"/>
      <c r="D2" s="568"/>
      <c r="E2" s="568"/>
      <c r="F2" s="568"/>
      <c r="G2" s="568"/>
      <c r="H2" s="568"/>
      <c r="I2" s="568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590" t="s">
        <v>713</v>
      </c>
      <c r="B4" s="590"/>
      <c r="C4" s="590"/>
      <c r="D4" s="590"/>
      <c r="E4" s="590"/>
      <c r="F4" s="590"/>
      <c r="G4" s="590"/>
    </row>
    <row r="5" spans="1:243">
      <c r="A5" s="8" t="s">
        <v>665</v>
      </c>
      <c r="B5" s="8" t="s">
        <v>666</v>
      </c>
      <c r="C5" s="632" t="s">
        <v>667</v>
      </c>
      <c r="D5" s="633"/>
      <c r="E5" s="634" t="s">
        <v>668</v>
      </c>
      <c r="F5" s="635"/>
      <c r="G5" s="8" t="s">
        <v>666</v>
      </c>
      <c r="H5" s="632" t="s">
        <v>667</v>
      </c>
      <c r="I5" s="633"/>
    </row>
    <row r="6" spans="1:243">
      <c r="A6" s="10" t="s">
        <v>13</v>
      </c>
      <c r="B6" s="10" t="s">
        <v>14</v>
      </c>
      <c r="C6" s="520" t="s">
        <v>671</v>
      </c>
      <c r="D6" s="614"/>
      <c r="E6" s="520" t="s">
        <v>672</v>
      </c>
      <c r="F6" s="614"/>
      <c r="G6" s="10" t="s">
        <v>14</v>
      </c>
      <c r="H6" s="520" t="s">
        <v>671</v>
      </c>
      <c r="I6" s="614"/>
    </row>
    <row r="7" spans="1:243">
      <c r="A7" s="10"/>
      <c r="B7" s="10"/>
      <c r="C7" s="520" t="s">
        <v>673</v>
      </c>
      <c r="D7" s="614"/>
      <c r="E7" s="629" t="s">
        <v>674</v>
      </c>
      <c r="F7" s="630"/>
      <c r="G7" s="10"/>
      <c r="H7" s="520" t="s">
        <v>673</v>
      </c>
      <c r="I7" s="614"/>
    </row>
    <row r="8" spans="1:243" hidden="1">
      <c r="A8" s="53" t="s">
        <v>714</v>
      </c>
      <c r="B8" s="271" t="s">
        <v>694</v>
      </c>
      <c r="C8" s="67">
        <v>46009</v>
      </c>
      <c r="D8" s="168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1" t="s">
        <v>695</v>
      </c>
      <c r="H8" s="67">
        <f t="shared" ref="H8:H11" si="3">F8+7</f>
        <v>46023</v>
      </c>
      <c r="I8" s="168">
        <f t="shared" ref="I8:I11" si="4">H8+1</f>
        <v>46024</v>
      </c>
    </row>
    <row r="9" spans="1:243" hidden="1">
      <c r="A9" s="55" t="s">
        <v>684</v>
      </c>
      <c r="B9" s="66" t="s">
        <v>715</v>
      </c>
      <c r="C9" s="67">
        <v>46016</v>
      </c>
      <c r="D9" s="168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716</v>
      </c>
      <c r="H9" s="67">
        <f t="shared" si="3"/>
        <v>46030</v>
      </c>
      <c r="I9" s="168">
        <f t="shared" si="4"/>
        <v>46031</v>
      </c>
    </row>
    <row r="10" spans="1:243" hidden="1">
      <c r="A10" s="53" t="s">
        <v>714</v>
      </c>
      <c r="B10" s="271" t="s">
        <v>717</v>
      </c>
      <c r="C10" s="67">
        <v>46023</v>
      </c>
      <c r="D10" s="168">
        <f t="shared" si="0"/>
        <v>46024</v>
      </c>
      <c r="E10" s="67">
        <f t="shared" si="1"/>
        <v>46029</v>
      </c>
      <c r="F10" s="67">
        <f t="shared" si="2"/>
        <v>46030</v>
      </c>
      <c r="G10" s="271" t="s">
        <v>718</v>
      </c>
      <c r="H10" s="67">
        <f t="shared" si="3"/>
        <v>46037</v>
      </c>
      <c r="I10" s="168">
        <f t="shared" si="4"/>
        <v>46038</v>
      </c>
    </row>
    <row r="11" spans="1:243" hidden="1">
      <c r="A11" s="55" t="s">
        <v>684</v>
      </c>
      <c r="B11" s="66" t="s">
        <v>717</v>
      </c>
      <c r="C11" s="67">
        <v>46030</v>
      </c>
      <c r="D11" s="168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718</v>
      </c>
      <c r="H11" s="67">
        <f t="shared" si="3"/>
        <v>46044</v>
      </c>
      <c r="I11" s="168">
        <f t="shared" si="4"/>
        <v>46045</v>
      </c>
    </row>
    <row r="12" spans="1:243" hidden="1">
      <c r="A12" s="90" t="s">
        <v>714</v>
      </c>
      <c r="B12" s="81" t="s">
        <v>719</v>
      </c>
      <c r="C12" s="67">
        <v>46037</v>
      </c>
      <c r="D12" s="168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1" t="s">
        <v>720</v>
      </c>
      <c r="H12" s="67">
        <f t="shared" ref="H12:H13" si="8">F12+7</f>
        <v>46051</v>
      </c>
      <c r="I12" s="168">
        <f t="shared" ref="I12:I13" si="9">H12+1</f>
        <v>46052</v>
      </c>
    </row>
    <row r="13" spans="1:243" hidden="1">
      <c r="A13" s="58" t="s">
        <v>684</v>
      </c>
      <c r="B13" s="72" t="s">
        <v>719</v>
      </c>
      <c r="C13" s="67">
        <v>46044</v>
      </c>
      <c r="D13" s="168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720</v>
      </c>
      <c r="H13" s="67">
        <f t="shared" si="8"/>
        <v>46058</v>
      </c>
      <c r="I13" s="168">
        <f t="shared" si="9"/>
        <v>46059</v>
      </c>
    </row>
    <row r="14" spans="1:243" hidden="1">
      <c r="A14" s="90" t="s">
        <v>714</v>
      </c>
      <c r="B14" s="81" t="s">
        <v>721</v>
      </c>
      <c r="C14" s="67">
        <v>46051</v>
      </c>
      <c r="D14" s="168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1" t="s">
        <v>722</v>
      </c>
      <c r="H14" s="67">
        <f t="shared" ref="H14" si="12">F14+7</f>
        <v>46065</v>
      </c>
      <c r="I14" s="168">
        <f t="shared" ref="I14" si="13">H14+1</f>
        <v>46066</v>
      </c>
    </row>
    <row r="15" spans="1:243" hidden="1">
      <c r="A15" s="58" t="s">
        <v>684</v>
      </c>
      <c r="B15" s="72" t="s">
        <v>721</v>
      </c>
      <c r="C15" s="67">
        <v>46058</v>
      </c>
      <c r="D15" s="168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722</v>
      </c>
      <c r="H15" s="67">
        <f t="shared" ref="H15" si="17">F15+7</f>
        <v>46072</v>
      </c>
      <c r="I15" s="168">
        <f t="shared" ref="I15:I17" si="18">H15+1</f>
        <v>46073</v>
      </c>
    </row>
    <row r="16" spans="1:243" hidden="1">
      <c r="A16" s="90" t="s">
        <v>714</v>
      </c>
      <c r="B16" s="81" t="s">
        <v>723</v>
      </c>
      <c r="C16" s="67">
        <v>46065</v>
      </c>
      <c r="D16" s="168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724</v>
      </c>
      <c r="H16" s="67">
        <v>46086</v>
      </c>
      <c r="I16" s="168">
        <f t="shared" si="18"/>
        <v>46087</v>
      </c>
    </row>
    <row r="17" spans="1:9" hidden="1">
      <c r="A17" s="58" t="s">
        <v>684</v>
      </c>
      <c r="B17" s="72" t="s">
        <v>723</v>
      </c>
      <c r="C17" s="67">
        <v>46072</v>
      </c>
      <c r="D17" s="168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724</v>
      </c>
      <c r="H17" s="67">
        <v>46093</v>
      </c>
      <c r="I17" s="168">
        <f t="shared" si="18"/>
        <v>46094</v>
      </c>
    </row>
    <row r="18" spans="1:9" hidden="1">
      <c r="A18" s="638" t="s">
        <v>725</v>
      </c>
      <c r="B18" s="639"/>
      <c r="C18" s="639"/>
      <c r="D18" s="639"/>
      <c r="E18" s="639"/>
      <c r="F18" s="639"/>
      <c r="G18" s="639"/>
      <c r="H18" s="639"/>
      <c r="I18" s="640"/>
    </row>
    <row r="19" spans="1:9" hidden="1">
      <c r="A19" s="90" t="s">
        <v>714</v>
      </c>
      <c r="B19" s="81" t="s">
        <v>726</v>
      </c>
      <c r="C19" s="67">
        <v>46086</v>
      </c>
      <c r="D19" s="168">
        <f>C19+1</f>
        <v>46087</v>
      </c>
      <c r="E19" s="67">
        <f>D19+5</f>
        <v>46092</v>
      </c>
      <c r="F19" s="67">
        <f>E19+1</f>
        <v>46093</v>
      </c>
      <c r="G19" s="81" t="s">
        <v>727</v>
      </c>
      <c r="H19" s="67">
        <f>F19+7</f>
        <v>46100</v>
      </c>
      <c r="I19" s="168">
        <f>H19+1</f>
        <v>46101</v>
      </c>
    </row>
    <row r="20" spans="1:9" hidden="1">
      <c r="A20" s="58" t="s">
        <v>684</v>
      </c>
      <c r="B20" s="367" t="s">
        <v>728</v>
      </c>
      <c r="C20" s="67">
        <v>46093</v>
      </c>
      <c r="D20" s="168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7" t="s">
        <v>729</v>
      </c>
      <c r="H20" s="67">
        <f t="shared" ref="H20:H27" si="22">F20+7</f>
        <v>46107</v>
      </c>
      <c r="I20" s="168">
        <f t="shared" ref="I20:I27" si="23">H20+1</f>
        <v>46108</v>
      </c>
    </row>
    <row r="21" spans="1:9" hidden="1">
      <c r="A21" s="90" t="s">
        <v>714</v>
      </c>
      <c r="B21" s="81" t="s">
        <v>730</v>
      </c>
      <c r="C21" s="67">
        <v>46100</v>
      </c>
      <c r="D21" s="168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731</v>
      </c>
      <c r="H21" s="67">
        <f t="shared" si="22"/>
        <v>46114</v>
      </c>
      <c r="I21" s="168">
        <f t="shared" si="23"/>
        <v>46115</v>
      </c>
    </row>
    <row r="22" spans="1:9" hidden="1">
      <c r="A22" s="58" t="s">
        <v>684</v>
      </c>
      <c r="B22" s="367" t="s">
        <v>726</v>
      </c>
      <c r="C22" s="67">
        <v>46107</v>
      </c>
      <c r="D22" s="168">
        <f t="shared" si="19"/>
        <v>46108</v>
      </c>
      <c r="E22" s="67">
        <f t="shared" si="20"/>
        <v>46113</v>
      </c>
      <c r="F22" s="67">
        <f t="shared" si="21"/>
        <v>46114</v>
      </c>
      <c r="G22" s="367" t="s">
        <v>727</v>
      </c>
      <c r="H22" s="67">
        <f t="shared" si="22"/>
        <v>46121</v>
      </c>
      <c r="I22" s="168">
        <f t="shared" si="23"/>
        <v>46122</v>
      </c>
    </row>
    <row r="23" spans="1:9" hidden="1">
      <c r="A23" s="90" t="s">
        <v>714</v>
      </c>
      <c r="B23" s="81" t="s">
        <v>732</v>
      </c>
      <c r="C23" s="67">
        <v>46114</v>
      </c>
      <c r="D23" s="168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733</v>
      </c>
      <c r="H23" s="67">
        <f t="shared" si="22"/>
        <v>46128</v>
      </c>
      <c r="I23" s="168">
        <f t="shared" si="23"/>
        <v>46129</v>
      </c>
    </row>
    <row r="24" spans="1:9" hidden="1">
      <c r="A24" s="58" t="s">
        <v>684</v>
      </c>
      <c r="B24" s="367" t="s">
        <v>730</v>
      </c>
      <c r="C24" s="67">
        <v>46121</v>
      </c>
      <c r="D24" s="168">
        <f t="shared" si="19"/>
        <v>46122</v>
      </c>
      <c r="E24" s="67">
        <f t="shared" si="20"/>
        <v>46127</v>
      </c>
      <c r="F24" s="67">
        <f t="shared" si="21"/>
        <v>46128</v>
      </c>
      <c r="G24" s="367" t="s">
        <v>731</v>
      </c>
      <c r="H24" s="67">
        <f t="shared" si="22"/>
        <v>46135</v>
      </c>
      <c r="I24" s="168">
        <f t="shared" si="23"/>
        <v>46136</v>
      </c>
    </row>
    <row r="25" spans="1:9" hidden="1">
      <c r="A25" s="90" t="s">
        <v>714</v>
      </c>
      <c r="B25" s="81" t="s">
        <v>734</v>
      </c>
      <c r="C25" s="67">
        <v>46128</v>
      </c>
      <c r="D25" s="168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735</v>
      </c>
      <c r="H25" s="67">
        <f t="shared" si="22"/>
        <v>46142</v>
      </c>
      <c r="I25" s="168">
        <f t="shared" si="23"/>
        <v>46143</v>
      </c>
    </row>
    <row r="26" spans="1:9" hidden="1">
      <c r="A26" s="58" t="s">
        <v>684</v>
      </c>
      <c r="B26" s="367" t="s">
        <v>732</v>
      </c>
      <c r="C26" s="67">
        <v>46135</v>
      </c>
      <c r="D26" s="168">
        <f t="shared" si="19"/>
        <v>46136</v>
      </c>
      <c r="E26" s="67">
        <f t="shared" si="20"/>
        <v>46141</v>
      </c>
      <c r="F26" s="67">
        <f t="shared" si="21"/>
        <v>46142</v>
      </c>
      <c r="G26" s="367" t="s">
        <v>733</v>
      </c>
      <c r="H26" s="67">
        <f t="shared" si="22"/>
        <v>46149</v>
      </c>
      <c r="I26" s="168">
        <f t="shared" si="23"/>
        <v>46150</v>
      </c>
    </row>
    <row r="27" spans="1:9" hidden="1">
      <c r="A27" s="90" t="s">
        <v>714</v>
      </c>
      <c r="B27" s="81" t="s">
        <v>736</v>
      </c>
      <c r="C27" s="67">
        <v>46142</v>
      </c>
      <c r="D27" s="168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737</v>
      </c>
      <c r="H27" s="67">
        <f t="shared" si="22"/>
        <v>46156</v>
      </c>
      <c r="I27" s="168">
        <f t="shared" si="23"/>
        <v>46157</v>
      </c>
    </row>
    <row r="28" spans="1:9" hidden="1">
      <c r="A28" s="58" t="s">
        <v>684</v>
      </c>
      <c r="B28" s="367" t="s">
        <v>734</v>
      </c>
      <c r="C28" s="67">
        <v>46149</v>
      </c>
      <c r="D28" s="168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7" t="s">
        <v>735</v>
      </c>
      <c r="H28" s="67">
        <f t="shared" ref="H28:H31" si="27">F28+7</f>
        <v>46163</v>
      </c>
      <c r="I28" s="168">
        <f t="shared" ref="I28:I31" si="28">H28+1</f>
        <v>46164</v>
      </c>
    </row>
    <row r="29" spans="1:9" hidden="1">
      <c r="A29" s="90" t="s">
        <v>714</v>
      </c>
      <c r="B29" s="81" t="s">
        <v>738</v>
      </c>
      <c r="C29" s="67">
        <v>46156</v>
      </c>
      <c r="D29" s="168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739</v>
      </c>
      <c r="H29" s="67">
        <f t="shared" si="27"/>
        <v>46170</v>
      </c>
      <c r="I29" s="168">
        <f t="shared" si="28"/>
        <v>46171</v>
      </c>
    </row>
    <row r="30" spans="1:9" hidden="1">
      <c r="A30" s="58" t="s">
        <v>684</v>
      </c>
      <c r="B30" s="299" t="s">
        <v>736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299" t="s">
        <v>737</v>
      </c>
      <c r="H30" s="67">
        <f t="shared" si="27"/>
        <v>46177</v>
      </c>
      <c r="I30" s="168">
        <f t="shared" si="28"/>
        <v>46178</v>
      </c>
    </row>
    <row r="31" spans="1:9" hidden="1">
      <c r="A31" s="90" t="s">
        <v>714</v>
      </c>
      <c r="B31" s="81" t="s">
        <v>740</v>
      </c>
      <c r="C31" s="67">
        <v>46170</v>
      </c>
      <c r="D31" s="168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741</v>
      </c>
      <c r="H31" s="67">
        <f t="shared" si="27"/>
        <v>46184</v>
      </c>
      <c r="I31" s="168">
        <f t="shared" si="28"/>
        <v>46185</v>
      </c>
    </row>
    <row r="32" spans="1:9" hidden="1">
      <c r="A32" s="58" t="s">
        <v>684</v>
      </c>
      <c r="B32" s="299" t="s">
        <v>738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299" t="s">
        <v>739</v>
      </c>
      <c r="H32" s="67">
        <f t="shared" ref="H32:H35" si="32">F32+7</f>
        <v>46191</v>
      </c>
      <c r="I32" s="168">
        <f t="shared" ref="I32:I35" si="33">H32+1</f>
        <v>46192</v>
      </c>
    </row>
    <row r="33" spans="1:10" hidden="1">
      <c r="A33" s="90" t="s">
        <v>714</v>
      </c>
      <c r="B33" s="81" t="s">
        <v>742</v>
      </c>
      <c r="C33" s="67">
        <v>46184</v>
      </c>
      <c r="D33" s="168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743</v>
      </c>
      <c r="H33" s="67">
        <f t="shared" si="32"/>
        <v>46198</v>
      </c>
      <c r="I33" s="168">
        <f t="shared" si="33"/>
        <v>46199</v>
      </c>
    </row>
    <row r="34" spans="1:10" hidden="1">
      <c r="A34" s="58" t="s">
        <v>684</v>
      </c>
      <c r="B34" s="299" t="s">
        <v>740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299" t="s">
        <v>741</v>
      </c>
      <c r="H34" s="67">
        <f t="shared" si="32"/>
        <v>46205</v>
      </c>
      <c r="I34" s="168">
        <f t="shared" si="33"/>
        <v>46206</v>
      </c>
    </row>
    <row r="35" spans="1:10" hidden="1">
      <c r="A35" s="90" t="s">
        <v>714</v>
      </c>
      <c r="B35" s="81" t="s">
        <v>744</v>
      </c>
      <c r="C35" s="67">
        <v>46198</v>
      </c>
      <c r="D35" s="168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745</v>
      </c>
      <c r="H35" s="67">
        <f t="shared" si="32"/>
        <v>46212</v>
      </c>
      <c r="I35" s="168">
        <f t="shared" si="33"/>
        <v>46213</v>
      </c>
    </row>
    <row r="36" spans="1:10" hidden="1">
      <c r="A36" s="58" t="s">
        <v>684</v>
      </c>
      <c r="B36" s="299" t="s">
        <v>742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299" t="s">
        <v>743</v>
      </c>
      <c r="H36" s="67">
        <f t="shared" ref="H36:H38" si="37">F36+7</f>
        <v>46219</v>
      </c>
      <c r="I36" s="168">
        <f t="shared" ref="I36:I38" si="38">H36+1</f>
        <v>46220</v>
      </c>
    </row>
    <row r="37" spans="1:10" hidden="1">
      <c r="A37" s="90" t="s">
        <v>714</v>
      </c>
      <c r="B37" s="81" t="s">
        <v>746</v>
      </c>
      <c r="C37" s="67">
        <v>46212</v>
      </c>
      <c r="D37" s="168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747</v>
      </c>
      <c r="H37" s="67">
        <f t="shared" si="37"/>
        <v>46226</v>
      </c>
      <c r="I37" s="168">
        <f t="shared" si="38"/>
        <v>46227</v>
      </c>
    </row>
    <row r="38" spans="1:10" hidden="1">
      <c r="A38" s="58" t="s">
        <v>684</v>
      </c>
      <c r="B38" s="299" t="s">
        <v>744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299" t="s">
        <v>745</v>
      </c>
      <c r="H38" s="67">
        <f t="shared" si="37"/>
        <v>46233</v>
      </c>
      <c r="I38" s="168">
        <f t="shared" si="38"/>
        <v>46234</v>
      </c>
    </row>
    <row r="39" spans="1:10" hidden="1">
      <c r="A39" s="90" t="s">
        <v>2027</v>
      </c>
      <c r="B39" s="81" t="s">
        <v>748</v>
      </c>
      <c r="C39" s="67">
        <v>46226</v>
      </c>
      <c r="D39" s="168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749</v>
      </c>
      <c r="H39" s="67">
        <v>46247</v>
      </c>
      <c r="I39" s="168">
        <v>46248</v>
      </c>
    </row>
    <row r="40" spans="1:10" hidden="1">
      <c r="A40" s="58" t="s">
        <v>2208</v>
      </c>
      <c r="B40" s="299" t="s">
        <v>746</v>
      </c>
      <c r="C40" s="67">
        <v>46233</v>
      </c>
      <c r="D40" s="67">
        <f t="shared" ref="D40:D58" si="39">C40+1</f>
        <v>46234</v>
      </c>
      <c r="E40" s="67">
        <f t="shared" ref="E40:E58" si="40">D40+5</f>
        <v>46239</v>
      </c>
      <c r="F40" s="67">
        <f t="shared" ref="F40:F58" si="41">E40+1</f>
        <v>46240</v>
      </c>
      <c r="G40" s="299" t="s">
        <v>747</v>
      </c>
      <c r="H40" s="67">
        <v>46254</v>
      </c>
      <c r="I40" s="168">
        <v>46255</v>
      </c>
    </row>
    <row r="41" spans="1:10" hidden="1">
      <c r="A41" s="622" t="s">
        <v>2026</v>
      </c>
      <c r="B41" s="623"/>
      <c r="C41" s="623"/>
      <c r="D41" s="623"/>
      <c r="E41" s="623"/>
      <c r="F41" s="623"/>
      <c r="G41" s="623"/>
      <c r="H41" s="623"/>
      <c r="I41" s="624"/>
    </row>
    <row r="42" spans="1:10" hidden="1">
      <c r="A42" s="90" t="s">
        <v>2027</v>
      </c>
      <c r="B42" s="81" t="s">
        <v>750</v>
      </c>
      <c r="C42" s="128">
        <v>46247</v>
      </c>
      <c r="D42" s="278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751</v>
      </c>
      <c r="H42" s="67">
        <f t="shared" ref="H42:H58" si="45">F42+7</f>
        <v>46261</v>
      </c>
      <c r="I42" s="168">
        <f t="shared" ref="I42:I58" si="46">H42+1</f>
        <v>46262</v>
      </c>
    </row>
    <row r="43" spans="1:10" hidden="1">
      <c r="A43" s="58" t="s">
        <v>2208</v>
      </c>
      <c r="B43" s="299" t="s">
        <v>748</v>
      </c>
      <c r="C43" s="128">
        <v>46254</v>
      </c>
      <c r="D43" s="278">
        <f t="shared" si="42"/>
        <v>46255</v>
      </c>
      <c r="E43" s="128">
        <f t="shared" si="43"/>
        <v>46260</v>
      </c>
      <c r="F43" s="128">
        <f t="shared" si="44"/>
        <v>46261</v>
      </c>
      <c r="G43" s="299" t="s">
        <v>749</v>
      </c>
      <c r="H43" s="128">
        <f t="shared" si="45"/>
        <v>46268</v>
      </c>
      <c r="I43" s="278">
        <f t="shared" si="46"/>
        <v>46269</v>
      </c>
    </row>
    <row r="44" spans="1:10" hidden="1">
      <c r="A44" s="90" t="s">
        <v>714</v>
      </c>
      <c r="B44" s="81" t="s">
        <v>752</v>
      </c>
      <c r="C44" s="128">
        <v>46261</v>
      </c>
      <c r="D44" s="278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753</v>
      </c>
      <c r="H44" s="128">
        <f t="shared" si="45"/>
        <v>46275</v>
      </c>
      <c r="I44" s="278">
        <f t="shared" si="46"/>
        <v>46276</v>
      </c>
    </row>
    <row r="45" spans="1:10" hidden="1">
      <c r="A45" s="58" t="s">
        <v>2224</v>
      </c>
      <c r="B45" s="299" t="s">
        <v>750</v>
      </c>
      <c r="C45" s="128">
        <v>46268</v>
      </c>
      <c r="D45" s="278">
        <f>C45+1</f>
        <v>46269</v>
      </c>
      <c r="E45" s="128">
        <f t="shared" si="43"/>
        <v>46274</v>
      </c>
      <c r="F45" s="128">
        <f t="shared" si="44"/>
        <v>46275</v>
      </c>
      <c r="G45" s="299" t="s">
        <v>751</v>
      </c>
      <c r="H45" s="128">
        <f t="shared" si="45"/>
        <v>46282</v>
      </c>
      <c r="I45" s="278">
        <f t="shared" si="46"/>
        <v>46283</v>
      </c>
    </row>
    <row r="46" spans="1:10" hidden="1">
      <c r="A46" s="90" t="s">
        <v>2027</v>
      </c>
      <c r="B46" s="81" t="s">
        <v>754</v>
      </c>
      <c r="C46" s="128">
        <v>46275</v>
      </c>
      <c r="D46" s="278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755</v>
      </c>
      <c r="H46" s="128">
        <f t="shared" si="45"/>
        <v>46289</v>
      </c>
      <c r="I46" s="278">
        <f>H46+1</f>
        <v>46290</v>
      </c>
    </row>
    <row r="47" spans="1:10" hidden="1">
      <c r="A47" s="58" t="s">
        <v>2224</v>
      </c>
      <c r="B47" s="299" t="s">
        <v>752</v>
      </c>
      <c r="C47" s="128">
        <f>H45</f>
        <v>46282</v>
      </c>
      <c r="D47" s="278">
        <f t="shared" si="39"/>
        <v>46283</v>
      </c>
      <c r="E47" s="128">
        <f t="shared" si="40"/>
        <v>46288</v>
      </c>
      <c r="F47" s="128">
        <f t="shared" si="41"/>
        <v>46289</v>
      </c>
      <c r="G47" s="299" t="s">
        <v>753</v>
      </c>
      <c r="H47" s="128">
        <f t="shared" si="45"/>
        <v>46296</v>
      </c>
      <c r="I47" s="278">
        <f t="shared" si="46"/>
        <v>46297</v>
      </c>
      <c r="J47" s="75" t="s">
        <v>2450</v>
      </c>
    </row>
    <row r="48" spans="1:10" hidden="1">
      <c r="A48" s="90" t="s">
        <v>2446</v>
      </c>
      <c r="B48" s="81" t="s">
        <v>2447</v>
      </c>
      <c r="C48" s="128">
        <v>46289</v>
      </c>
      <c r="D48" s="278">
        <f>C48+1</f>
        <v>46290</v>
      </c>
      <c r="E48" s="128">
        <f>D48+5</f>
        <v>46295</v>
      </c>
      <c r="F48" s="128">
        <f t="shared" si="41"/>
        <v>46296</v>
      </c>
      <c r="G48" s="81" t="s">
        <v>2449</v>
      </c>
      <c r="H48" s="128">
        <f>F48+7</f>
        <v>46303</v>
      </c>
      <c r="I48" s="278">
        <f t="shared" si="46"/>
        <v>46304</v>
      </c>
      <c r="J48" s="75"/>
    </row>
    <row r="49" spans="1:19" hidden="1">
      <c r="A49" s="90" t="s">
        <v>2497</v>
      </c>
      <c r="B49" s="81" t="s">
        <v>2454</v>
      </c>
      <c r="C49" s="641" t="s">
        <v>2498</v>
      </c>
      <c r="D49" s="642"/>
      <c r="E49" s="642"/>
      <c r="F49" s="643"/>
      <c r="G49" s="81" t="s">
        <v>2455</v>
      </c>
      <c r="H49" s="641" t="s">
        <v>2499</v>
      </c>
      <c r="I49" s="643"/>
      <c r="J49" s="75"/>
    </row>
    <row r="50" spans="1:19" hidden="1">
      <c r="A50" s="552" t="s">
        <v>2065</v>
      </c>
      <c r="B50" s="553"/>
      <c r="C50" s="553"/>
      <c r="D50" s="553"/>
      <c r="E50" s="553"/>
      <c r="F50" s="553"/>
      <c r="G50" s="553"/>
      <c r="H50" s="553"/>
      <c r="I50" s="554"/>
    </row>
    <row r="51" spans="1:19">
      <c r="A51" s="90" t="s">
        <v>2446</v>
      </c>
      <c r="B51" s="81" t="s">
        <v>2448</v>
      </c>
      <c r="C51" s="128">
        <v>46310</v>
      </c>
      <c r="D51" s="278">
        <f>C51+1</f>
        <v>46311</v>
      </c>
      <c r="E51" s="128">
        <f>D51+5</f>
        <v>46316</v>
      </c>
      <c r="F51" s="128">
        <f>E51+1</f>
        <v>46317</v>
      </c>
      <c r="G51" s="81" t="s">
        <v>2377</v>
      </c>
      <c r="H51" s="128">
        <f>F51+7</f>
        <v>46324</v>
      </c>
      <c r="I51" s="278">
        <f>H51+1</f>
        <v>46325</v>
      </c>
    </row>
    <row r="52" spans="1:19">
      <c r="A52" s="90" t="s">
        <v>714</v>
      </c>
      <c r="B52" s="81" t="s">
        <v>2080</v>
      </c>
      <c r="C52" s="128">
        <v>46317</v>
      </c>
      <c r="D52" s="278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2081</v>
      </c>
      <c r="H52" s="128">
        <f t="shared" si="45"/>
        <v>46331</v>
      </c>
      <c r="I52" s="278">
        <f t="shared" si="46"/>
        <v>46332</v>
      </c>
    </row>
    <row r="53" spans="1:19">
      <c r="A53" s="90" t="s">
        <v>2446</v>
      </c>
      <c r="B53" s="81" t="s">
        <v>2348</v>
      </c>
      <c r="C53" s="128">
        <v>46324</v>
      </c>
      <c r="D53" s="278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2349</v>
      </c>
      <c r="H53" s="128">
        <f t="shared" si="45"/>
        <v>46338</v>
      </c>
      <c r="I53" s="278">
        <f t="shared" si="46"/>
        <v>46339</v>
      </c>
    </row>
    <row r="54" spans="1:19">
      <c r="A54" s="90" t="s">
        <v>714</v>
      </c>
      <c r="B54" s="81" t="s">
        <v>2338</v>
      </c>
      <c r="C54" s="128">
        <v>46331</v>
      </c>
      <c r="D54" s="278">
        <f t="shared" si="39"/>
        <v>46332</v>
      </c>
      <c r="E54" s="128">
        <f t="shared" si="40"/>
        <v>46337</v>
      </c>
      <c r="F54" s="128">
        <f t="shared" si="41"/>
        <v>46338</v>
      </c>
      <c r="G54" s="81" t="s">
        <v>2339</v>
      </c>
      <c r="H54" s="128">
        <f t="shared" si="45"/>
        <v>46345</v>
      </c>
      <c r="I54" s="278">
        <f t="shared" si="46"/>
        <v>46346</v>
      </c>
    </row>
    <row r="55" spans="1:19">
      <c r="A55" s="90" t="s">
        <v>2446</v>
      </c>
      <c r="B55" s="81" t="s">
        <v>2688</v>
      </c>
      <c r="C55" s="128">
        <v>46338</v>
      </c>
      <c r="D55" s="278">
        <f t="shared" si="39"/>
        <v>46339</v>
      </c>
      <c r="E55" s="128">
        <f t="shared" si="40"/>
        <v>46344</v>
      </c>
      <c r="F55" s="128">
        <f t="shared" si="41"/>
        <v>46345</v>
      </c>
      <c r="G55" s="81" t="s">
        <v>2691</v>
      </c>
      <c r="H55" s="128">
        <f t="shared" si="45"/>
        <v>46352</v>
      </c>
      <c r="I55" s="278">
        <f t="shared" si="46"/>
        <v>46353</v>
      </c>
    </row>
    <row r="56" spans="1:19">
      <c r="A56" s="90" t="s">
        <v>714</v>
      </c>
      <c r="B56" s="81" t="s">
        <v>2689</v>
      </c>
      <c r="C56" s="128">
        <v>46345</v>
      </c>
      <c r="D56" s="278">
        <f t="shared" si="39"/>
        <v>46346</v>
      </c>
      <c r="E56" s="128">
        <f t="shared" si="40"/>
        <v>46351</v>
      </c>
      <c r="F56" s="128">
        <f t="shared" si="41"/>
        <v>46352</v>
      </c>
      <c r="G56" s="81" t="s">
        <v>2692</v>
      </c>
      <c r="H56" s="128">
        <f t="shared" si="45"/>
        <v>46359</v>
      </c>
      <c r="I56" s="278">
        <f t="shared" si="46"/>
        <v>46360</v>
      </c>
    </row>
    <row r="57" spans="1:19">
      <c r="A57" s="90" t="s">
        <v>2446</v>
      </c>
      <c r="B57" s="81" t="s">
        <v>2690</v>
      </c>
      <c r="C57" s="128">
        <v>46352</v>
      </c>
      <c r="D57" s="278">
        <f t="shared" si="39"/>
        <v>46353</v>
      </c>
      <c r="E57" s="128">
        <f t="shared" si="40"/>
        <v>46358</v>
      </c>
      <c r="F57" s="128">
        <f t="shared" si="41"/>
        <v>46359</v>
      </c>
      <c r="G57" s="81" t="s">
        <v>2693</v>
      </c>
      <c r="H57" s="128">
        <f t="shared" si="45"/>
        <v>46366</v>
      </c>
      <c r="I57" s="278">
        <f t="shared" si="46"/>
        <v>46367</v>
      </c>
    </row>
    <row r="58" spans="1:19">
      <c r="A58" s="90" t="s">
        <v>714</v>
      </c>
      <c r="B58" s="81" t="s">
        <v>2688</v>
      </c>
      <c r="C58" s="128">
        <v>46359</v>
      </c>
      <c r="D58" s="278">
        <f t="shared" si="39"/>
        <v>46360</v>
      </c>
      <c r="E58" s="128">
        <f t="shared" si="40"/>
        <v>46365</v>
      </c>
      <c r="F58" s="128">
        <f t="shared" si="41"/>
        <v>46366</v>
      </c>
      <c r="G58" s="81" t="s">
        <v>2691</v>
      </c>
      <c r="H58" s="128">
        <f t="shared" si="45"/>
        <v>46373</v>
      </c>
      <c r="I58" s="278">
        <f t="shared" si="46"/>
        <v>46374</v>
      </c>
    </row>
    <row r="59" spans="1:19">
      <c r="A59" s="364"/>
      <c r="B59" s="314"/>
      <c r="C59" s="156"/>
      <c r="D59" s="365"/>
      <c r="E59" s="156"/>
      <c r="F59" s="156"/>
      <c r="G59" s="314"/>
      <c r="H59" s="156"/>
      <c r="I59" s="365"/>
    </row>
    <row r="60" spans="1:19" ht="16.2">
      <c r="A60" s="297" t="s">
        <v>160</v>
      </c>
      <c r="B60" s="546" t="s">
        <v>756</v>
      </c>
      <c r="C60" s="546"/>
      <c r="D60" s="546"/>
      <c r="E60" s="546"/>
      <c r="F60" s="546"/>
      <c r="G60" s="546"/>
      <c r="H60" s="546"/>
      <c r="I60" s="546"/>
      <c r="J60" s="546"/>
      <c r="K60" s="546"/>
      <c r="L60" s="546"/>
      <c r="M60" s="546"/>
      <c r="N60" s="546"/>
      <c r="O60" s="6"/>
      <c r="P60" s="6"/>
      <c r="Q60" s="6"/>
      <c r="R60" s="6"/>
      <c r="S60" s="6"/>
    </row>
    <row r="61" spans="1:19" ht="16.2">
      <c r="A61" s="31" t="s">
        <v>249</v>
      </c>
      <c r="B61" s="621" t="s">
        <v>2142</v>
      </c>
      <c r="C61" s="621"/>
      <c r="D61" s="621"/>
      <c r="E61" s="621"/>
      <c r="F61" s="621"/>
      <c r="G61" s="621"/>
      <c r="H61" s="621"/>
      <c r="I61" s="621"/>
      <c r="J61" s="621"/>
      <c r="K61" s="621"/>
      <c r="L61" s="621"/>
      <c r="M61" s="621"/>
      <c r="N61" s="621"/>
      <c r="O61" s="6"/>
      <c r="P61" s="6"/>
      <c r="Q61" s="366"/>
      <c r="R61" s="6"/>
      <c r="S61" s="6"/>
    </row>
    <row r="62" spans="1:19" ht="16.2">
      <c r="A62" s="31" t="s">
        <v>757</v>
      </c>
      <c r="B62" s="621" t="s">
        <v>709</v>
      </c>
      <c r="C62" s="621"/>
      <c r="D62" s="621"/>
      <c r="E62" s="621"/>
      <c r="F62" s="621"/>
      <c r="G62" s="621"/>
      <c r="H62" s="621"/>
      <c r="I62" s="621"/>
      <c r="J62" s="621"/>
      <c r="K62" s="621"/>
      <c r="L62" s="621"/>
      <c r="M62" s="621"/>
      <c r="N62" s="621"/>
      <c r="O62" s="6"/>
      <c r="P62" s="6"/>
      <c r="Q62" s="6"/>
      <c r="R62" s="6"/>
      <c r="S62" s="6"/>
    </row>
  </sheetData>
  <mergeCells count="20">
    <mergeCell ref="B1:I1"/>
    <mergeCell ref="B2:I2"/>
    <mergeCell ref="A4:G4"/>
    <mergeCell ref="C5:D5"/>
    <mergeCell ref="E5:F5"/>
    <mergeCell ref="H5:I5"/>
    <mergeCell ref="A18:I18"/>
    <mergeCell ref="B60:N60"/>
    <mergeCell ref="B61:N61"/>
    <mergeCell ref="B62:N62"/>
    <mergeCell ref="C6:D6"/>
    <mergeCell ref="E6:F6"/>
    <mergeCell ref="H6:I6"/>
    <mergeCell ref="C7:D7"/>
    <mergeCell ref="E7:F7"/>
    <mergeCell ref="H7:I7"/>
    <mergeCell ref="A41:I41"/>
    <mergeCell ref="A50:I50"/>
    <mergeCell ref="C49:F49"/>
    <mergeCell ref="H49:I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62"/>
  <sheetViews>
    <sheetView workbookViewId="0">
      <selection activeCell="R61" sqref="R61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567" t="s">
        <v>0</v>
      </c>
      <c r="C1" s="567"/>
      <c r="D1" s="567"/>
      <c r="E1" s="567"/>
      <c r="F1" s="567"/>
      <c r="G1" s="567"/>
      <c r="H1" s="567"/>
      <c r="I1" s="567"/>
      <c r="J1" s="567"/>
      <c r="K1" s="567"/>
      <c r="L1" s="567"/>
      <c r="M1" s="567"/>
    </row>
    <row r="2" spans="1:247" ht="17.399999999999999">
      <c r="B2" s="568" t="s">
        <v>1</v>
      </c>
      <c r="C2" s="568"/>
      <c r="D2" s="568"/>
      <c r="E2" s="568"/>
      <c r="F2" s="568"/>
      <c r="G2" s="568"/>
      <c r="H2" s="568"/>
      <c r="I2" s="568"/>
      <c r="J2" s="568"/>
      <c r="K2" s="568"/>
      <c r="L2" s="568"/>
      <c r="M2" s="568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590" t="s">
        <v>758</v>
      </c>
      <c r="B4" s="590"/>
      <c r="C4" s="590"/>
      <c r="D4" s="590"/>
      <c r="E4" s="590"/>
      <c r="F4" s="590"/>
      <c r="G4" s="590"/>
      <c r="H4" s="590"/>
      <c r="I4" s="590"/>
      <c r="J4" s="590"/>
      <c r="K4" s="590"/>
    </row>
    <row r="5" spans="1:247">
      <c r="A5" s="8" t="s">
        <v>665</v>
      </c>
      <c r="B5" s="8" t="s">
        <v>666</v>
      </c>
      <c r="C5" s="632" t="s">
        <v>667</v>
      </c>
      <c r="D5" s="633"/>
      <c r="E5" s="634" t="s">
        <v>669</v>
      </c>
      <c r="F5" s="635"/>
      <c r="G5" s="634" t="s">
        <v>589</v>
      </c>
      <c r="H5" s="635"/>
      <c r="I5" s="8" t="s">
        <v>666</v>
      </c>
      <c r="J5" s="634" t="s">
        <v>669</v>
      </c>
      <c r="K5" s="635"/>
      <c r="L5" s="632" t="s">
        <v>667</v>
      </c>
      <c r="M5" s="633"/>
    </row>
    <row r="6" spans="1:247">
      <c r="A6" s="10" t="s">
        <v>13</v>
      </c>
      <c r="B6" s="10" t="s">
        <v>14</v>
      </c>
      <c r="C6" s="520" t="s">
        <v>671</v>
      </c>
      <c r="D6" s="614"/>
      <c r="E6" s="503" t="s">
        <v>594</v>
      </c>
      <c r="F6" s="503"/>
      <c r="G6" s="503" t="s">
        <v>593</v>
      </c>
      <c r="H6" s="503"/>
      <c r="I6" s="10" t="s">
        <v>14</v>
      </c>
      <c r="J6" s="503" t="s">
        <v>594</v>
      </c>
      <c r="K6" s="503"/>
      <c r="L6" s="520" t="s">
        <v>671</v>
      </c>
      <c r="M6" s="614"/>
    </row>
    <row r="7" spans="1:247">
      <c r="A7" s="10"/>
      <c r="B7" s="10"/>
      <c r="C7" s="520" t="s">
        <v>673</v>
      </c>
      <c r="D7" s="614"/>
      <c r="E7" s="631" t="s">
        <v>675</v>
      </c>
      <c r="F7" s="631"/>
      <c r="G7" s="629" t="s">
        <v>676</v>
      </c>
      <c r="H7" s="630"/>
      <c r="I7" s="10"/>
      <c r="J7" s="629" t="s">
        <v>677</v>
      </c>
      <c r="K7" s="630"/>
      <c r="L7" s="520" t="s">
        <v>673</v>
      </c>
      <c r="M7" s="614"/>
    </row>
    <row r="8" spans="1:247" hidden="1">
      <c r="A8" s="55" t="s">
        <v>691</v>
      </c>
      <c r="B8" s="131" t="s">
        <v>715</v>
      </c>
      <c r="C8" s="67">
        <v>46018</v>
      </c>
      <c r="D8" s="168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716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8">
        <f t="shared" ref="M8:M10" si="8">L8</f>
        <v>46036</v>
      </c>
    </row>
    <row r="9" spans="1:247" hidden="1">
      <c r="A9" s="136" t="s">
        <v>678</v>
      </c>
      <c r="B9" s="131" t="s">
        <v>717</v>
      </c>
      <c r="C9" s="67">
        <v>46025</v>
      </c>
      <c r="D9" s="168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718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8">
        <f t="shared" si="8"/>
        <v>46043</v>
      </c>
    </row>
    <row r="10" spans="1:247" hidden="1">
      <c r="A10" s="55" t="s">
        <v>681</v>
      </c>
      <c r="B10" s="131" t="s">
        <v>717</v>
      </c>
      <c r="C10" s="67">
        <v>46032</v>
      </c>
      <c r="D10" s="168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718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8">
        <f t="shared" si="8"/>
        <v>46050</v>
      </c>
    </row>
    <row r="11" spans="1:247" hidden="1">
      <c r="A11" s="58" t="s">
        <v>691</v>
      </c>
      <c r="B11" s="299" t="s">
        <v>717</v>
      </c>
      <c r="C11" s="67">
        <v>46039</v>
      </c>
      <c r="D11" s="168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718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8">
        <f t="shared" ref="M11:M12" si="17">L11</f>
        <v>46057</v>
      </c>
    </row>
    <row r="12" spans="1:247" hidden="1">
      <c r="A12" s="58" t="s">
        <v>678</v>
      </c>
      <c r="B12" s="299" t="s">
        <v>719</v>
      </c>
      <c r="C12" s="67">
        <v>46046</v>
      </c>
      <c r="D12" s="168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720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8">
        <f t="shared" si="17"/>
        <v>46064</v>
      </c>
    </row>
    <row r="13" spans="1:247" hidden="1">
      <c r="A13" s="55" t="s">
        <v>681</v>
      </c>
      <c r="B13" s="299" t="s">
        <v>719</v>
      </c>
      <c r="C13" s="67">
        <v>46053</v>
      </c>
      <c r="D13" s="168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720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8">
        <f t="shared" ref="M13:M16" si="26">L13</f>
        <v>46071</v>
      </c>
    </row>
    <row r="14" spans="1:247" hidden="1">
      <c r="A14" s="58" t="s">
        <v>691</v>
      </c>
      <c r="B14" s="299" t="s">
        <v>719</v>
      </c>
      <c r="C14" s="67">
        <v>46060</v>
      </c>
      <c r="D14" s="168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720</v>
      </c>
      <c r="J14" s="67">
        <f t="shared" si="23"/>
        <v>46069</v>
      </c>
      <c r="K14" s="67">
        <f t="shared" si="24"/>
        <v>46070</v>
      </c>
      <c r="L14" s="363" t="s">
        <v>759</v>
      </c>
      <c r="M14" s="363" t="s">
        <v>760</v>
      </c>
      <c r="N14" s="75" t="s">
        <v>761</v>
      </c>
      <c r="O14" s="75"/>
      <c r="P14" s="75"/>
    </row>
    <row r="15" spans="1:247" hidden="1">
      <c r="A15" s="58" t="s">
        <v>678</v>
      </c>
      <c r="B15" s="299" t="s">
        <v>721</v>
      </c>
      <c r="C15" s="67">
        <v>46067</v>
      </c>
      <c r="D15" s="168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722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8">
        <f t="shared" si="26"/>
        <v>46085</v>
      </c>
    </row>
    <row r="16" spans="1:247" hidden="1">
      <c r="A16" s="55" t="s">
        <v>681</v>
      </c>
      <c r="B16" s="299" t="s">
        <v>721</v>
      </c>
      <c r="C16" s="67">
        <v>46074</v>
      </c>
      <c r="D16" s="168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722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8">
        <f t="shared" si="26"/>
        <v>46092</v>
      </c>
    </row>
    <row r="17" spans="1:13" hidden="1">
      <c r="A17" s="504" t="s">
        <v>762</v>
      </c>
      <c r="B17" s="505"/>
      <c r="C17" s="505"/>
      <c r="D17" s="505"/>
      <c r="E17" s="505"/>
      <c r="F17" s="505"/>
      <c r="G17" s="505"/>
      <c r="H17" s="505"/>
      <c r="I17" s="505"/>
      <c r="J17" s="505"/>
      <c r="K17" s="505"/>
      <c r="L17" s="505"/>
      <c r="M17" s="506"/>
    </row>
    <row r="18" spans="1:13" hidden="1">
      <c r="A18" s="58" t="s">
        <v>678</v>
      </c>
      <c r="B18" s="299" t="s">
        <v>723</v>
      </c>
      <c r="C18" s="67">
        <v>46088</v>
      </c>
      <c r="D18" s="168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724</v>
      </c>
      <c r="J18" s="67">
        <f>H18</f>
        <v>46097</v>
      </c>
      <c r="K18" s="67">
        <f>J18+1</f>
        <v>46098</v>
      </c>
      <c r="L18" s="67">
        <f>K18+8</f>
        <v>46106</v>
      </c>
      <c r="M18" s="168">
        <f>L18</f>
        <v>46106</v>
      </c>
    </row>
    <row r="19" spans="1:13" hidden="1">
      <c r="A19" s="55" t="s">
        <v>681</v>
      </c>
      <c r="B19" s="299" t="s">
        <v>723</v>
      </c>
      <c r="C19" s="67">
        <v>46095</v>
      </c>
      <c r="D19" s="168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299" t="s">
        <v>724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8">
        <f t="shared" ref="M19:M22" si="34">L19</f>
        <v>46113</v>
      </c>
    </row>
    <row r="20" spans="1:13" hidden="1">
      <c r="A20" s="58" t="s">
        <v>691</v>
      </c>
      <c r="B20" s="81" t="s">
        <v>723</v>
      </c>
      <c r="C20" s="67">
        <v>46102</v>
      </c>
      <c r="D20" s="168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724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8">
        <f t="shared" si="34"/>
        <v>46120</v>
      </c>
    </row>
    <row r="21" spans="1:13" hidden="1">
      <c r="A21" s="58" t="s">
        <v>678</v>
      </c>
      <c r="B21" s="299" t="s">
        <v>728</v>
      </c>
      <c r="C21" s="67">
        <v>46109</v>
      </c>
      <c r="D21" s="168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299" t="s">
        <v>729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8">
        <f t="shared" si="34"/>
        <v>46127</v>
      </c>
    </row>
    <row r="22" spans="1:13" hidden="1">
      <c r="A22" s="55" t="s">
        <v>681</v>
      </c>
      <c r="B22" s="299" t="s">
        <v>728</v>
      </c>
      <c r="C22" s="67">
        <v>46116</v>
      </c>
      <c r="D22" s="168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299" t="s">
        <v>729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8">
        <f t="shared" si="34"/>
        <v>46134</v>
      </c>
    </row>
    <row r="23" spans="1:13" hidden="1">
      <c r="A23" s="58" t="s">
        <v>691</v>
      </c>
      <c r="B23" s="299" t="s">
        <v>728</v>
      </c>
      <c r="C23" s="67">
        <v>46123</v>
      </c>
      <c r="D23" s="168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299" t="s">
        <v>729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8">
        <f t="shared" ref="M23:M25" si="43">L23</f>
        <v>46141</v>
      </c>
    </row>
    <row r="24" spans="1:13" hidden="1">
      <c r="A24" s="58" t="s">
        <v>678</v>
      </c>
      <c r="B24" s="299" t="s">
        <v>726</v>
      </c>
      <c r="C24" s="67">
        <v>46130</v>
      </c>
      <c r="D24" s="168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299" t="s">
        <v>727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8">
        <f t="shared" si="43"/>
        <v>46148</v>
      </c>
    </row>
    <row r="25" spans="1:13" hidden="1">
      <c r="A25" s="55" t="s">
        <v>681</v>
      </c>
      <c r="B25" s="299" t="s">
        <v>726</v>
      </c>
      <c r="C25" s="67">
        <v>46137</v>
      </c>
      <c r="D25" s="168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299" t="s">
        <v>727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8">
        <f t="shared" si="43"/>
        <v>46155</v>
      </c>
    </row>
    <row r="26" spans="1:13" hidden="1">
      <c r="A26" s="58" t="s">
        <v>691</v>
      </c>
      <c r="B26" s="299" t="s">
        <v>726</v>
      </c>
      <c r="C26" s="67">
        <v>46144</v>
      </c>
      <c r="D26" s="168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299" t="s">
        <v>727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8">
        <f t="shared" ref="M26:M28" si="52">L26</f>
        <v>46162</v>
      </c>
    </row>
    <row r="27" spans="1:13" hidden="1">
      <c r="A27" s="58" t="s">
        <v>678</v>
      </c>
      <c r="B27" s="299" t="s">
        <v>730</v>
      </c>
      <c r="C27" s="67">
        <v>46151</v>
      </c>
      <c r="D27" s="168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299" t="s">
        <v>731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8">
        <f t="shared" si="52"/>
        <v>46169</v>
      </c>
    </row>
    <row r="28" spans="1:13" hidden="1">
      <c r="A28" s="58" t="s">
        <v>681</v>
      </c>
      <c r="B28" s="299" t="s">
        <v>730</v>
      </c>
      <c r="C28" s="67">
        <v>46158</v>
      </c>
      <c r="D28" s="168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299" t="s">
        <v>731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8">
        <f t="shared" si="52"/>
        <v>46176</v>
      </c>
    </row>
    <row r="29" spans="1:13" hidden="1">
      <c r="A29" s="58" t="s">
        <v>691</v>
      </c>
      <c r="B29" s="299" t="s">
        <v>730</v>
      </c>
      <c r="C29" s="67">
        <v>46165</v>
      </c>
      <c r="D29" s="168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299" t="s">
        <v>731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8">
        <f t="shared" ref="M29:M30" si="61">L29</f>
        <v>46183</v>
      </c>
    </row>
    <row r="30" spans="1:13" hidden="1">
      <c r="A30" s="58" t="s">
        <v>678</v>
      </c>
      <c r="B30" s="299" t="s">
        <v>732</v>
      </c>
      <c r="C30" s="67">
        <v>46172</v>
      </c>
      <c r="D30" s="168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299" t="s">
        <v>733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8">
        <f t="shared" si="61"/>
        <v>46190</v>
      </c>
    </row>
    <row r="31" spans="1:13" hidden="1">
      <c r="A31" s="58" t="s">
        <v>681</v>
      </c>
      <c r="B31" s="299" t="s">
        <v>732</v>
      </c>
      <c r="C31" s="67">
        <v>46179</v>
      </c>
      <c r="D31" s="168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299" t="s">
        <v>733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8">
        <f t="shared" ref="M31:M34" si="70">L31</f>
        <v>46197</v>
      </c>
    </row>
    <row r="32" spans="1:13" hidden="1">
      <c r="A32" s="58" t="s">
        <v>691</v>
      </c>
      <c r="B32" s="299" t="s">
        <v>732</v>
      </c>
      <c r="C32" s="67">
        <v>46186</v>
      </c>
      <c r="D32" s="168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299" t="s">
        <v>733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8">
        <f t="shared" si="70"/>
        <v>46204</v>
      </c>
    </row>
    <row r="33" spans="1:14" hidden="1">
      <c r="A33" s="58" t="s">
        <v>678</v>
      </c>
      <c r="B33" s="299" t="s">
        <v>734</v>
      </c>
      <c r="C33" s="67">
        <v>46193</v>
      </c>
      <c r="D33" s="168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299" t="s">
        <v>735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8">
        <f t="shared" si="70"/>
        <v>46211</v>
      </c>
    </row>
    <row r="34" spans="1:14" hidden="1">
      <c r="A34" s="58" t="s">
        <v>681</v>
      </c>
      <c r="B34" s="299" t="s">
        <v>734</v>
      </c>
      <c r="C34" s="67">
        <v>46200</v>
      </c>
      <c r="D34" s="168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299" t="s">
        <v>735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8">
        <f t="shared" si="70"/>
        <v>46218</v>
      </c>
    </row>
    <row r="35" spans="1:14" hidden="1">
      <c r="A35" s="58" t="s">
        <v>691</v>
      </c>
      <c r="B35" s="299" t="s">
        <v>734</v>
      </c>
      <c r="C35" s="67">
        <v>46207</v>
      </c>
      <c r="D35" s="168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299" t="s">
        <v>735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8">
        <f t="shared" ref="M35:M37" si="79">L35</f>
        <v>46225</v>
      </c>
    </row>
    <row r="36" spans="1:14" hidden="1">
      <c r="A36" s="58" t="s">
        <v>678</v>
      </c>
      <c r="B36" s="299" t="s">
        <v>736</v>
      </c>
      <c r="C36" s="67">
        <v>46214</v>
      </c>
      <c r="D36" s="168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299" t="s">
        <v>737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8">
        <f t="shared" si="79"/>
        <v>46232</v>
      </c>
    </row>
    <row r="37" spans="1:14" hidden="1">
      <c r="A37" s="58" t="s">
        <v>2209</v>
      </c>
      <c r="B37" s="299" t="s">
        <v>736</v>
      </c>
      <c r="C37" s="67">
        <v>46221</v>
      </c>
      <c r="D37" s="168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299" t="s">
        <v>737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8">
        <f t="shared" si="79"/>
        <v>46239</v>
      </c>
    </row>
    <row r="38" spans="1:14" hidden="1">
      <c r="A38" s="58" t="s">
        <v>2210</v>
      </c>
      <c r="B38" s="299">
        <v>2610</v>
      </c>
      <c r="C38" s="67">
        <v>46228</v>
      </c>
      <c r="D38" s="168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299" t="s">
        <v>737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8">
        <f t="shared" ref="M38:M48" si="88">L38</f>
        <v>46246</v>
      </c>
    </row>
    <row r="39" spans="1:14" hidden="1">
      <c r="A39" s="58" t="s">
        <v>2211</v>
      </c>
      <c r="B39" s="299" t="s">
        <v>738</v>
      </c>
      <c r="C39" s="67">
        <v>46235</v>
      </c>
      <c r="D39" s="168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299" t="s">
        <v>739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8">
        <f t="shared" si="88"/>
        <v>46253</v>
      </c>
    </row>
    <row r="40" spans="1:14" hidden="1">
      <c r="A40" s="58" t="s">
        <v>2258</v>
      </c>
      <c r="B40" s="299" t="s">
        <v>738</v>
      </c>
      <c r="C40" s="67">
        <v>46242</v>
      </c>
      <c r="D40" s="168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299" t="s">
        <v>739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8">
        <f t="shared" si="88"/>
        <v>46260</v>
      </c>
    </row>
    <row r="41" spans="1:14" hidden="1">
      <c r="A41" s="58" t="s">
        <v>691</v>
      </c>
      <c r="B41" s="299" t="s">
        <v>738</v>
      </c>
      <c r="C41" s="67">
        <v>46249</v>
      </c>
      <c r="D41" s="168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299" t="s">
        <v>739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8">
        <f t="shared" si="88"/>
        <v>46267</v>
      </c>
    </row>
    <row r="42" spans="1:14" hidden="1">
      <c r="A42" s="58" t="s">
        <v>678</v>
      </c>
      <c r="B42" s="299" t="s">
        <v>740</v>
      </c>
      <c r="C42" s="128">
        <v>46256</v>
      </c>
      <c r="D42" s="278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299" t="s">
        <v>741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8">
        <f t="shared" si="88"/>
        <v>46274</v>
      </c>
    </row>
    <row r="43" spans="1:14" hidden="1">
      <c r="A43" s="58" t="s">
        <v>681</v>
      </c>
      <c r="B43" s="299" t="s">
        <v>740</v>
      </c>
      <c r="C43" s="128">
        <v>46263</v>
      </c>
      <c r="D43" s="278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299" t="s">
        <v>741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8">
        <f t="shared" si="88"/>
        <v>46281</v>
      </c>
    </row>
    <row r="44" spans="1:14" hidden="1">
      <c r="A44" s="58" t="s">
        <v>2210</v>
      </c>
      <c r="B44" s="299" t="s">
        <v>740</v>
      </c>
      <c r="C44" s="128">
        <v>46270</v>
      </c>
      <c r="D44" s="278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299" t="s">
        <v>741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8">
        <f t="shared" si="88"/>
        <v>46288</v>
      </c>
    </row>
    <row r="45" spans="1:14" hidden="1">
      <c r="A45" s="58" t="s">
        <v>2211</v>
      </c>
      <c r="B45" s="299" t="s">
        <v>2084</v>
      </c>
      <c r="C45" s="128">
        <v>46277</v>
      </c>
      <c r="D45" s="278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299" t="s">
        <v>2085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8">
        <f t="shared" si="88"/>
        <v>46295</v>
      </c>
    </row>
    <row r="46" spans="1:14" hidden="1">
      <c r="A46" s="58" t="s">
        <v>2209</v>
      </c>
      <c r="B46" s="299" t="s">
        <v>2084</v>
      </c>
      <c r="C46" s="128">
        <v>46284</v>
      </c>
      <c r="D46" s="278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299" t="s">
        <v>2085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8">
        <f t="shared" si="88"/>
        <v>46302</v>
      </c>
      <c r="N46" s="75" t="s">
        <v>2453</v>
      </c>
    </row>
    <row r="47" spans="1:14">
      <c r="A47" s="58" t="s">
        <v>2210</v>
      </c>
      <c r="B47" s="299" t="s">
        <v>2084</v>
      </c>
      <c r="C47" s="128">
        <v>46291</v>
      </c>
      <c r="D47" s="278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299" t="s">
        <v>2085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8">
        <f t="shared" si="88"/>
        <v>46309</v>
      </c>
    </row>
    <row r="48" spans="1:14">
      <c r="A48" s="58" t="s">
        <v>678</v>
      </c>
      <c r="B48" s="299" t="s">
        <v>2086</v>
      </c>
      <c r="C48" s="128">
        <v>46298</v>
      </c>
      <c r="D48" s="278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299" t="s">
        <v>2087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8">
        <f t="shared" si="88"/>
        <v>46316</v>
      </c>
    </row>
    <row r="49" spans="1:19">
      <c r="A49" s="622" t="s">
        <v>2065</v>
      </c>
      <c r="B49" s="623"/>
      <c r="C49" s="623"/>
      <c r="D49" s="623"/>
      <c r="E49" s="623"/>
      <c r="F49" s="623"/>
      <c r="G49" s="623"/>
      <c r="H49" s="623"/>
      <c r="I49" s="623"/>
      <c r="J49" s="623"/>
      <c r="K49" s="623"/>
      <c r="L49" s="623"/>
      <c r="M49" s="624"/>
    </row>
    <row r="50" spans="1:19">
      <c r="A50" s="90" t="s">
        <v>2208</v>
      </c>
      <c r="B50" s="81" t="s">
        <v>2399</v>
      </c>
      <c r="C50" s="128">
        <v>46312</v>
      </c>
      <c r="D50" s="278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2452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8">
        <f t="shared" ref="M50:M52" si="97">L50</f>
        <v>46330</v>
      </c>
    </row>
    <row r="51" spans="1:19">
      <c r="A51" s="58" t="s">
        <v>691</v>
      </c>
      <c r="B51" s="299" t="s">
        <v>2350</v>
      </c>
      <c r="C51" s="128">
        <v>46319</v>
      </c>
      <c r="D51" s="278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299" t="s">
        <v>2351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8">
        <f t="shared" si="97"/>
        <v>46337</v>
      </c>
    </row>
    <row r="52" spans="1:19">
      <c r="A52" s="58" t="s">
        <v>678</v>
      </c>
      <c r="B52" s="299" t="s">
        <v>2106</v>
      </c>
      <c r="C52" s="128">
        <v>46326</v>
      </c>
      <c r="D52" s="278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299" t="s">
        <v>2107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8">
        <f t="shared" si="97"/>
        <v>46344</v>
      </c>
    </row>
    <row r="53" spans="1:19">
      <c r="A53" s="90" t="s">
        <v>2208</v>
      </c>
      <c r="B53" s="81" t="s">
        <v>2152</v>
      </c>
      <c r="C53" s="128">
        <v>46333</v>
      </c>
      <c r="D53" s="278">
        <f t="shared" ref="D53:D56" si="98">C53+1</f>
        <v>46334</v>
      </c>
      <c r="E53" s="128">
        <f t="shared" ref="E53:E56" si="99">D53+6</f>
        <v>46340</v>
      </c>
      <c r="F53" s="128">
        <f t="shared" ref="F53:F54" si="100">E53</f>
        <v>46340</v>
      </c>
      <c r="G53" s="128">
        <f t="shared" ref="G53:G56" si="101">F53+1</f>
        <v>46341</v>
      </c>
      <c r="H53" s="128">
        <f t="shared" ref="H53:H56" si="102">G53+1</f>
        <v>46342</v>
      </c>
      <c r="I53" s="81" t="s">
        <v>2600</v>
      </c>
      <c r="J53" s="128">
        <f t="shared" ref="J53:J56" si="103">H53</f>
        <v>46342</v>
      </c>
      <c r="K53" s="128">
        <f t="shared" ref="K53:K56" si="104">J53+1</f>
        <v>46343</v>
      </c>
      <c r="L53" s="128">
        <f t="shared" ref="L53:L56" si="105">K53+8</f>
        <v>46351</v>
      </c>
      <c r="M53" s="278">
        <f t="shared" ref="M53:M56" si="106">L53</f>
        <v>46351</v>
      </c>
    </row>
    <row r="54" spans="1:19">
      <c r="A54" s="58" t="s">
        <v>691</v>
      </c>
      <c r="B54" s="299" t="s">
        <v>2352</v>
      </c>
      <c r="C54" s="128">
        <v>46340</v>
      </c>
      <c r="D54" s="278">
        <f t="shared" si="98"/>
        <v>46341</v>
      </c>
      <c r="E54" s="128">
        <f t="shared" si="99"/>
        <v>46347</v>
      </c>
      <c r="F54" s="128">
        <f t="shared" si="100"/>
        <v>46347</v>
      </c>
      <c r="G54" s="128">
        <f t="shared" si="101"/>
        <v>46348</v>
      </c>
      <c r="H54" s="128">
        <f t="shared" si="102"/>
        <v>46349</v>
      </c>
      <c r="I54" s="299" t="s">
        <v>2353</v>
      </c>
      <c r="J54" s="128">
        <f t="shared" si="103"/>
        <v>46349</v>
      </c>
      <c r="K54" s="128">
        <f t="shared" si="104"/>
        <v>46350</v>
      </c>
      <c r="L54" s="128">
        <f t="shared" si="105"/>
        <v>46358</v>
      </c>
      <c r="M54" s="278">
        <f t="shared" si="106"/>
        <v>46358</v>
      </c>
    </row>
    <row r="55" spans="1:19">
      <c r="A55" s="58" t="s">
        <v>678</v>
      </c>
      <c r="B55" s="299" t="s">
        <v>2599</v>
      </c>
      <c r="C55" s="128">
        <v>46347</v>
      </c>
      <c r="D55" s="278">
        <f t="shared" si="98"/>
        <v>46348</v>
      </c>
      <c r="E55" s="128">
        <f t="shared" si="99"/>
        <v>46354</v>
      </c>
      <c r="F55" s="128">
        <f>E55</f>
        <v>46354</v>
      </c>
      <c r="G55" s="128">
        <f t="shared" si="101"/>
        <v>46355</v>
      </c>
      <c r="H55" s="128">
        <f t="shared" si="102"/>
        <v>46356</v>
      </c>
      <c r="I55" s="299" t="s">
        <v>2329</v>
      </c>
      <c r="J55" s="128">
        <f t="shared" si="103"/>
        <v>46356</v>
      </c>
      <c r="K55" s="128">
        <f t="shared" si="104"/>
        <v>46357</v>
      </c>
      <c r="L55" s="128">
        <f t="shared" si="105"/>
        <v>46365</v>
      </c>
      <c r="M55" s="278">
        <f t="shared" si="106"/>
        <v>46365</v>
      </c>
    </row>
    <row r="56" spans="1:19">
      <c r="A56" s="90" t="s">
        <v>2648</v>
      </c>
      <c r="B56" s="81" t="s">
        <v>2082</v>
      </c>
      <c r="C56" s="128">
        <v>46354</v>
      </c>
      <c r="D56" s="278">
        <f t="shared" si="98"/>
        <v>46355</v>
      </c>
      <c r="E56" s="128">
        <f t="shared" si="99"/>
        <v>46361</v>
      </c>
      <c r="F56" s="128">
        <f t="shared" ref="F56:F57" si="107">E56</f>
        <v>46361</v>
      </c>
      <c r="G56" s="128">
        <f t="shared" si="101"/>
        <v>46362</v>
      </c>
      <c r="H56" s="128">
        <f t="shared" si="102"/>
        <v>46363</v>
      </c>
      <c r="I56" s="81" t="s">
        <v>2083</v>
      </c>
      <c r="J56" s="128">
        <f t="shared" si="103"/>
        <v>46363</v>
      </c>
      <c r="K56" s="128">
        <f t="shared" si="104"/>
        <v>46364</v>
      </c>
      <c r="L56" s="128">
        <f t="shared" si="105"/>
        <v>46372</v>
      </c>
      <c r="M56" s="278">
        <f t="shared" si="106"/>
        <v>46372</v>
      </c>
    </row>
    <row r="57" spans="1:19">
      <c r="A57" s="58" t="s">
        <v>691</v>
      </c>
      <c r="B57" s="299" t="s">
        <v>2374</v>
      </c>
      <c r="C57" s="128">
        <v>46361</v>
      </c>
      <c r="D57" s="278">
        <f t="shared" ref="D57" si="108">C57+1</f>
        <v>46362</v>
      </c>
      <c r="E57" s="128">
        <f t="shared" ref="E57" si="109">D57+6</f>
        <v>46368</v>
      </c>
      <c r="F57" s="128">
        <f t="shared" si="107"/>
        <v>46368</v>
      </c>
      <c r="G57" s="128">
        <f t="shared" ref="G57" si="110">F57+1</f>
        <v>46369</v>
      </c>
      <c r="H57" s="128">
        <f t="shared" ref="H57" si="111">G57+1</f>
        <v>46370</v>
      </c>
      <c r="I57" s="299" t="s">
        <v>2633</v>
      </c>
      <c r="J57" s="128">
        <f t="shared" ref="J57" si="112">H57</f>
        <v>46370</v>
      </c>
      <c r="K57" s="128">
        <f t="shared" ref="K57" si="113">J57+1</f>
        <v>46371</v>
      </c>
      <c r="L57" s="128">
        <f t="shared" ref="L57" si="114">K57+8</f>
        <v>46379</v>
      </c>
      <c r="M57" s="278">
        <f t="shared" ref="M57" si="115">L57</f>
        <v>46379</v>
      </c>
    </row>
    <row r="58" spans="1:19">
      <c r="A58" s="364"/>
      <c r="B58" s="314"/>
      <c r="C58" s="156"/>
      <c r="D58" s="365"/>
      <c r="E58" s="156"/>
      <c r="F58" s="156"/>
      <c r="G58" s="156"/>
      <c r="H58" s="156"/>
      <c r="I58" s="314"/>
      <c r="J58" s="314"/>
      <c r="K58" s="314"/>
      <c r="L58" s="156"/>
      <c r="M58" s="365"/>
    </row>
    <row r="59" spans="1:19" ht="16.2">
      <c r="A59" s="297" t="s">
        <v>160</v>
      </c>
      <c r="B59" s="546" t="s">
        <v>763</v>
      </c>
      <c r="C59" s="546"/>
      <c r="D59" s="546"/>
      <c r="E59" s="546"/>
      <c r="F59" s="546"/>
      <c r="G59" s="546"/>
      <c r="H59" s="546"/>
      <c r="I59" s="546"/>
      <c r="J59" s="546"/>
      <c r="K59" s="546"/>
      <c r="L59" s="546"/>
      <c r="M59" s="546"/>
      <c r="N59" s="546"/>
      <c r="O59" s="6"/>
      <c r="P59" s="6"/>
      <c r="Q59" s="6"/>
      <c r="R59" s="6"/>
      <c r="S59" s="6"/>
    </row>
    <row r="60" spans="1:19" ht="16.2">
      <c r="A60" s="31" t="s">
        <v>249</v>
      </c>
      <c r="B60" s="621" t="s">
        <v>707</v>
      </c>
      <c r="C60" s="621"/>
      <c r="D60" s="621"/>
      <c r="E60" s="621"/>
      <c r="F60" s="621"/>
      <c r="G60" s="621"/>
      <c r="H60" s="621"/>
      <c r="I60" s="621"/>
      <c r="J60" s="621"/>
      <c r="K60" s="621"/>
      <c r="L60" s="621"/>
      <c r="M60" s="621"/>
      <c r="N60" s="621"/>
      <c r="O60" s="6"/>
      <c r="P60" s="6"/>
      <c r="Q60" s="366"/>
      <c r="R60" s="6"/>
      <c r="S60" s="6"/>
    </row>
    <row r="61" spans="1:19" ht="16.2">
      <c r="A61" s="31" t="s">
        <v>593</v>
      </c>
      <c r="B61" s="621" t="s">
        <v>2451</v>
      </c>
      <c r="C61" s="621"/>
      <c r="D61" s="621"/>
      <c r="E61" s="621"/>
      <c r="F61" s="621"/>
      <c r="G61" s="621"/>
      <c r="H61" s="621"/>
      <c r="I61" s="621"/>
      <c r="J61" s="621"/>
      <c r="K61" s="621"/>
      <c r="L61" s="621"/>
      <c r="M61" s="621"/>
      <c r="N61" s="621"/>
      <c r="O61" s="6"/>
      <c r="P61" s="6"/>
      <c r="Q61" s="6"/>
      <c r="R61" s="6"/>
      <c r="S61" s="6"/>
    </row>
    <row r="62" spans="1:19" ht="16.2">
      <c r="A62" s="31" t="s">
        <v>594</v>
      </c>
      <c r="B62" s="531" t="s">
        <v>712</v>
      </c>
      <c r="C62" s="532"/>
      <c r="D62" s="532"/>
      <c r="E62" s="532"/>
      <c r="F62" s="532"/>
      <c r="G62" s="532"/>
      <c r="H62" s="532"/>
      <c r="I62" s="532"/>
      <c r="J62" s="532"/>
      <c r="K62" s="532"/>
      <c r="L62" s="532"/>
      <c r="M62" s="532"/>
      <c r="N62" s="533"/>
      <c r="O62" s="6"/>
      <c r="P62" s="6"/>
      <c r="Q62" s="6"/>
      <c r="R62" s="6"/>
      <c r="S62" s="6"/>
    </row>
  </sheetData>
  <mergeCells count="24">
    <mergeCell ref="B1:M1"/>
    <mergeCell ref="B2:M2"/>
    <mergeCell ref="A4:K4"/>
    <mergeCell ref="C5:D5"/>
    <mergeCell ref="E5:F5"/>
    <mergeCell ref="G5:H5"/>
    <mergeCell ref="J5:K5"/>
    <mergeCell ref="L5:M5"/>
    <mergeCell ref="C6:D6"/>
    <mergeCell ref="E6:F6"/>
    <mergeCell ref="G6:H6"/>
    <mergeCell ref="J6:K6"/>
    <mergeCell ref="L6:M6"/>
    <mergeCell ref="C7:D7"/>
    <mergeCell ref="E7:F7"/>
    <mergeCell ref="G7:H7"/>
    <mergeCell ref="J7:K7"/>
    <mergeCell ref="L7:M7"/>
    <mergeCell ref="A17:M17"/>
    <mergeCell ref="B59:N59"/>
    <mergeCell ref="B60:N60"/>
    <mergeCell ref="B61:N61"/>
    <mergeCell ref="B62:N62"/>
    <mergeCell ref="A49:M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567" t="s">
        <v>0</v>
      </c>
      <c r="C1" s="567"/>
      <c r="D1" s="567"/>
      <c r="E1" s="567"/>
      <c r="F1" s="567"/>
      <c r="G1" s="567"/>
      <c r="H1" s="567"/>
      <c r="I1" s="567"/>
      <c r="J1" s="567"/>
      <c r="K1" s="567"/>
      <c r="L1" s="567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568" t="s">
        <v>1</v>
      </c>
      <c r="C2" s="568"/>
      <c r="D2" s="568"/>
      <c r="E2" s="568"/>
      <c r="F2" s="568"/>
      <c r="G2" s="568"/>
      <c r="H2" s="568"/>
      <c r="I2" s="568"/>
      <c r="J2" s="568"/>
      <c r="K2" s="568"/>
      <c r="L2" s="568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54" t="s">
        <v>764</v>
      </c>
      <c r="B4" s="590"/>
      <c r="C4" s="590"/>
      <c r="D4" s="590"/>
      <c r="E4" s="590"/>
      <c r="F4" s="590"/>
      <c r="G4" s="590"/>
      <c r="H4" s="590"/>
      <c r="I4" s="590"/>
      <c r="J4" s="590"/>
      <c r="K4" s="590"/>
      <c r="L4" s="655"/>
      <c r="M4" s="7"/>
      <c r="N4" s="7"/>
      <c r="O4" s="7"/>
      <c r="P4" s="7"/>
      <c r="Q4" s="7"/>
      <c r="R4" s="7"/>
      <c r="S4" s="7"/>
      <c r="T4" s="7"/>
    </row>
    <row r="5" spans="1:256">
      <c r="A5" s="334" t="s">
        <v>665</v>
      </c>
      <c r="B5" s="634" t="s">
        <v>765</v>
      </c>
      <c r="C5" s="635"/>
      <c r="D5" s="634" t="s">
        <v>765</v>
      </c>
      <c r="E5" s="635"/>
      <c r="F5" s="634" t="s">
        <v>766</v>
      </c>
      <c r="G5" s="635"/>
      <c r="H5" s="8" t="s">
        <v>666</v>
      </c>
      <c r="I5" s="634" t="s">
        <v>767</v>
      </c>
      <c r="J5" s="634"/>
      <c r="K5" s="632" t="s">
        <v>768</v>
      </c>
      <c r="L5" s="656"/>
      <c r="M5" s="652"/>
      <c r="N5" s="653"/>
      <c r="O5" s="652"/>
      <c r="P5" s="652"/>
      <c r="Q5" s="652"/>
      <c r="R5" s="653"/>
      <c r="S5" s="5"/>
      <c r="T5" s="5"/>
    </row>
    <row r="6" spans="1:256">
      <c r="A6" s="12" t="s">
        <v>13</v>
      </c>
      <c r="B6" s="503" t="s">
        <v>769</v>
      </c>
      <c r="C6" s="503"/>
      <c r="D6" s="631" t="s">
        <v>770</v>
      </c>
      <c r="E6" s="631"/>
      <c r="F6" s="503" t="s">
        <v>594</v>
      </c>
      <c r="G6" s="503"/>
      <c r="H6" s="10" t="s">
        <v>14</v>
      </c>
      <c r="I6" s="503" t="s">
        <v>249</v>
      </c>
      <c r="J6" s="503"/>
      <c r="K6" s="520" t="s">
        <v>248</v>
      </c>
      <c r="L6" s="614"/>
      <c r="M6" s="645"/>
      <c r="N6" s="645"/>
      <c r="O6" s="645"/>
      <c r="P6" s="645"/>
      <c r="Q6" s="645"/>
      <c r="R6" s="645"/>
      <c r="S6" s="13"/>
      <c r="T6" s="13"/>
    </row>
    <row r="7" spans="1:256">
      <c r="A7" s="12"/>
      <c r="B7" s="503" t="s">
        <v>771</v>
      </c>
      <c r="C7" s="503"/>
      <c r="D7" s="503" t="s">
        <v>772</v>
      </c>
      <c r="E7" s="503"/>
      <c r="F7" s="503" t="s">
        <v>676</v>
      </c>
      <c r="G7" s="503"/>
      <c r="H7" s="10"/>
      <c r="I7" s="503" t="s">
        <v>674</v>
      </c>
      <c r="J7" s="503"/>
      <c r="K7" s="503" t="s">
        <v>773</v>
      </c>
      <c r="L7" s="503"/>
      <c r="M7" s="645"/>
      <c r="N7" s="645"/>
      <c r="O7" s="645"/>
      <c r="P7" s="645"/>
      <c r="Q7" s="645"/>
      <c r="R7" s="645"/>
      <c r="S7" s="13"/>
      <c r="T7" s="13"/>
    </row>
    <row r="8" spans="1:256" hidden="1">
      <c r="A8" s="26" t="s">
        <v>774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6" t="s">
        <v>775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776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1" t="s">
        <v>777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778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46" t="s">
        <v>779</v>
      </c>
      <c r="G10" s="647"/>
      <c r="H10" s="647"/>
      <c r="I10" s="647"/>
      <c r="J10" s="647"/>
      <c r="K10" s="647"/>
      <c r="L10" s="648"/>
    </row>
    <row r="11" spans="1:256" hidden="1">
      <c r="A11" s="26" t="s">
        <v>684</v>
      </c>
      <c r="B11" s="300" t="s">
        <v>780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0" t="s">
        <v>781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774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6" t="s">
        <v>782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776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1" t="s">
        <v>783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684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1" t="s">
        <v>784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774</v>
      </c>
      <c r="B15" s="22">
        <v>45305</v>
      </c>
      <c r="C15" s="22">
        <f>B15+1</f>
        <v>45306</v>
      </c>
      <c r="D15" s="22">
        <f t="shared" si="1"/>
        <v>45306</v>
      </c>
      <c r="E15" s="300" t="s">
        <v>144</v>
      </c>
      <c r="F15" s="649"/>
      <c r="G15" s="650"/>
      <c r="H15" s="650"/>
      <c r="I15" s="650"/>
      <c r="J15" s="650"/>
      <c r="K15" s="650"/>
      <c r="L15" s="651"/>
    </row>
    <row r="16" spans="1:256" hidden="1">
      <c r="A16" s="358" t="s">
        <v>785</v>
      </c>
      <c r="B16" s="23" t="s">
        <v>39</v>
      </c>
      <c r="C16" s="23" t="s">
        <v>39</v>
      </c>
      <c r="D16" s="22" t="s">
        <v>780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1" t="s">
        <v>786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776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1" t="s">
        <v>787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684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1" t="s">
        <v>788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785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1" t="s">
        <v>789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776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1" t="s">
        <v>790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2"/>
    </row>
    <row r="21" spans="1:15" hidden="1">
      <c r="A21" s="24" t="s">
        <v>778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1" t="s">
        <v>791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785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1" t="s">
        <v>792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776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1" t="s">
        <v>793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8" t="s">
        <v>684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1" t="s">
        <v>794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785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1" t="s">
        <v>795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776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1" t="s">
        <v>796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8" t="s">
        <v>684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1" t="s">
        <v>797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785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1" t="s">
        <v>798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59" t="s">
        <v>776</v>
      </c>
      <c r="B29" s="360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1" t="s">
        <v>799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684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1" t="s">
        <v>800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0" t="s">
        <v>144</v>
      </c>
    </row>
    <row r="31" spans="1:15" hidden="1">
      <c r="A31" s="26" t="s">
        <v>785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1" t="s">
        <v>801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59" t="s">
        <v>776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1" t="s">
        <v>802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803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1" t="s">
        <v>804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785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1" t="s">
        <v>805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776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1" t="s">
        <v>806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803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1" t="s">
        <v>807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785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1" t="s">
        <v>808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776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1" t="s">
        <v>809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803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1" t="s">
        <v>680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785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1" t="s">
        <v>810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776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1" t="s">
        <v>811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803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1" t="s">
        <v>812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813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1" t="s">
        <v>814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776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1" t="s">
        <v>815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803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1" t="s">
        <v>816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813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1" t="s">
        <v>817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776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1" t="s">
        <v>818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803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1" t="s">
        <v>819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813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6" t="s">
        <v>820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776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1" t="s">
        <v>821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803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1" t="s">
        <v>822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813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1" t="s">
        <v>823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776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1" t="s">
        <v>824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803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6" t="s">
        <v>825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813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1" t="s">
        <v>826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776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1" t="s">
        <v>827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803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1" t="s">
        <v>828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813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1" t="s">
        <v>829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776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1" t="s">
        <v>830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1" t="s">
        <v>831</v>
      </c>
      <c r="B60" s="308">
        <v>45613</v>
      </c>
      <c r="C60" s="308">
        <f t="shared" si="15"/>
        <v>45614</v>
      </c>
      <c r="D60" s="308">
        <f t="shared" si="16"/>
        <v>45614</v>
      </c>
      <c r="E60" s="308">
        <f t="shared" si="17"/>
        <v>45614</v>
      </c>
      <c r="F60" s="308">
        <f t="shared" si="13"/>
        <v>45614</v>
      </c>
      <c r="G60" s="308">
        <f t="shared" si="14"/>
        <v>45615</v>
      </c>
      <c r="H60" s="362" t="s">
        <v>832</v>
      </c>
      <c r="I60" s="308">
        <f t="shared" si="9"/>
        <v>45624</v>
      </c>
      <c r="J60" s="308">
        <f t="shared" si="11"/>
        <v>45625</v>
      </c>
      <c r="K60" s="23" t="s">
        <v>39</v>
      </c>
      <c r="L60" s="23" t="s">
        <v>39</v>
      </c>
    </row>
    <row r="61" spans="1:21">
      <c r="A61" s="352"/>
      <c r="B61" s="352"/>
      <c r="C61" s="352"/>
      <c r="D61" s="352"/>
      <c r="E61" s="352"/>
      <c r="F61" s="352"/>
      <c r="G61" s="352"/>
      <c r="H61" s="352"/>
    </row>
    <row r="62" spans="1:21" ht="16.350000000000001" customHeight="1">
      <c r="A62" s="29" t="s">
        <v>160</v>
      </c>
      <c r="B62" s="546" t="s">
        <v>833</v>
      </c>
      <c r="C62" s="546"/>
      <c r="D62" s="546"/>
      <c r="E62" s="546"/>
      <c r="F62" s="546"/>
      <c r="G62" s="546"/>
      <c r="H62" s="546"/>
      <c r="I62" s="546"/>
      <c r="J62" s="546"/>
      <c r="K62" s="546"/>
      <c r="L62" s="546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8" t="s">
        <v>383</v>
      </c>
      <c r="B63" s="644" t="s">
        <v>834</v>
      </c>
      <c r="C63" s="644"/>
      <c r="D63" s="644"/>
      <c r="E63" s="644"/>
      <c r="F63" s="644"/>
      <c r="G63" s="644"/>
      <c r="H63" s="644"/>
      <c r="I63" s="644"/>
      <c r="J63" s="644"/>
      <c r="K63" s="644"/>
      <c r="L63" s="644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548" t="s">
        <v>835</v>
      </c>
      <c r="C64" s="548"/>
      <c r="D64" s="548"/>
      <c r="E64" s="548"/>
      <c r="F64" s="548"/>
      <c r="G64" s="548"/>
      <c r="H64" s="548"/>
      <c r="I64" s="548"/>
      <c r="J64" s="548"/>
      <c r="K64" s="548"/>
      <c r="L64" s="548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657</v>
      </c>
      <c r="B65" s="621" t="s">
        <v>836</v>
      </c>
      <c r="C65" s="621"/>
      <c r="D65" s="621"/>
      <c r="E65" s="621"/>
      <c r="F65" s="621"/>
      <c r="G65" s="621"/>
      <c r="H65" s="621"/>
      <c r="I65" s="621"/>
      <c r="J65" s="621"/>
      <c r="K65" s="621"/>
      <c r="L65" s="621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657</v>
      </c>
      <c r="B66" s="621" t="s">
        <v>837</v>
      </c>
      <c r="C66" s="621"/>
      <c r="D66" s="621"/>
      <c r="E66" s="621"/>
      <c r="F66" s="621"/>
      <c r="G66" s="621"/>
      <c r="H66" s="621"/>
      <c r="I66" s="621"/>
      <c r="J66" s="621"/>
      <c r="K66" s="621"/>
      <c r="L66" s="621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657</v>
      </c>
      <c r="B67" s="602" t="s">
        <v>838</v>
      </c>
      <c r="C67" s="603"/>
      <c r="D67" s="603"/>
      <c r="E67" s="603"/>
      <c r="F67" s="603"/>
      <c r="G67" s="603"/>
      <c r="H67" s="603"/>
      <c r="I67" s="603"/>
      <c r="J67" s="603"/>
      <c r="K67" s="603"/>
      <c r="L67" s="604"/>
      <c r="M67" s="6"/>
      <c r="N67" s="6"/>
      <c r="O67" s="6"/>
      <c r="P67" s="6"/>
      <c r="Q67" s="6"/>
      <c r="R67" s="6"/>
      <c r="S67" s="6"/>
    </row>
    <row r="68" spans="1:19" ht="16.2">
      <c r="A68" s="31" t="s">
        <v>659</v>
      </c>
      <c r="B68" s="531" t="s">
        <v>839</v>
      </c>
      <c r="C68" s="532"/>
      <c r="D68" s="532"/>
      <c r="E68" s="532"/>
      <c r="F68" s="532"/>
      <c r="G68" s="532"/>
      <c r="H68" s="532"/>
      <c r="I68" s="532"/>
      <c r="J68" s="532"/>
      <c r="K68" s="532"/>
      <c r="L68" s="533"/>
      <c r="M68" s="6"/>
      <c r="N68" s="6"/>
      <c r="O68" s="6"/>
      <c r="P68" s="6"/>
      <c r="Q68" s="6"/>
      <c r="R68" s="6"/>
      <c r="S68" s="6"/>
    </row>
  </sheetData>
  <mergeCells count="36">
    <mergeCell ref="B1:L1"/>
    <mergeCell ref="B2:L2"/>
    <mergeCell ref="A4:L4"/>
    <mergeCell ref="B5:C5"/>
    <mergeCell ref="D5:E5"/>
    <mergeCell ref="F5:G5"/>
    <mergeCell ref="I5:J5"/>
    <mergeCell ref="K5:L5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7:C7"/>
    <mergeCell ref="D7:E7"/>
    <mergeCell ref="F7:G7"/>
    <mergeCell ref="I7:J7"/>
    <mergeCell ref="K7:L7"/>
    <mergeCell ref="M7:N7"/>
    <mergeCell ref="O7:P7"/>
    <mergeCell ref="Q7:R7"/>
    <mergeCell ref="F10:L10"/>
    <mergeCell ref="F15:L15"/>
    <mergeCell ref="B67:L67"/>
    <mergeCell ref="B68:L68"/>
    <mergeCell ref="B62:L62"/>
    <mergeCell ref="B63:L63"/>
    <mergeCell ref="B64:L64"/>
    <mergeCell ref="B65:L65"/>
    <mergeCell ref="B66:L6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4"/>
  <sheetViews>
    <sheetView workbookViewId="0">
      <selection activeCell="B56" sqref="B56"/>
    </sheetView>
  </sheetViews>
  <sheetFormatPr defaultColWidth="9" defaultRowHeight="15.6"/>
  <cols>
    <col min="1" max="1" width="23.5" customWidth="1"/>
    <col min="2" max="2" width="9.5" customWidth="1"/>
    <col min="3" max="3" width="22.69921875" customWidth="1"/>
    <col min="4" max="4" width="18.5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567" t="s">
        <v>0</v>
      </c>
      <c r="C1" s="567"/>
      <c r="D1" s="567"/>
      <c r="E1" s="567"/>
      <c r="F1" s="567"/>
      <c r="G1" s="567"/>
      <c r="H1" s="567"/>
      <c r="I1" s="567"/>
      <c r="J1" s="567"/>
      <c r="K1" s="567"/>
      <c r="L1" s="567"/>
      <c r="M1" s="567"/>
      <c r="N1" s="567"/>
      <c r="O1" s="567"/>
      <c r="P1" s="1"/>
      <c r="Q1" s="1"/>
      <c r="R1" s="1"/>
      <c r="S1" s="1"/>
      <c r="T1" s="1"/>
      <c r="U1" s="1"/>
    </row>
    <row r="2" spans="1:21" ht="17.100000000000001" customHeight="1">
      <c r="B2" s="568" t="s">
        <v>1</v>
      </c>
      <c r="C2" s="568"/>
      <c r="D2" s="568"/>
      <c r="E2" s="568"/>
      <c r="F2" s="568"/>
      <c r="G2" s="568"/>
      <c r="H2" s="568"/>
      <c r="I2" s="568"/>
      <c r="J2" s="568"/>
      <c r="K2" s="568"/>
      <c r="L2" s="568"/>
      <c r="M2" s="568"/>
      <c r="N2" s="568"/>
      <c r="O2" s="568"/>
      <c r="P2" s="3"/>
      <c r="Q2" s="3"/>
      <c r="R2" s="3"/>
      <c r="S2" s="3"/>
      <c r="T2" s="3"/>
      <c r="U2" s="3"/>
    </row>
    <row r="3" spans="1:21" hidden="1">
      <c r="A3" s="590" t="s">
        <v>953</v>
      </c>
      <c r="B3" s="590"/>
      <c r="C3" s="590"/>
      <c r="D3" s="590"/>
      <c r="E3" s="590"/>
      <c r="F3" s="590"/>
      <c r="G3" s="590"/>
      <c r="H3" s="590"/>
      <c r="I3" s="590"/>
      <c r="J3" s="590"/>
      <c r="K3" s="590"/>
      <c r="L3" s="590"/>
      <c r="M3" s="590"/>
      <c r="N3" s="6"/>
      <c r="O3" s="6"/>
      <c r="P3" s="7"/>
      <c r="Q3" s="7"/>
    </row>
    <row r="4" spans="1:21" hidden="1">
      <c r="A4" s="8" t="s">
        <v>665</v>
      </c>
      <c r="B4" s="8" t="s">
        <v>666</v>
      </c>
      <c r="C4" s="632" t="s">
        <v>954</v>
      </c>
      <c r="D4" s="666"/>
      <c r="E4" s="634" t="s">
        <v>955</v>
      </c>
      <c r="F4" s="635"/>
      <c r="G4" s="8" t="s">
        <v>666</v>
      </c>
      <c r="H4" s="632" t="s">
        <v>956</v>
      </c>
      <c r="I4" s="633"/>
      <c r="J4" s="632" t="s">
        <v>957</v>
      </c>
      <c r="K4" s="633"/>
      <c r="L4" s="635" t="s">
        <v>958</v>
      </c>
      <c r="M4" s="635"/>
      <c r="N4" s="6"/>
      <c r="O4" s="6"/>
    </row>
    <row r="5" spans="1:21" hidden="1">
      <c r="A5" s="10" t="s">
        <v>13</v>
      </c>
      <c r="B5" s="10" t="s">
        <v>14</v>
      </c>
      <c r="C5" s="520" t="s">
        <v>248</v>
      </c>
      <c r="D5" s="516"/>
      <c r="E5" s="503" t="s">
        <v>249</v>
      </c>
      <c r="F5" s="503"/>
      <c r="G5" s="10" t="s">
        <v>14</v>
      </c>
      <c r="H5" s="520" t="s">
        <v>959</v>
      </c>
      <c r="I5" s="614"/>
      <c r="J5" s="520" t="s">
        <v>960</v>
      </c>
      <c r="K5" s="614"/>
      <c r="L5" s="503" t="s">
        <v>248</v>
      </c>
      <c r="M5" s="503"/>
      <c r="N5" s="6"/>
      <c r="O5" s="6"/>
    </row>
    <row r="6" spans="1:21" hidden="1">
      <c r="A6" s="10" t="s">
        <v>961</v>
      </c>
      <c r="B6" s="98"/>
      <c r="C6" s="629" t="s">
        <v>962</v>
      </c>
      <c r="D6" s="662"/>
      <c r="E6" s="629" t="s">
        <v>963</v>
      </c>
      <c r="F6" s="662"/>
      <c r="G6" s="98"/>
      <c r="H6" s="629" t="s">
        <v>964</v>
      </c>
      <c r="I6" s="630"/>
      <c r="J6" s="629" t="s">
        <v>965</v>
      </c>
      <c r="K6" s="630"/>
      <c r="L6" s="631" t="s">
        <v>962</v>
      </c>
      <c r="M6" s="631"/>
      <c r="N6" s="6"/>
      <c r="O6" s="6"/>
    </row>
    <row r="7" spans="1:21" hidden="1">
      <c r="A7" s="26" t="s">
        <v>966</v>
      </c>
      <c r="B7" s="66" t="s">
        <v>967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968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969</v>
      </c>
      <c r="B8" s="66" t="s">
        <v>970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2" t="s">
        <v>971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972</v>
      </c>
      <c r="B9" s="66" t="s">
        <v>973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974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975</v>
      </c>
      <c r="B10" s="66" t="s">
        <v>976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2" t="s">
        <v>977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966</v>
      </c>
      <c r="B11" s="66" t="s">
        <v>978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979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969</v>
      </c>
      <c r="B12" s="66" t="s">
        <v>980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981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972</v>
      </c>
      <c r="B13" s="66" t="s">
        <v>982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983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975</v>
      </c>
      <c r="B14" s="66" t="s">
        <v>984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985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663" t="s">
        <v>337</v>
      </c>
      <c r="B15" s="664"/>
      <c r="C15" s="664"/>
      <c r="D15" s="664"/>
      <c r="E15" s="664"/>
      <c r="F15" s="664"/>
      <c r="G15" s="664"/>
      <c r="H15" s="664"/>
      <c r="I15" s="664"/>
      <c r="J15" s="664"/>
      <c r="K15" s="664"/>
      <c r="L15" s="664"/>
      <c r="M15" s="665"/>
    </row>
    <row r="16" spans="1:21" hidden="1">
      <c r="A16" s="24" t="s">
        <v>966</v>
      </c>
      <c r="B16" s="66" t="s">
        <v>986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987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969</v>
      </c>
      <c r="B17" s="66" t="s">
        <v>988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989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972</v>
      </c>
      <c r="B18" s="66" t="s">
        <v>990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991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975</v>
      </c>
      <c r="B19" s="66" t="s">
        <v>992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993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966</v>
      </c>
      <c r="B20" s="66" t="s">
        <v>994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995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969</v>
      </c>
      <c r="B21" s="66" t="s">
        <v>996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997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972</v>
      </c>
      <c r="B22" s="66" t="s">
        <v>998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999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1000</v>
      </c>
      <c r="M22" s="67">
        <v>46151</v>
      </c>
      <c r="N22" s="75" t="s">
        <v>144</v>
      </c>
    </row>
    <row r="23" spans="1:14" hidden="1">
      <c r="A23" s="26" t="s">
        <v>975</v>
      </c>
      <c r="B23" s="66" t="s">
        <v>1001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1002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966</v>
      </c>
      <c r="B24" s="66" t="s">
        <v>1003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1004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6" t="s">
        <v>969</v>
      </c>
      <c r="B25" s="72" t="s">
        <v>1005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1006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5" t="s">
        <v>1007</v>
      </c>
      <c r="B26" s="81" t="s">
        <v>1008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1" t="s">
        <v>1009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1010</v>
      </c>
      <c r="N26" s="75" t="s">
        <v>144</v>
      </c>
    </row>
    <row r="27" spans="1:14" hidden="1">
      <c r="A27" s="326" t="s">
        <v>975</v>
      </c>
      <c r="B27" s="72" t="s">
        <v>1011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1012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6" t="s">
        <v>966</v>
      </c>
      <c r="B28" s="72" t="s">
        <v>1013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1014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6" t="s">
        <v>969</v>
      </c>
      <c r="B29" s="72" t="s">
        <v>1015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1016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5" t="s">
        <v>2126</v>
      </c>
      <c r="B30" s="81" t="s">
        <v>1017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1" t="s">
        <v>1018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6" t="s">
        <v>975</v>
      </c>
      <c r="B31" s="72" t="s">
        <v>1019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1020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6" t="s">
        <v>966</v>
      </c>
      <c r="B32" s="72" t="s">
        <v>1021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1022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6" t="s">
        <v>969</v>
      </c>
      <c r="B33" s="72" t="s">
        <v>1023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1024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3" t="s">
        <v>2126</v>
      </c>
      <c r="B34" s="299" t="s">
        <v>1025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1026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6" t="s">
        <v>2261</v>
      </c>
      <c r="B35" s="72" t="s">
        <v>1027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1028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2130</v>
      </c>
      <c r="N35" s="75" t="s">
        <v>144</v>
      </c>
    </row>
    <row r="36" spans="1:17" hidden="1">
      <c r="A36" s="326" t="s">
        <v>2262</v>
      </c>
      <c r="B36" s="72" t="s">
        <v>1029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1030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2129</v>
      </c>
      <c r="N36" s="75" t="s">
        <v>144</v>
      </c>
    </row>
    <row r="37" spans="1:17" hidden="1">
      <c r="A37" s="326" t="s">
        <v>2263</v>
      </c>
      <c r="B37" s="72" t="s">
        <v>1031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1032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2281</v>
      </c>
      <c r="M37" s="74" t="s">
        <v>2282</v>
      </c>
    </row>
    <row r="38" spans="1:17" hidden="1">
      <c r="A38" s="333" t="s">
        <v>2126</v>
      </c>
      <c r="B38" s="299" t="s">
        <v>1033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1034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590" t="s">
        <v>953</v>
      </c>
      <c r="B39" s="590"/>
      <c r="C39" s="590"/>
      <c r="D39" s="590"/>
      <c r="E39" s="590"/>
      <c r="F39" s="590"/>
      <c r="G39" s="590"/>
      <c r="H39" s="590"/>
      <c r="I39" s="590"/>
      <c r="J39" s="590"/>
      <c r="K39" s="590"/>
      <c r="L39" s="590"/>
      <c r="M39" s="590"/>
      <c r="N39" s="6"/>
      <c r="O39" s="6"/>
      <c r="P39" s="7"/>
      <c r="Q39" s="7"/>
    </row>
    <row r="40" spans="1:17">
      <c r="A40" s="8" t="s">
        <v>665</v>
      </c>
      <c r="B40" s="8" t="s">
        <v>666</v>
      </c>
      <c r="C40" s="632" t="s">
        <v>954</v>
      </c>
      <c r="D40" s="666"/>
      <c r="E40" s="634" t="s">
        <v>955</v>
      </c>
      <c r="F40" s="635"/>
      <c r="G40" s="8" t="s">
        <v>666</v>
      </c>
      <c r="H40" s="632" t="s">
        <v>956</v>
      </c>
      <c r="I40" s="633"/>
      <c r="J40" s="632" t="s">
        <v>957</v>
      </c>
      <c r="K40" s="633"/>
      <c r="L40" s="635" t="s">
        <v>958</v>
      </c>
      <c r="M40" s="635"/>
      <c r="N40" s="6"/>
      <c r="O40" s="6"/>
    </row>
    <row r="41" spans="1:17">
      <c r="A41" s="10" t="s">
        <v>13</v>
      </c>
      <c r="B41" s="10" t="s">
        <v>14</v>
      </c>
      <c r="C41" s="520" t="s">
        <v>248</v>
      </c>
      <c r="D41" s="516"/>
      <c r="E41" s="503" t="s">
        <v>249</v>
      </c>
      <c r="F41" s="503"/>
      <c r="G41" s="10" t="s">
        <v>14</v>
      </c>
      <c r="H41" s="520" t="s">
        <v>959</v>
      </c>
      <c r="I41" s="614"/>
      <c r="J41" s="520" t="s">
        <v>960</v>
      </c>
      <c r="K41" s="614"/>
      <c r="L41" s="503" t="s">
        <v>248</v>
      </c>
      <c r="M41" s="503"/>
      <c r="N41" s="6"/>
      <c r="O41" s="6"/>
    </row>
    <row r="42" spans="1:17">
      <c r="A42" s="10" t="s">
        <v>961</v>
      </c>
      <c r="B42" s="98"/>
      <c r="C42" s="629" t="s">
        <v>962</v>
      </c>
      <c r="D42" s="662"/>
      <c r="E42" s="629" t="s">
        <v>963</v>
      </c>
      <c r="F42" s="662"/>
      <c r="G42" s="98"/>
      <c r="H42" s="629" t="s">
        <v>964</v>
      </c>
      <c r="I42" s="630"/>
      <c r="J42" s="629" t="s">
        <v>965</v>
      </c>
      <c r="K42" s="630"/>
      <c r="L42" s="631" t="s">
        <v>962</v>
      </c>
      <c r="M42" s="631"/>
      <c r="N42" s="6"/>
      <c r="O42" s="6"/>
    </row>
    <row r="43" spans="1:17" hidden="1">
      <c r="A43" s="333" t="s">
        <v>2306</v>
      </c>
      <c r="B43" s="81" t="s">
        <v>1035</v>
      </c>
      <c r="C43" s="667" t="s">
        <v>2036</v>
      </c>
      <c r="D43" s="668"/>
      <c r="E43" s="668"/>
      <c r="F43" s="669"/>
      <c r="G43" s="271" t="s">
        <v>1036</v>
      </c>
      <c r="H43" s="552" t="s">
        <v>2036</v>
      </c>
      <c r="I43" s="553"/>
      <c r="J43" s="553"/>
      <c r="K43" s="553"/>
      <c r="L43" s="553"/>
      <c r="M43" s="554"/>
    </row>
    <row r="44" spans="1:17" hidden="1">
      <c r="A44" s="333" t="s">
        <v>2307</v>
      </c>
      <c r="B44" s="81" t="s">
        <v>1037</v>
      </c>
      <c r="C44" s="68">
        <v>46248</v>
      </c>
      <c r="D44" s="68">
        <v>46249</v>
      </c>
      <c r="E44" s="67">
        <v>46251</v>
      </c>
      <c r="F44" s="67">
        <v>46251</v>
      </c>
      <c r="G44" s="271" t="s">
        <v>1038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1039</v>
      </c>
      <c r="M44" s="89" t="s">
        <v>1040</v>
      </c>
      <c r="N44" s="75" t="s">
        <v>144</v>
      </c>
    </row>
    <row r="45" spans="1:17" hidden="1">
      <c r="A45" s="326" t="s">
        <v>2263</v>
      </c>
      <c r="B45" s="299" t="s">
        <v>1041</v>
      </c>
      <c r="C45" s="74" t="s">
        <v>2281</v>
      </c>
      <c r="D45" s="74" t="s">
        <v>2282</v>
      </c>
      <c r="E45" s="67">
        <v>46258</v>
      </c>
      <c r="F45" s="67">
        <v>46258</v>
      </c>
      <c r="G45" s="299" t="s">
        <v>1042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74" t="s">
        <v>2567</v>
      </c>
      <c r="M45" s="73" t="s">
        <v>2566</v>
      </c>
    </row>
    <row r="46" spans="1:17" hidden="1">
      <c r="A46" s="622" t="s">
        <v>2026</v>
      </c>
      <c r="B46" s="623"/>
      <c r="C46" s="623"/>
      <c r="D46" s="623"/>
      <c r="E46" s="623"/>
      <c r="F46" s="623"/>
      <c r="G46" s="623"/>
      <c r="H46" s="623"/>
      <c r="I46" s="623"/>
      <c r="J46" s="670"/>
      <c r="K46" s="670"/>
      <c r="L46" s="670"/>
      <c r="M46" s="671"/>
    </row>
    <row r="47" spans="1:17" hidden="1">
      <c r="A47" s="333" t="s">
        <v>2126</v>
      </c>
      <c r="B47" s="299" t="s">
        <v>1043</v>
      </c>
      <c r="C47" s="68">
        <v>46269</v>
      </c>
      <c r="D47" s="67">
        <f t="shared" ref="D47" si="95">C47+1</f>
        <v>46270</v>
      </c>
      <c r="E47" s="67">
        <f t="shared" ref="E47" si="96">D47+2</f>
        <v>46272</v>
      </c>
      <c r="F47" s="67">
        <f t="shared" ref="F47" si="97">E47</f>
        <v>46272</v>
      </c>
      <c r="G47" s="299" t="s">
        <v>1044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73" t="s">
        <v>2577</v>
      </c>
      <c r="M47" s="73" t="s">
        <v>2578</v>
      </c>
    </row>
    <row r="48" spans="1:17" hidden="1">
      <c r="A48" s="333" t="s">
        <v>2490</v>
      </c>
      <c r="B48" s="299" t="s">
        <v>2220</v>
      </c>
      <c r="C48" s="667" t="s">
        <v>2036</v>
      </c>
      <c r="D48" s="668"/>
      <c r="E48" s="668"/>
      <c r="F48" s="669"/>
      <c r="G48" s="299" t="s">
        <v>2222</v>
      </c>
      <c r="H48" s="552" t="s">
        <v>2036</v>
      </c>
      <c r="I48" s="553"/>
      <c r="J48" s="553"/>
      <c r="K48" s="553"/>
      <c r="L48" s="553"/>
      <c r="M48" s="554"/>
    </row>
    <row r="49" spans="1:21">
      <c r="A49" s="326" t="s">
        <v>2262</v>
      </c>
      <c r="B49" s="299" t="s">
        <v>2252</v>
      </c>
      <c r="C49" s="68">
        <v>46283</v>
      </c>
      <c r="D49" s="67">
        <f t="shared" ref="D49:D50" si="98">C49+1</f>
        <v>46284</v>
      </c>
      <c r="E49" s="67">
        <f t="shared" ref="E49:E50" si="99">D49+2</f>
        <v>46286</v>
      </c>
      <c r="F49" s="67">
        <f t="shared" ref="F49:F50" si="100">E49</f>
        <v>46286</v>
      </c>
      <c r="G49" s="299" t="s">
        <v>2253</v>
      </c>
      <c r="H49" s="67">
        <f t="shared" ref="H49:H50" si="101">F49+11</f>
        <v>46297</v>
      </c>
      <c r="I49" s="67">
        <f t="shared" ref="I49:I50" si="102">H49+2</f>
        <v>46299</v>
      </c>
      <c r="J49" s="67">
        <f t="shared" ref="J49:J50" si="103">I49+2</f>
        <v>46301</v>
      </c>
      <c r="K49" s="67">
        <f t="shared" ref="K49:K50" si="104">J49</f>
        <v>46301</v>
      </c>
      <c r="L49" s="67">
        <f t="shared" ref="L49:L50" si="105">K49+10</f>
        <v>46311</v>
      </c>
      <c r="M49" s="67">
        <f t="shared" ref="M49:M50" si="106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5" t="s">
        <v>2261</v>
      </c>
      <c r="B50" s="299" t="s">
        <v>2221</v>
      </c>
      <c r="C50" s="68">
        <v>46290</v>
      </c>
      <c r="D50" s="67">
        <f t="shared" si="98"/>
        <v>46291</v>
      </c>
      <c r="E50" s="67">
        <f t="shared" si="99"/>
        <v>46293</v>
      </c>
      <c r="F50" s="67">
        <f t="shared" si="100"/>
        <v>46293</v>
      </c>
      <c r="G50" s="299" t="s">
        <v>2223</v>
      </c>
      <c r="H50" s="67">
        <f t="shared" si="101"/>
        <v>46304</v>
      </c>
      <c r="I50" s="67">
        <f t="shared" si="102"/>
        <v>46306</v>
      </c>
      <c r="J50" s="67">
        <f t="shared" si="103"/>
        <v>46308</v>
      </c>
      <c r="K50" s="67">
        <f t="shared" si="104"/>
        <v>46308</v>
      </c>
      <c r="L50" s="67">
        <f t="shared" si="105"/>
        <v>46318</v>
      </c>
      <c r="M50" s="67">
        <f t="shared" si="106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3" t="s">
        <v>972</v>
      </c>
      <c r="B51" s="299" t="s">
        <v>2275</v>
      </c>
      <c r="C51" s="73" t="s">
        <v>2577</v>
      </c>
      <c r="D51" s="73" t="s">
        <v>2578</v>
      </c>
      <c r="E51" s="67">
        <v>46300</v>
      </c>
      <c r="F51" s="67">
        <v>46300</v>
      </c>
      <c r="G51" s="299" t="s">
        <v>2276</v>
      </c>
      <c r="H51" s="67">
        <f t="shared" ref="H51:H52" si="107">F51+11</f>
        <v>46311</v>
      </c>
      <c r="I51" s="67">
        <f t="shared" ref="I51:J52" si="108">H51+2</f>
        <v>46313</v>
      </c>
      <c r="J51" s="67">
        <f t="shared" si="108"/>
        <v>46315</v>
      </c>
      <c r="K51" s="67">
        <f t="shared" ref="K51:K52" si="109">J51</f>
        <v>46315</v>
      </c>
      <c r="L51" s="67">
        <f t="shared" ref="L51:L52" si="110">K51+10</f>
        <v>46325</v>
      </c>
      <c r="M51" s="67">
        <f t="shared" ref="M51:M52" si="111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5" t="s">
        <v>2263</v>
      </c>
      <c r="B52" s="299" t="s">
        <v>2277</v>
      </c>
      <c r="C52" s="74" t="s">
        <v>2567</v>
      </c>
      <c r="D52" s="73" t="s">
        <v>2566</v>
      </c>
      <c r="E52" s="67">
        <v>46307</v>
      </c>
      <c r="F52" s="67">
        <f t="shared" ref="F52" si="112">E52</f>
        <v>46307</v>
      </c>
      <c r="G52" s="299" t="s">
        <v>2278</v>
      </c>
      <c r="H52" s="67">
        <f t="shared" si="107"/>
        <v>46318</v>
      </c>
      <c r="I52" s="67">
        <f t="shared" si="108"/>
        <v>46320</v>
      </c>
      <c r="J52" s="67">
        <f t="shared" si="108"/>
        <v>46322</v>
      </c>
      <c r="K52" s="67">
        <f t="shared" si="109"/>
        <v>46322</v>
      </c>
      <c r="L52" s="67">
        <f t="shared" si="110"/>
        <v>46332</v>
      </c>
      <c r="M52" s="67">
        <f t="shared" si="111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6" t="s">
        <v>966</v>
      </c>
      <c r="B53" s="299" t="s">
        <v>2356</v>
      </c>
      <c r="C53" s="68">
        <v>46311</v>
      </c>
      <c r="D53" s="67">
        <f t="shared" ref="D53:D59" si="113">C53+1</f>
        <v>46312</v>
      </c>
      <c r="E53" s="67">
        <f t="shared" ref="E53:E59" si="114">D53+2</f>
        <v>46314</v>
      </c>
      <c r="F53" s="67">
        <f t="shared" ref="F53:F59" si="115">E53</f>
        <v>46314</v>
      </c>
      <c r="G53" s="299" t="s">
        <v>2357</v>
      </c>
      <c r="H53" s="67">
        <f t="shared" ref="H53:H59" si="116">F53+11</f>
        <v>46325</v>
      </c>
      <c r="I53" s="67">
        <f t="shared" ref="I53:I59" si="117">H53+2</f>
        <v>46327</v>
      </c>
      <c r="J53" s="67">
        <f t="shared" ref="J53:J59" si="118">I53+2</f>
        <v>46329</v>
      </c>
      <c r="K53" s="67">
        <f t="shared" ref="K53:K59" si="119">J53</f>
        <v>46329</v>
      </c>
      <c r="L53" s="67">
        <f t="shared" ref="L53:L59" si="120">K53+10</f>
        <v>46339</v>
      </c>
      <c r="M53" s="67">
        <f t="shared" ref="M53:M59" si="121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5" t="s">
        <v>2261</v>
      </c>
      <c r="B54" s="299" t="s">
        <v>2358</v>
      </c>
      <c r="C54" s="68">
        <v>46318</v>
      </c>
      <c r="D54" s="67">
        <f t="shared" si="113"/>
        <v>46319</v>
      </c>
      <c r="E54" s="67">
        <f t="shared" si="114"/>
        <v>46321</v>
      </c>
      <c r="F54" s="67">
        <f t="shared" si="115"/>
        <v>46321</v>
      </c>
      <c r="G54" s="299" t="s">
        <v>2359</v>
      </c>
      <c r="H54" s="67">
        <f t="shared" si="116"/>
        <v>46332</v>
      </c>
      <c r="I54" s="67">
        <f t="shared" si="117"/>
        <v>46334</v>
      </c>
      <c r="J54" s="67">
        <f t="shared" si="118"/>
        <v>46336</v>
      </c>
      <c r="K54" s="67">
        <f t="shared" si="119"/>
        <v>46336</v>
      </c>
      <c r="L54" s="67">
        <f t="shared" si="120"/>
        <v>46346</v>
      </c>
      <c r="M54" s="67">
        <f t="shared" si="121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3" t="s">
        <v>972</v>
      </c>
      <c r="B55" s="299" t="s">
        <v>2354</v>
      </c>
      <c r="C55" s="68">
        <v>46325</v>
      </c>
      <c r="D55" s="67">
        <f t="shared" si="113"/>
        <v>46326</v>
      </c>
      <c r="E55" s="121" t="s">
        <v>39</v>
      </c>
      <c r="F55" s="121" t="s">
        <v>39</v>
      </c>
      <c r="G55" s="299" t="s">
        <v>2355</v>
      </c>
      <c r="H55" s="67">
        <v>46339</v>
      </c>
      <c r="I55" s="67">
        <v>46341</v>
      </c>
      <c r="J55" s="67">
        <f t="shared" si="118"/>
        <v>46343</v>
      </c>
      <c r="K55" s="67">
        <f t="shared" si="119"/>
        <v>46343</v>
      </c>
      <c r="L55" s="67">
        <f t="shared" si="120"/>
        <v>46353</v>
      </c>
      <c r="M55" s="67">
        <f t="shared" si="121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325" t="s">
        <v>2652</v>
      </c>
      <c r="B56" s="299" t="s">
        <v>2653</v>
      </c>
      <c r="C56" s="68">
        <v>46332</v>
      </c>
      <c r="D56" s="67">
        <f t="shared" si="113"/>
        <v>46333</v>
      </c>
      <c r="E56" s="67">
        <f t="shared" si="114"/>
        <v>46335</v>
      </c>
      <c r="F56" s="67">
        <f t="shared" si="115"/>
        <v>46335</v>
      </c>
      <c r="G56" s="299" t="s">
        <v>2654</v>
      </c>
      <c r="H56" s="67">
        <f t="shared" si="116"/>
        <v>46346</v>
      </c>
      <c r="I56" s="67">
        <f t="shared" si="117"/>
        <v>46348</v>
      </c>
      <c r="J56" s="67">
        <f t="shared" si="118"/>
        <v>46350</v>
      </c>
      <c r="K56" s="67">
        <f t="shared" si="119"/>
        <v>46350</v>
      </c>
      <c r="L56" s="67">
        <f t="shared" si="120"/>
        <v>46360</v>
      </c>
      <c r="M56" s="67">
        <f t="shared" si="121"/>
        <v>46361</v>
      </c>
      <c r="N56" s="6"/>
      <c r="O56" s="6"/>
      <c r="P56" s="6"/>
      <c r="Q56" s="6"/>
      <c r="R56" s="6"/>
      <c r="S56" s="6"/>
      <c r="T56" s="6"/>
      <c r="U56" s="6"/>
    </row>
    <row r="57" spans="1:21">
      <c r="A57" s="333" t="s">
        <v>2655</v>
      </c>
      <c r="B57" s="299" t="s">
        <v>2656</v>
      </c>
      <c r="C57" s="68">
        <v>46339</v>
      </c>
      <c r="D57" s="67">
        <f t="shared" si="113"/>
        <v>46340</v>
      </c>
      <c r="E57" s="67">
        <f t="shared" si="114"/>
        <v>46342</v>
      </c>
      <c r="F57" s="67">
        <f t="shared" si="115"/>
        <v>46342</v>
      </c>
      <c r="G57" s="299" t="s">
        <v>2657</v>
      </c>
      <c r="H57" s="67">
        <f t="shared" si="116"/>
        <v>46353</v>
      </c>
      <c r="I57" s="67">
        <f t="shared" si="117"/>
        <v>46355</v>
      </c>
      <c r="J57" s="67">
        <f t="shared" si="118"/>
        <v>46357</v>
      </c>
      <c r="K57" s="67">
        <f t="shared" si="119"/>
        <v>46357</v>
      </c>
      <c r="L57" s="67">
        <f t="shared" si="120"/>
        <v>46367</v>
      </c>
      <c r="M57" s="67">
        <f t="shared" si="121"/>
        <v>46368</v>
      </c>
      <c r="N57" s="6"/>
      <c r="O57" s="6"/>
      <c r="P57" s="6"/>
      <c r="Q57" s="6"/>
      <c r="R57" s="6"/>
      <c r="S57" s="6"/>
      <c r="T57" s="6"/>
      <c r="U57" s="6"/>
    </row>
    <row r="58" spans="1:21">
      <c r="A58" s="325" t="s">
        <v>2658</v>
      </c>
      <c r="B58" s="299" t="s">
        <v>2659</v>
      </c>
      <c r="C58" s="68">
        <v>46346</v>
      </c>
      <c r="D58" s="67">
        <f t="shared" si="113"/>
        <v>46347</v>
      </c>
      <c r="E58" s="67">
        <f t="shared" si="114"/>
        <v>46349</v>
      </c>
      <c r="F58" s="67">
        <f t="shared" si="115"/>
        <v>46349</v>
      </c>
      <c r="G58" s="299" t="s">
        <v>2660</v>
      </c>
      <c r="H58" s="67">
        <f t="shared" si="116"/>
        <v>46360</v>
      </c>
      <c r="I58" s="67">
        <f t="shared" si="117"/>
        <v>46362</v>
      </c>
      <c r="J58" s="67">
        <f t="shared" si="118"/>
        <v>46364</v>
      </c>
      <c r="K58" s="67">
        <f t="shared" si="119"/>
        <v>46364</v>
      </c>
      <c r="L58" s="67">
        <f t="shared" si="120"/>
        <v>46374</v>
      </c>
      <c r="M58" s="67">
        <f t="shared" si="121"/>
        <v>46375</v>
      </c>
      <c r="N58" s="6"/>
      <c r="O58" s="6"/>
      <c r="P58" s="6"/>
      <c r="Q58" s="6"/>
      <c r="R58" s="6"/>
      <c r="S58" s="6"/>
      <c r="T58" s="6"/>
      <c r="U58" s="6"/>
    </row>
    <row r="59" spans="1:21">
      <c r="A59" s="333" t="s">
        <v>2661</v>
      </c>
      <c r="B59" s="299" t="s">
        <v>2662</v>
      </c>
      <c r="C59" s="68">
        <v>46353</v>
      </c>
      <c r="D59" s="67">
        <f t="shared" si="113"/>
        <v>46354</v>
      </c>
      <c r="E59" s="67">
        <f t="shared" si="114"/>
        <v>46356</v>
      </c>
      <c r="F59" s="67">
        <f t="shared" si="115"/>
        <v>46356</v>
      </c>
      <c r="G59" s="299" t="s">
        <v>2663</v>
      </c>
      <c r="H59" s="67">
        <f t="shared" si="116"/>
        <v>46367</v>
      </c>
      <c r="I59" s="67">
        <f t="shared" si="117"/>
        <v>46369</v>
      </c>
      <c r="J59" s="67">
        <f t="shared" si="118"/>
        <v>46371</v>
      </c>
      <c r="K59" s="67">
        <f t="shared" si="119"/>
        <v>46371</v>
      </c>
      <c r="L59" s="67">
        <f t="shared" si="120"/>
        <v>46381</v>
      </c>
      <c r="M59" s="67">
        <f t="shared" si="121"/>
        <v>46382</v>
      </c>
      <c r="N59" s="6"/>
      <c r="O59" s="6"/>
      <c r="P59" s="6"/>
      <c r="Q59" s="6"/>
      <c r="R59" s="6"/>
      <c r="S59" s="6"/>
      <c r="T59" s="6"/>
      <c r="U59" s="6"/>
    </row>
    <row r="60" spans="1:2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6.2">
      <c r="A61" s="29" t="s">
        <v>160</v>
      </c>
      <c r="B61" s="546" t="s">
        <v>1045</v>
      </c>
      <c r="C61" s="546"/>
      <c r="D61" s="546"/>
      <c r="E61" s="546"/>
      <c r="F61" s="546"/>
      <c r="G61" s="546"/>
      <c r="H61" s="546"/>
      <c r="I61" s="546"/>
      <c r="J61" s="546"/>
      <c r="K61" s="546"/>
      <c r="L61" s="546"/>
      <c r="M61" s="546"/>
      <c r="N61" s="6"/>
      <c r="O61" s="6"/>
      <c r="P61" s="6"/>
      <c r="Q61" s="6"/>
      <c r="R61" s="6"/>
      <c r="S61" s="6"/>
      <c r="T61" s="6"/>
      <c r="U61" s="6"/>
    </row>
    <row r="62" spans="1:21" ht="16.350000000000001" hidden="1" customHeight="1">
      <c r="A62" s="31" t="s">
        <v>1046</v>
      </c>
      <c r="B62" s="659" t="s">
        <v>1047</v>
      </c>
      <c r="C62" s="660"/>
      <c r="D62" s="660"/>
      <c r="E62" s="660"/>
      <c r="F62" s="660"/>
      <c r="G62" s="660"/>
      <c r="H62" s="660"/>
      <c r="I62" s="660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1" t="s">
        <v>1048</v>
      </c>
      <c r="B63" s="548" t="s">
        <v>1049</v>
      </c>
      <c r="C63" s="661"/>
      <c r="D63" s="661"/>
      <c r="E63" s="661"/>
      <c r="F63" s="661"/>
      <c r="G63" s="661"/>
      <c r="H63" s="661"/>
      <c r="I63" s="661"/>
      <c r="J63" s="661"/>
      <c r="K63" s="661"/>
      <c r="L63" s="661"/>
      <c r="M63" s="661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1" t="s">
        <v>383</v>
      </c>
      <c r="B64" s="548" t="s">
        <v>1050</v>
      </c>
      <c r="C64" s="548"/>
      <c r="D64" s="548"/>
      <c r="E64" s="548"/>
      <c r="F64" s="548"/>
      <c r="G64" s="548"/>
      <c r="H64" s="548"/>
      <c r="I64" s="548"/>
      <c r="J64" s="548"/>
      <c r="K64" s="548"/>
      <c r="L64" s="548"/>
      <c r="M64" s="548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390</v>
      </c>
      <c r="B65" s="548" t="s">
        <v>1051</v>
      </c>
      <c r="C65" s="548"/>
      <c r="D65" s="548"/>
      <c r="E65" s="548"/>
      <c r="F65" s="548"/>
      <c r="G65" s="548"/>
      <c r="H65" s="548"/>
      <c r="I65" s="548"/>
      <c r="J65" s="548"/>
      <c r="K65" s="548"/>
      <c r="L65" s="548"/>
      <c r="M65" s="548"/>
      <c r="N65" s="6"/>
      <c r="O65" s="6"/>
      <c r="P65" s="6"/>
      <c r="Q65" s="6"/>
      <c r="R65" s="6"/>
      <c r="S65" s="6"/>
      <c r="T65" s="6"/>
      <c r="U65" s="6"/>
    </row>
    <row r="66" spans="1:21" ht="16.350000000000001" customHeight="1">
      <c r="A66" s="31" t="s">
        <v>574</v>
      </c>
      <c r="B66" s="548" t="s">
        <v>1052</v>
      </c>
      <c r="C66" s="548"/>
      <c r="D66" s="548"/>
      <c r="E66" s="548"/>
      <c r="F66" s="548"/>
      <c r="G66" s="548"/>
      <c r="H66" s="548"/>
      <c r="I66" s="548"/>
      <c r="J66" s="548"/>
      <c r="K66" s="548"/>
      <c r="L66" s="548"/>
      <c r="M66" s="548"/>
      <c r="N66" s="6"/>
      <c r="O66" s="6"/>
      <c r="P66" s="6"/>
      <c r="Q66" s="6"/>
      <c r="R66" s="6"/>
      <c r="S66" s="6"/>
      <c r="T66" s="6"/>
      <c r="U66" s="6"/>
    </row>
    <row r="67" spans="1:21" ht="16.350000000000001" customHeight="1">
      <c r="A67" s="30" t="s">
        <v>397</v>
      </c>
      <c r="B67" s="548" t="s">
        <v>1053</v>
      </c>
      <c r="C67" s="548"/>
      <c r="D67" s="548"/>
      <c r="E67" s="548"/>
      <c r="F67" s="548"/>
      <c r="G67" s="548"/>
      <c r="H67" s="548"/>
      <c r="I67" s="548"/>
      <c r="J67" s="548"/>
      <c r="K67" s="548"/>
      <c r="L67" s="548"/>
      <c r="M67" s="548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0" t="s">
        <v>397</v>
      </c>
      <c r="B68" s="659" t="s">
        <v>1054</v>
      </c>
      <c r="C68" s="660"/>
      <c r="D68" s="660"/>
      <c r="E68" s="660"/>
      <c r="F68" s="660"/>
      <c r="G68" s="660"/>
      <c r="H68" s="660"/>
      <c r="I68" s="660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6.350000000000001" customHeight="1">
      <c r="A69" s="30" t="s">
        <v>1055</v>
      </c>
      <c r="B69" s="548" t="s">
        <v>1056</v>
      </c>
      <c r="C69" s="548"/>
      <c r="D69" s="548"/>
      <c r="E69" s="548"/>
      <c r="F69" s="548"/>
      <c r="G69" s="548"/>
      <c r="H69" s="548"/>
      <c r="I69" s="548"/>
      <c r="J69" s="548"/>
      <c r="K69" s="548"/>
      <c r="L69" s="548"/>
      <c r="M69" s="548"/>
      <c r="N69" s="6"/>
      <c r="O69" s="6"/>
      <c r="P69" s="6"/>
      <c r="Q69" s="6"/>
      <c r="R69" s="6"/>
      <c r="S69" s="6"/>
      <c r="T69" s="6"/>
      <c r="U69" s="6"/>
    </row>
    <row r="70" spans="1:21" ht="16.350000000000001" hidden="1" customHeight="1">
      <c r="A70" s="30" t="s">
        <v>1057</v>
      </c>
      <c r="B70" s="548" t="s">
        <v>1058</v>
      </c>
      <c r="C70" s="548"/>
      <c r="D70" s="548"/>
      <c r="E70" s="548"/>
      <c r="F70" s="548"/>
      <c r="G70" s="548"/>
      <c r="H70" s="548"/>
      <c r="I70" s="548"/>
      <c r="J70" s="548"/>
      <c r="K70" s="548"/>
      <c r="L70" s="548"/>
      <c r="M70" s="548"/>
      <c r="N70" s="6"/>
      <c r="O70" s="6"/>
      <c r="P70" s="6"/>
      <c r="Q70" s="6"/>
      <c r="R70" s="6"/>
      <c r="S70" s="6"/>
      <c r="T70" s="6"/>
      <c r="U70" s="6"/>
    </row>
    <row r="71" spans="1:21" ht="16.350000000000001" hidden="1" customHeight="1">
      <c r="A71" s="31" t="s">
        <v>1059</v>
      </c>
      <c r="B71" s="548" t="s">
        <v>1060</v>
      </c>
      <c r="C71" s="548"/>
      <c r="D71" s="548"/>
      <c r="E71" s="548"/>
      <c r="F71" s="548"/>
      <c r="G71" s="548"/>
      <c r="H71" s="548"/>
      <c r="I71" s="548"/>
      <c r="J71" s="548"/>
      <c r="K71" s="548"/>
      <c r="L71" s="548"/>
      <c r="M71" s="548"/>
      <c r="N71" s="6"/>
      <c r="O71" s="6"/>
      <c r="P71" s="6"/>
      <c r="Q71" s="6"/>
      <c r="R71" s="6"/>
      <c r="S71" s="6"/>
      <c r="T71" s="6"/>
      <c r="U71" s="6"/>
    </row>
    <row r="72" spans="1:21" ht="16.350000000000001" hidden="1" customHeight="1">
      <c r="A72" s="31" t="s">
        <v>1057</v>
      </c>
      <c r="B72" s="657" t="s">
        <v>1061</v>
      </c>
      <c r="C72" s="657"/>
      <c r="D72" s="657"/>
      <c r="E72" s="657"/>
      <c r="F72" s="657"/>
      <c r="G72" s="657"/>
      <c r="H72" s="657"/>
      <c r="I72" s="657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4" spans="1:21" hidden="1">
      <c r="A74" s="658" t="s">
        <v>1062</v>
      </c>
      <c r="B74" s="658"/>
      <c r="C74" s="658"/>
      <c r="D74" s="658"/>
      <c r="E74" s="658"/>
      <c r="F74" s="658"/>
      <c r="G74" s="658"/>
      <c r="H74" s="658"/>
      <c r="I74" s="658"/>
      <c r="J74" s="658"/>
      <c r="K74" s="658"/>
      <c r="L74" s="658"/>
      <c r="M74" s="658"/>
      <c r="N74" s="658"/>
    </row>
  </sheetData>
  <mergeCells count="53">
    <mergeCell ref="C48:F48"/>
    <mergeCell ref="H48:M48"/>
    <mergeCell ref="A46:M46"/>
    <mergeCell ref="C43:F43"/>
    <mergeCell ref="H43:M43"/>
    <mergeCell ref="B1:O1"/>
    <mergeCell ref="B2:O2"/>
    <mergeCell ref="A3:M3"/>
    <mergeCell ref="C4:D4"/>
    <mergeCell ref="E4:F4"/>
    <mergeCell ref="H4:I4"/>
    <mergeCell ref="J4:K4"/>
    <mergeCell ref="L4:M4"/>
    <mergeCell ref="C5:D5"/>
    <mergeCell ref="E5:F5"/>
    <mergeCell ref="H5:I5"/>
    <mergeCell ref="J5:K5"/>
    <mergeCell ref="L5:M5"/>
    <mergeCell ref="C6:D6"/>
    <mergeCell ref="E6:F6"/>
    <mergeCell ref="H6:I6"/>
    <mergeCell ref="J6:K6"/>
    <mergeCell ref="L6:M6"/>
    <mergeCell ref="A15:M15"/>
    <mergeCell ref="A39:M39"/>
    <mergeCell ref="C40:D40"/>
    <mergeCell ref="E40:F40"/>
    <mergeCell ref="H40:I40"/>
    <mergeCell ref="J40:K40"/>
    <mergeCell ref="L40:M40"/>
    <mergeCell ref="C41:D41"/>
    <mergeCell ref="E41:F41"/>
    <mergeCell ref="H41:I41"/>
    <mergeCell ref="J41:K41"/>
    <mergeCell ref="L41:M41"/>
    <mergeCell ref="C42:D42"/>
    <mergeCell ref="E42:F42"/>
    <mergeCell ref="H42:I42"/>
    <mergeCell ref="J42:K42"/>
    <mergeCell ref="L42:M42"/>
    <mergeCell ref="B61:M61"/>
    <mergeCell ref="B62:I62"/>
    <mergeCell ref="B63:M63"/>
    <mergeCell ref="B64:M64"/>
    <mergeCell ref="B65:M65"/>
    <mergeCell ref="B71:M71"/>
    <mergeCell ref="B72:I72"/>
    <mergeCell ref="A74:N74"/>
    <mergeCell ref="B66:M66"/>
    <mergeCell ref="B67:M67"/>
    <mergeCell ref="B68:I68"/>
    <mergeCell ref="B69:M69"/>
    <mergeCell ref="B70:M70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7"/>
  <sheetViews>
    <sheetView workbookViewId="0">
      <selection activeCell="N59" sqref="N59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567" t="s">
        <v>0</v>
      </c>
      <c r="C1" s="567"/>
      <c r="D1" s="567"/>
      <c r="E1" s="567"/>
      <c r="F1" s="567"/>
      <c r="G1" s="567"/>
      <c r="H1" s="567"/>
      <c r="I1" s="567"/>
      <c r="J1" s="567"/>
      <c r="K1" s="567"/>
      <c r="L1" s="567"/>
      <c r="M1" s="1"/>
      <c r="N1" s="1"/>
      <c r="O1" s="1"/>
      <c r="P1" s="1"/>
      <c r="Q1" s="1"/>
      <c r="R1" s="2"/>
    </row>
    <row r="2" spans="1:254" ht="17.100000000000001" customHeight="1">
      <c r="B2" s="568" t="s">
        <v>1</v>
      </c>
      <c r="C2" s="568"/>
      <c r="D2" s="568"/>
      <c r="E2" s="568"/>
      <c r="F2" s="568"/>
      <c r="G2" s="568"/>
      <c r="H2" s="568"/>
      <c r="I2" s="568"/>
      <c r="J2" s="568"/>
      <c r="K2" s="568"/>
      <c r="L2" s="568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25" t="s">
        <v>840</v>
      </c>
      <c r="B4" s="626"/>
      <c r="C4" s="626"/>
      <c r="D4" s="626"/>
      <c r="E4" s="626"/>
      <c r="F4" s="626"/>
      <c r="G4" s="626"/>
      <c r="H4" s="626"/>
      <c r="I4" s="626"/>
      <c r="J4" s="626"/>
      <c r="K4" s="7"/>
      <c r="L4" s="7"/>
    </row>
    <row r="5" spans="1:254" hidden="1">
      <c r="A5" s="8" t="s">
        <v>665</v>
      </c>
      <c r="B5" s="8" t="s">
        <v>666</v>
      </c>
      <c r="C5" s="634" t="s">
        <v>841</v>
      </c>
      <c r="D5" s="635"/>
      <c r="E5" s="632" t="s">
        <v>842</v>
      </c>
      <c r="F5" s="633"/>
      <c r="G5" s="677" t="s">
        <v>765</v>
      </c>
      <c r="H5" s="678"/>
      <c r="I5" s="677" t="s">
        <v>843</v>
      </c>
      <c r="J5" s="677"/>
      <c r="K5" s="5"/>
      <c r="L5" s="5"/>
    </row>
    <row r="6" spans="1:254" hidden="1">
      <c r="A6" s="10" t="s">
        <v>13</v>
      </c>
      <c r="B6" s="10" t="s">
        <v>14</v>
      </c>
      <c r="C6" s="503" t="s">
        <v>248</v>
      </c>
      <c r="D6" s="503"/>
      <c r="E6" s="520" t="s">
        <v>249</v>
      </c>
      <c r="F6" s="614"/>
      <c r="G6" s="637" t="s">
        <v>769</v>
      </c>
      <c r="H6" s="637"/>
      <c r="I6" s="637" t="s">
        <v>594</v>
      </c>
      <c r="J6" s="637"/>
      <c r="K6" s="13"/>
      <c r="L6" s="13"/>
    </row>
    <row r="7" spans="1:254" hidden="1">
      <c r="A7" s="10"/>
      <c r="B7" s="10"/>
      <c r="C7" s="637" t="s">
        <v>844</v>
      </c>
      <c r="D7" s="637"/>
      <c r="E7" s="503" t="s">
        <v>845</v>
      </c>
      <c r="F7" s="503"/>
      <c r="G7" s="637" t="s">
        <v>2259</v>
      </c>
      <c r="H7" s="637"/>
      <c r="I7" s="637" t="s">
        <v>2260</v>
      </c>
      <c r="J7" s="637"/>
      <c r="K7" s="13"/>
      <c r="L7" s="13"/>
    </row>
    <row r="8" spans="1:254" ht="16.350000000000001" hidden="1" customHeight="1">
      <c r="A8" s="326" t="s">
        <v>848</v>
      </c>
      <c r="B8" s="177" t="s">
        <v>849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5" t="s">
        <v>850</v>
      </c>
      <c r="B9" s="177" t="s">
        <v>851</v>
      </c>
      <c r="C9" s="67">
        <v>46024</v>
      </c>
      <c r="D9" s="68">
        <f t="shared" si="0"/>
        <v>46024</v>
      </c>
      <c r="E9" s="272" t="s">
        <v>39</v>
      </c>
      <c r="F9" s="272" t="s">
        <v>39</v>
      </c>
      <c r="G9" s="67">
        <v>46035</v>
      </c>
      <c r="H9" s="68">
        <f t="shared" si="4"/>
        <v>46035</v>
      </c>
      <c r="I9" s="308">
        <f t="shared" si="5"/>
        <v>46037</v>
      </c>
      <c r="J9" s="308">
        <f t="shared" si="6"/>
        <v>46037</v>
      </c>
      <c r="K9" s="353" t="s">
        <v>144</v>
      </c>
      <c r="L9" s="6"/>
      <c r="M9" s="6"/>
      <c r="N9" s="6"/>
      <c r="O9" s="6"/>
    </row>
    <row r="10" spans="1:254" ht="16.350000000000001" hidden="1" customHeight="1">
      <c r="A10" s="326" t="s">
        <v>852</v>
      </c>
      <c r="B10" s="177" t="s">
        <v>853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2" t="s">
        <v>39</v>
      </c>
      <c r="H10" s="272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854</v>
      </c>
      <c r="B11" s="177" t="s">
        <v>855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2" t="s">
        <v>39</v>
      </c>
      <c r="H11" s="272" t="s">
        <v>39</v>
      </c>
      <c r="I11" s="67">
        <v>46051</v>
      </c>
      <c r="J11" s="68">
        <f t="shared" si="6"/>
        <v>46051</v>
      </c>
      <c r="K11" s="353"/>
      <c r="L11" s="6"/>
      <c r="M11" s="6"/>
      <c r="N11" s="6"/>
      <c r="O11" s="6"/>
    </row>
    <row r="12" spans="1:254" ht="16.350000000000001" hidden="1" customHeight="1">
      <c r="A12" s="26" t="s">
        <v>856</v>
      </c>
      <c r="B12" s="177" t="s">
        <v>857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3" t="s">
        <v>144</v>
      </c>
      <c r="L12" s="6"/>
      <c r="M12" s="6"/>
      <c r="N12" s="6"/>
      <c r="O12" s="6"/>
    </row>
    <row r="13" spans="1:254" ht="16.350000000000001" hidden="1" customHeight="1">
      <c r="A13" s="326" t="s">
        <v>848</v>
      </c>
      <c r="B13" s="177" t="s">
        <v>858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5" t="s">
        <v>859</v>
      </c>
      <c r="B14" s="178" t="s">
        <v>860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74" t="s">
        <v>337</v>
      </c>
      <c r="B15" s="675"/>
      <c r="C15" s="675"/>
      <c r="D15" s="675"/>
      <c r="E15" s="675"/>
      <c r="F15" s="675"/>
      <c r="G15" s="675"/>
      <c r="H15" s="675"/>
      <c r="I15" s="675"/>
      <c r="J15" s="676"/>
      <c r="K15" s="6"/>
      <c r="L15" s="6"/>
      <c r="M15" s="6"/>
      <c r="N15" s="6"/>
      <c r="O15" s="6"/>
    </row>
    <row r="16" spans="1:254" ht="16.350000000000001" hidden="1" customHeight="1">
      <c r="A16" s="26" t="s">
        <v>854</v>
      </c>
      <c r="B16" s="177" t="s">
        <v>861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74" t="s">
        <v>337</v>
      </c>
      <c r="B17" s="675"/>
      <c r="C17" s="675"/>
      <c r="D17" s="675"/>
      <c r="E17" s="675"/>
      <c r="F17" s="675"/>
      <c r="G17" s="675"/>
      <c r="H17" s="675"/>
      <c r="I17" s="675"/>
      <c r="J17" s="676"/>
      <c r="K17" s="6"/>
      <c r="L17" s="6"/>
      <c r="M17" s="6"/>
      <c r="N17" s="6"/>
      <c r="O17" s="6"/>
    </row>
    <row r="18" spans="1:15" ht="16.350000000000001" hidden="1" customHeight="1">
      <c r="A18" s="26" t="s">
        <v>852</v>
      </c>
      <c r="B18" s="177" t="s">
        <v>862</v>
      </c>
      <c r="C18" s="168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863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848</v>
      </c>
      <c r="B19" s="178" t="s">
        <v>864</v>
      </c>
      <c r="C19" s="168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4" t="s">
        <v>865</v>
      </c>
      <c r="H19" s="272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859</v>
      </c>
      <c r="B20" s="178" t="s">
        <v>866</v>
      </c>
      <c r="C20" s="168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854</v>
      </c>
      <c r="B21" s="184" t="s">
        <v>867</v>
      </c>
      <c r="C21" s="168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868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856</v>
      </c>
      <c r="B22" s="184" t="s">
        <v>869</v>
      </c>
      <c r="C22" s="552" t="s">
        <v>208</v>
      </c>
      <c r="D22" s="553"/>
      <c r="E22" s="553"/>
      <c r="F22" s="553"/>
      <c r="G22" s="553"/>
      <c r="H22" s="553"/>
      <c r="I22" s="553"/>
      <c r="J22" s="554"/>
      <c r="K22" s="6"/>
      <c r="L22" s="6"/>
      <c r="M22" s="6"/>
      <c r="N22" s="6"/>
      <c r="O22" s="6"/>
    </row>
    <row r="23" spans="1:15" ht="16.350000000000001" hidden="1" customHeight="1">
      <c r="A23" s="20" t="s">
        <v>852</v>
      </c>
      <c r="B23" s="184" t="s">
        <v>870</v>
      </c>
      <c r="C23" s="168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856</v>
      </c>
      <c r="B24" s="178" t="s">
        <v>871</v>
      </c>
      <c r="C24" s="168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4" t="s">
        <v>865</v>
      </c>
      <c r="H24" s="272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859</v>
      </c>
      <c r="B25" s="184" t="s">
        <v>872</v>
      </c>
      <c r="C25" s="168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848</v>
      </c>
      <c r="B26" s="178" t="s">
        <v>873</v>
      </c>
      <c r="C26" s="168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3" t="s">
        <v>854</v>
      </c>
      <c r="B27" s="184" t="s">
        <v>874</v>
      </c>
      <c r="C27" s="168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74" t="s">
        <v>337</v>
      </c>
      <c r="B28" s="675"/>
      <c r="C28" s="675"/>
      <c r="D28" s="675"/>
      <c r="E28" s="675"/>
      <c r="F28" s="675"/>
      <c r="G28" s="675"/>
      <c r="H28" s="675"/>
      <c r="I28" s="675"/>
      <c r="J28" s="676"/>
      <c r="K28" s="6"/>
      <c r="L28" s="6"/>
      <c r="M28" s="6"/>
      <c r="N28" s="6"/>
      <c r="O28" s="6"/>
    </row>
    <row r="29" spans="1:15" ht="16.350000000000001" hidden="1" customHeight="1">
      <c r="A29" s="333" t="s">
        <v>852</v>
      </c>
      <c r="B29" s="184" t="s">
        <v>875</v>
      </c>
      <c r="C29" s="168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3" t="s">
        <v>856</v>
      </c>
      <c r="B30" s="184" t="s">
        <v>876</v>
      </c>
      <c r="C30" s="168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3" t="s">
        <v>859</v>
      </c>
      <c r="B31" s="184" t="s">
        <v>877</v>
      </c>
      <c r="C31" s="168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8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74" t="s">
        <v>208</v>
      </c>
      <c r="B32" s="675"/>
      <c r="C32" s="675"/>
      <c r="D32" s="675"/>
      <c r="E32" s="675"/>
      <c r="F32" s="675"/>
      <c r="G32" s="675"/>
      <c r="H32" s="675"/>
      <c r="I32" s="675"/>
      <c r="J32" s="676"/>
      <c r="K32" s="6"/>
      <c r="L32" s="6"/>
      <c r="M32" s="6"/>
      <c r="N32" s="6"/>
      <c r="O32" s="6"/>
    </row>
    <row r="33" spans="1:15" ht="16.350000000000001" hidden="1" customHeight="1">
      <c r="A33" s="333" t="s">
        <v>848</v>
      </c>
      <c r="B33" s="184" t="s">
        <v>878</v>
      </c>
      <c r="C33" s="168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3" t="s">
        <v>854</v>
      </c>
      <c r="B34" s="184" t="s">
        <v>879</v>
      </c>
      <c r="C34" s="168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3" t="s">
        <v>852</v>
      </c>
      <c r="B35" s="184" t="s">
        <v>880</v>
      </c>
      <c r="C35" s="168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3" t="s">
        <v>856</v>
      </c>
      <c r="B36" s="184" t="s">
        <v>881</v>
      </c>
      <c r="C36" s="168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3" t="s">
        <v>859</v>
      </c>
      <c r="B37" s="184" t="s">
        <v>882</v>
      </c>
      <c r="C37" s="168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74" t="s">
        <v>337</v>
      </c>
      <c r="B38" s="675"/>
      <c r="C38" s="675"/>
      <c r="D38" s="675"/>
      <c r="E38" s="675"/>
      <c r="F38" s="675"/>
      <c r="G38" s="675"/>
      <c r="H38" s="675"/>
      <c r="I38" s="675"/>
      <c r="J38" s="676"/>
      <c r="K38" s="6"/>
      <c r="L38" s="6"/>
      <c r="M38" s="6"/>
      <c r="N38" s="6"/>
      <c r="O38" s="6"/>
    </row>
    <row r="39" spans="1:15" ht="16.350000000000001" hidden="1" customHeight="1">
      <c r="A39" s="333" t="s">
        <v>2041</v>
      </c>
      <c r="B39" s="184" t="s">
        <v>883</v>
      </c>
      <c r="C39" s="168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3" t="s">
        <v>2212</v>
      </c>
      <c r="B40" s="184" t="s">
        <v>884</v>
      </c>
      <c r="C40" s="168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3" t="s">
        <v>2213</v>
      </c>
      <c r="B41" s="184" t="s">
        <v>885</v>
      </c>
      <c r="C41" s="168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3" t="s">
        <v>2214</v>
      </c>
      <c r="B42" s="184" t="s">
        <v>886</v>
      </c>
      <c r="C42" s="168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 hidden="1">
      <c r="A43" s="625" t="s">
        <v>2046</v>
      </c>
      <c r="B43" s="626"/>
      <c r="C43" s="626"/>
      <c r="D43" s="626"/>
      <c r="E43" s="626"/>
      <c r="F43" s="626"/>
      <c r="G43" s="626"/>
      <c r="H43" s="626"/>
      <c r="I43" s="626"/>
      <c r="J43" s="626"/>
      <c r="K43" s="7"/>
      <c r="L43" s="7"/>
    </row>
    <row r="44" spans="1:15" hidden="1">
      <c r="A44" s="8" t="s">
        <v>665</v>
      </c>
      <c r="B44" s="8" t="s">
        <v>666</v>
      </c>
      <c r="C44" s="632" t="s">
        <v>842</v>
      </c>
      <c r="D44" s="633"/>
      <c r="E44" s="634" t="s">
        <v>841</v>
      </c>
      <c r="F44" s="635"/>
      <c r="G44" s="677" t="s">
        <v>765</v>
      </c>
      <c r="H44" s="678"/>
      <c r="I44" s="677" t="s">
        <v>843</v>
      </c>
      <c r="J44" s="677"/>
      <c r="K44" s="5"/>
      <c r="L44" s="5"/>
    </row>
    <row r="45" spans="1:15" hidden="1">
      <c r="A45" s="10" t="s">
        <v>13</v>
      </c>
      <c r="B45" s="10" t="s">
        <v>14</v>
      </c>
      <c r="C45" s="520" t="s">
        <v>249</v>
      </c>
      <c r="D45" s="614"/>
      <c r="E45" s="503" t="s">
        <v>248</v>
      </c>
      <c r="F45" s="503"/>
      <c r="G45" s="637" t="s">
        <v>769</v>
      </c>
      <c r="H45" s="637"/>
      <c r="I45" s="637" t="s">
        <v>594</v>
      </c>
      <c r="J45" s="637"/>
      <c r="K45" s="13"/>
      <c r="L45" s="13"/>
    </row>
    <row r="46" spans="1:15" hidden="1">
      <c r="A46" s="10"/>
      <c r="B46" s="10"/>
      <c r="C46" s="637" t="s">
        <v>2267</v>
      </c>
      <c r="D46" s="637"/>
      <c r="E46" s="503" t="s">
        <v>2259</v>
      </c>
      <c r="F46" s="503"/>
      <c r="G46" s="637" t="s">
        <v>2268</v>
      </c>
      <c r="H46" s="637"/>
      <c r="I46" s="637" t="s">
        <v>2269</v>
      </c>
      <c r="J46" s="637"/>
      <c r="K46" s="13"/>
      <c r="L46" s="13"/>
    </row>
    <row r="47" spans="1:15" ht="16.350000000000001" hidden="1" customHeight="1">
      <c r="A47" s="325" t="s">
        <v>2215</v>
      </c>
      <c r="B47" s="184" t="s">
        <v>887</v>
      </c>
      <c r="C47" s="168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hidden="1" customHeight="1">
      <c r="A48" s="333" t="s">
        <v>2041</v>
      </c>
      <c r="B48" s="184" t="s">
        <v>888</v>
      </c>
      <c r="C48" s="168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5" ht="16.350000000000001" hidden="1" customHeight="1">
      <c r="A49" s="333" t="s">
        <v>2212</v>
      </c>
      <c r="B49" s="184" t="s">
        <v>889</v>
      </c>
      <c r="C49" s="168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5">
      <c r="A50" s="625" t="s">
        <v>2046</v>
      </c>
      <c r="B50" s="626"/>
      <c r="C50" s="626"/>
      <c r="D50" s="626"/>
      <c r="E50" s="626"/>
      <c r="F50" s="626"/>
      <c r="G50" s="626"/>
      <c r="H50" s="626"/>
      <c r="I50" s="626"/>
      <c r="J50" s="626"/>
      <c r="K50" s="7"/>
      <c r="L50" s="7"/>
    </row>
    <row r="51" spans="1:15">
      <c r="A51" s="8" t="s">
        <v>665</v>
      </c>
      <c r="B51" s="8" t="s">
        <v>666</v>
      </c>
      <c r="C51" s="632" t="s">
        <v>842</v>
      </c>
      <c r="D51" s="633"/>
      <c r="E51" s="634" t="s">
        <v>841</v>
      </c>
      <c r="F51" s="635"/>
      <c r="G51" s="677" t="s">
        <v>765</v>
      </c>
      <c r="H51" s="678"/>
      <c r="I51" s="677" t="s">
        <v>843</v>
      </c>
      <c r="J51" s="677"/>
      <c r="K51" s="5"/>
      <c r="L51" s="5"/>
    </row>
    <row r="52" spans="1:15">
      <c r="A52" s="10" t="s">
        <v>13</v>
      </c>
      <c r="B52" s="10" t="s">
        <v>14</v>
      </c>
      <c r="C52" s="520" t="s">
        <v>249</v>
      </c>
      <c r="D52" s="614"/>
      <c r="E52" s="503" t="s">
        <v>248</v>
      </c>
      <c r="F52" s="503"/>
      <c r="G52" s="637" t="s">
        <v>769</v>
      </c>
      <c r="H52" s="637"/>
      <c r="I52" s="637" t="s">
        <v>594</v>
      </c>
      <c r="J52" s="637"/>
      <c r="K52" s="13"/>
      <c r="L52" s="13"/>
    </row>
    <row r="53" spans="1:15">
      <c r="A53" s="10"/>
      <c r="B53" s="10"/>
      <c r="C53" s="637" t="s">
        <v>2267</v>
      </c>
      <c r="D53" s="637"/>
      <c r="E53" s="503" t="s">
        <v>2259</v>
      </c>
      <c r="F53" s="503"/>
      <c r="G53" s="637" t="s">
        <v>2268</v>
      </c>
      <c r="H53" s="637"/>
      <c r="I53" s="637" t="s">
        <v>2269</v>
      </c>
      <c r="J53" s="637"/>
      <c r="K53" s="13"/>
      <c r="L53" s="13"/>
    </row>
    <row r="54" spans="1:15" hidden="1">
      <c r="A54" s="541" t="s">
        <v>2285</v>
      </c>
      <c r="B54" s="542"/>
      <c r="C54" s="542"/>
      <c r="D54" s="542"/>
      <c r="E54" s="542"/>
      <c r="F54" s="542"/>
      <c r="G54" s="542"/>
      <c r="H54" s="542"/>
      <c r="I54" s="542"/>
      <c r="J54" s="542"/>
      <c r="K54" s="13"/>
      <c r="L54" s="13"/>
    </row>
    <row r="55" spans="1:15" ht="16.350000000000001" hidden="1" customHeight="1">
      <c r="A55" s="333" t="s">
        <v>2213</v>
      </c>
      <c r="B55" s="178" t="s">
        <v>890</v>
      </c>
      <c r="C55" s="168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4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5" ht="16.350000000000001" hidden="1" customHeight="1">
      <c r="A56" s="333" t="s">
        <v>2214</v>
      </c>
      <c r="B56" s="178" t="s">
        <v>891</v>
      </c>
      <c r="C56" s="278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121" t="s">
        <v>39</v>
      </c>
      <c r="H56" s="121" t="s">
        <v>39</v>
      </c>
      <c r="I56" s="22">
        <v>46310</v>
      </c>
      <c r="J56" s="22">
        <f>I56</f>
        <v>46310</v>
      </c>
      <c r="K56" s="6"/>
      <c r="L56" s="6"/>
      <c r="M56" s="6"/>
      <c r="N56" s="6"/>
      <c r="O56" s="6"/>
    </row>
    <row r="57" spans="1:15" ht="16.350000000000001" customHeight="1">
      <c r="A57" s="333" t="s">
        <v>2215</v>
      </c>
      <c r="B57" s="178" t="s">
        <v>2088</v>
      </c>
      <c r="C57" s="278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121" t="s">
        <v>39</v>
      </c>
      <c r="H57" s="121" t="s">
        <v>39</v>
      </c>
      <c r="I57" s="22">
        <v>46317</v>
      </c>
      <c r="J57" s="22">
        <f t="shared" ref="J57:J58" si="49">I57</f>
        <v>46317</v>
      </c>
      <c r="K57" s="6"/>
      <c r="L57" s="6"/>
      <c r="M57" s="6"/>
      <c r="N57" s="6"/>
      <c r="O57" s="6"/>
    </row>
    <row r="58" spans="1:15" ht="16.350000000000001" customHeight="1">
      <c r="A58" s="333" t="s">
        <v>2041</v>
      </c>
      <c r="B58" s="178" t="s">
        <v>2089</v>
      </c>
      <c r="C58" s="278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ref="H58" si="50">G58</f>
        <v>46322</v>
      </c>
      <c r="I58" s="22">
        <f t="shared" ref="I58" si="51">H58+2</f>
        <v>46324</v>
      </c>
      <c r="J58" s="22">
        <f t="shared" si="49"/>
        <v>46324</v>
      </c>
      <c r="K58" s="6"/>
      <c r="L58" s="6"/>
      <c r="M58" s="6"/>
      <c r="N58" s="6"/>
      <c r="O58" s="6"/>
    </row>
    <row r="59" spans="1:15" ht="16.350000000000001" customHeight="1">
      <c r="A59" s="333" t="s">
        <v>2212</v>
      </c>
      <c r="B59" s="178" t="s">
        <v>2360</v>
      </c>
      <c r="C59" s="278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5" ht="16.350000000000001" customHeight="1">
      <c r="A60" s="333" t="s">
        <v>852</v>
      </c>
      <c r="B60" s="178" t="s">
        <v>2361</v>
      </c>
      <c r="C60" s="278">
        <v>46326</v>
      </c>
      <c r="D60" s="22">
        <f t="shared" ref="D60:D64" si="58">C60</f>
        <v>46326</v>
      </c>
      <c r="E60" s="22">
        <f t="shared" ref="E60:E61" si="59">D60+2</f>
        <v>46328</v>
      </c>
      <c r="F60" s="22">
        <f t="shared" ref="F60:F64" si="60">E60</f>
        <v>46328</v>
      </c>
      <c r="G60" s="121" t="s">
        <v>39</v>
      </c>
      <c r="H60" s="121" t="s">
        <v>39</v>
      </c>
      <c r="I60" s="22">
        <v>46338</v>
      </c>
      <c r="J60" s="22">
        <v>46338</v>
      </c>
      <c r="K60" s="6"/>
      <c r="L60" s="6"/>
      <c r="M60" s="6"/>
      <c r="N60" s="6"/>
      <c r="O60" s="6"/>
    </row>
    <row r="61" spans="1:15" ht="16.350000000000001" customHeight="1">
      <c r="A61" s="333" t="s">
        <v>2649</v>
      </c>
      <c r="B61" s="178" t="s">
        <v>2650</v>
      </c>
      <c r="C61" s="278">
        <v>46333</v>
      </c>
      <c r="D61" s="22">
        <f t="shared" si="58"/>
        <v>46333</v>
      </c>
      <c r="E61" s="22">
        <f t="shared" si="59"/>
        <v>46335</v>
      </c>
      <c r="F61" s="22">
        <f t="shared" si="60"/>
        <v>46335</v>
      </c>
      <c r="G61" s="22">
        <f t="shared" si="45"/>
        <v>46343</v>
      </c>
      <c r="H61" s="22">
        <f t="shared" ref="H61:H64" si="61">G61</f>
        <v>46343</v>
      </c>
      <c r="I61" s="22">
        <f t="shared" ref="I61:I64" si="62">H61+2</f>
        <v>46345</v>
      </c>
      <c r="J61" s="22">
        <f t="shared" ref="J61:J64" si="63">I61</f>
        <v>46345</v>
      </c>
      <c r="K61" s="6"/>
      <c r="L61" s="6"/>
      <c r="M61" s="6"/>
      <c r="N61" s="6"/>
      <c r="O61" s="6"/>
    </row>
    <row r="62" spans="1:15" ht="16.350000000000001" customHeight="1">
      <c r="A62" s="333" t="s">
        <v>859</v>
      </c>
      <c r="B62" s="178" t="s">
        <v>2651</v>
      </c>
      <c r="C62" s="622" t="s">
        <v>2065</v>
      </c>
      <c r="D62" s="672"/>
      <c r="E62" s="672"/>
      <c r="F62" s="672"/>
      <c r="G62" s="672"/>
      <c r="H62" s="672"/>
      <c r="I62" s="672"/>
      <c r="J62" s="673"/>
      <c r="K62" s="6"/>
      <c r="L62" s="6"/>
      <c r="M62" s="6"/>
      <c r="N62" s="6"/>
      <c r="O62" s="6"/>
    </row>
    <row r="63" spans="1:15" ht="16.350000000000001" customHeight="1">
      <c r="A63" s="333" t="s">
        <v>2041</v>
      </c>
      <c r="B63" s="178" t="s">
        <v>2686</v>
      </c>
      <c r="C63" s="278">
        <v>46347</v>
      </c>
      <c r="D63" s="22">
        <f t="shared" si="58"/>
        <v>46347</v>
      </c>
      <c r="E63" s="22">
        <f t="shared" ref="E63:E64" si="64">D63+2</f>
        <v>46349</v>
      </c>
      <c r="F63" s="22">
        <f t="shared" si="60"/>
        <v>46349</v>
      </c>
      <c r="G63" s="22">
        <f t="shared" si="45"/>
        <v>46357</v>
      </c>
      <c r="H63" s="22">
        <f t="shared" si="61"/>
        <v>46357</v>
      </c>
      <c r="I63" s="22">
        <f t="shared" si="62"/>
        <v>46359</v>
      </c>
      <c r="J63" s="22">
        <f t="shared" si="63"/>
        <v>46359</v>
      </c>
      <c r="K63" s="6"/>
      <c r="L63" s="6"/>
      <c r="M63" s="6"/>
      <c r="N63" s="6"/>
      <c r="O63" s="6"/>
    </row>
    <row r="64" spans="1:15" ht="16.350000000000001" customHeight="1">
      <c r="A64" s="333" t="s">
        <v>2212</v>
      </c>
      <c r="B64" s="178" t="s">
        <v>2685</v>
      </c>
      <c r="C64" s="278">
        <v>46354</v>
      </c>
      <c r="D64" s="22">
        <f t="shared" si="58"/>
        <v>46354</v>
      </c>
      <c r="E64" s="22">
        <f t="shared" si="64"/>
        <v>46356</v>
      </c>
      <c r="F64" s="22">
        <f t="shared" si="60"/>
        <v>46356</v>
      </c>
      <c r="G64" s="22">
        <f t="shared" si="45"/>
        <v>46364</v>
      </c>
      <c r="H64" s="22">
        <f t="shared" si="61"/>
        <v>46364</v>
      </c>
      <c r="I64" s="22">
        <f t="shared" si="62"/>
        <v>46366</v>
      </c>
      <c r="J64" s="22">
        <f t="shared" si="63"/>
        <v>46366</v>
      </c>
      <c r="K64" s="6"/>
      <c r="L64" s="6"/>
      <c r="M64" s="6"/>
      <c r="N64" s="6"/>
      <c r="O64" s="6"/>
    </row>
    <row r="65" spans="1:19" ht="16.350000000000001" customHeight="1">
      <c r="A65" s="333" t="s">
        <v>852</v>
      </c>
      <c r="B65" s="178" t="s">
        <v>2687</v>
      </c>
      <c r="C65" s="278">
        <v>46361</v>
      </c>
      <c r="D65" s="22">
        <f>C65</f>
        <v>46361</v>
      </c>
      <c r="E65" s="22">
        <f>D65+2</f>
        <v>46363</v>
      </c>
      <c r="F65" s="22">
        <f>E65</f>
        <v>46363</v>
      </c>
      <c r="G65" s="22">
        <f>F65+8</f>
        <v>46371</v>
      </c>
      <c r="H65" s="22">
        <f>G65</f>
        <v>46371</v>
      </c>
      <c r="I65" s="22">
        <f>H65+2</f>
        <v>46373</v>
      </c>
      <c r="J65" s="22">
        <f>I65</f>
        <v>46373</v>
      </c>
      <c r="K65" s="6"/>
      <c r="L65" s="6"/>
      <c r="M65" s="6"/>
      <c r="N65" s="6"/>
      <c r="O65" s="6"/>
    </row>
    <row r="66" spans="1:19" ht="16.350000000000001" customHeight="1">
      <c r="A66" s="333" t="s">
        <v>2214</v>
      </c>
      <c r="B66" s="178" t="s">
        <v>2743</v>
      </c>
      <c r="C66" s="278">
        <v>46368</v>
      </c>
      <c r="D66" s="22">
        <f t="shared" ref="D66:D67" si="65">C66</f>
        <v>46368</v>
      </c>
      <c r="E66" s="22">
        <f t="shared" ref="E66:E67" si="66">D66+2</f>
        <v>46370</v>
      </c>
      <c r="F66" s="22">
        <f t="shared" ref="F66:F67" si="67">E66</f>
        <v>46370</v>
      </c>
      <c r="G66" s="22">
        <f t="shared" ref="G66:G67" si="68">F66+8</f>
        <v>46378</v>
      </c>
      <c r="H66" s="22">
        <f t="shared" ref="H66:H67" si="69">G66</f>
        <v>46378</v>
      </c>
      <c r="I66" s="22">
        <f t="shared" ref="I66:I67" si="70">H66+2</f>
        <v>46380</v>
      </c>
      <c r="J66" s="22">
        <f t="shared" ref="J66:J67" si="71">I66</f>
        <v>46380</v>
      </c>
      <c r="K66" s="6"/>
      <c r="L66" s="6"/>
      <c r="M66" s="6"/>
      <c r="N66" s="6"/>
      <c r="O66" s="6"/>
    </row>
    <row r="67" spans="1:19" ht="16.350000000000001" customHeight="1">
      <c r="A67" s="333" t="s">
        <v>2215</v>
      </c>
      <c r="B67" s="178" t="s">
        <v>2744</v>
      </c>
      <c r="C67" s="278">
        <v>46375</v>
      </c>
      <c r="D67" s="22">
        <f t="shared" si="65"/>
        <v>46375</v>
      </c>
      <c r="E67" s="22">
        <f t="shared" si="66"/>
        <v>46377</v>
      </c>
      <c r="F67" s="22">
        <f t="shared" si="67"/>
        <v>46377</v>
      </c>
      <c r="G67" s="22">
        <f t="shared" si="68"/>
        <v>46385</v>
      </c>
      <c r="H67" s="22">
        <f t="shared" si="69"/>
        <v>46385</v>
      </c>
      <c r="I67" s="22">
        <f t="shared" si="70"/>
        <v>46387</v>
      </c>
      <c r="J67" s="22">
        <f t="shared" si="71"/>
        <v>46387</v>
      </c>
      <c r="K67" s="6"/>
      <c r="L67" s="6"/>
      <c r="M67" s="6"/>
      <c r="N67" s="6"/>
      <c r="O67" s="6"/>
    </row>
    <row r="68" spans="1:19" ht="16.350000000000001" customHeight="1">
      <c r="A68" s="355"/>
      <c r="B68" s="284"/>
      <c r="C68" s="356"/>
      <c r="D68" s="357"/>
      <c r="E68" s="357"/>
      <c r="F68" s="357"/>
      <c r="G68" s="357"/>
      <c r="H68" s="357"/>
      <c r="I68" s="357"/>
      <c r="J68" s="357"/>
      <c r="K68" s="6"/>
      <c r="L68" s="6"/>
      <c r="M68" s="6"/>
      <c r="N68" s="6"/>
      <c r="O68" s="6"/>
    </row>
    <row r="69" spans="1:19" ht="16.2">
      <c r="A69" s="297" t="s">
        <v>160</v>
      </c>
      <c r="B69" s="546" t="s">
        <v>892</v>
      </c>
      <c r="C69" s="546"/>
      <c r="D69" s="546"/>
      <c r="E69" s="546"/>
      <c r="F69" s="546"/>
      <c r="G69" s="546"/>
      <c r="H69" s="546"/>
      <c r="I69" s="546"/>
      <c r="J69" s="546"/>
      <c r="K69" s="546"/>
      <c r="L69" s="6"/>
      <c r="M69" s="6"/>
      <c r="N69" s="6"/>
      <c r="O69" s="6"/>
      <c r="P69" s="6"/>
      <c r="Q69" s="6"/>
    </row>
    <row r="70" spans="1:19" ht="16.2">
      <c r="A70" s="298" t="s">
        <v>383</v>
      </c>
      <c r="B70" s="644" t="s">
        <v>893</v>
      </c>
      <c r="C70" s="644"/>
      <c r="D70" s="644"/>
      <c r="E70" s="644"/>
      <c r="F70" s="644"/>
      <c r="G70" s="644"/>
      <c r="H70" s="644"/>
      <c r="I70" s="644"/>
      <c r="J70" s="644"/>
      <c r="K70" s="644"/>
      <c r="L70" s="6"/>
      <c r="M70" s="6"/>
      <c r="N70" s="6"/>
      <c r="O70" s="6"/>
      <c r="P70" s="6"/>
      <c r="Q70" s="6"/>
      <c r="R70" s="6"/>
      <c r="S70" s="6"/>
    </row>
    <row r="71" spans="1:19" ht="16.05" customHeight="1">
      <c r="A71" s="30" t="s">
        <v>383</v>
      </c>
      <c r="B71" s="548" t="s">
        <v>894</v>
      </c>
      <c r="C71" s="548"/>
      <c r="D71" s="548"/>
      <c r="E71" s="548"/>
      <c r="F71" s="548"/>
      <c r="G71" s="548"/>
      <c r="H71" s="548"/>
      <c r="I71" s="548"/>
      <c r="J71" s="548"/>
      <c r="K71" s="548"/>
      <c r="L71" s="6"/>
      <c r="M71" s="6"/>
      <c r="N71" s="6"/>
      <c r="O71" s="6"/>
      <c r="P71" s="6"/>
      <c r="Q71" s="6"/>
      <c r="R71" s="6"/>
      <c r="S71" s="6"/>
    </row>
    <row r="72" spans="1:19" ht="16.05" customHeight="1">
      <c r="A72" s="30" t="s">
        <v>381</v>
      </c>
      <c r="B72" s="548" t="s">
        <v>895</v>
      </c>
      <c r="C72" s="548"/>
      <c r="D72" s="548"/>
      <c r="E72" s="548"/>
      <c r="F72" s="548"/>
      <c r="G72" s="548"/>
      <c r="H72" s="548"/>
      <c r="I72" s="548"/>
      <c r="J72" s="548"/>
      <c r="K72" s="548"/>
      <c r="L72" s="6"/>
      <c r="M72" s="6"/>
      <c r="N72" s="6"/>
      <c r="O72" s="6"/>
      <c r="P72" s="6"/>
      <c r="Q72" s="6"/>
      <c r="R72" s="6"/>
      <c r="S72" s="6"/>
    </row>
    <row r="73" spans="1:19" ht="16.2">
      <c r="A73" s="30" t="s">
        <v>657</v>
      </c>
      <c r="B73" s="548" t="s">
        <v>836</v>
      </c>
      <c r="C73" s="548"/>
      <c r="D73" s="548"/>
      <c r="E73" s="548"/>
      <c r="F73" s="548"/>
      <c r="G73" s="548"/>
      <c r="H73" s="548"/>
      <c r="I73" s="548"/>
      <c r="J73" s="548"/>
      <c r="K73" s="548"/>
      <c r="L73" s="6"/>
      <c r="M73" s="6"/>
      <c r="N73" s="6"/>
      <c r="O73" s="6"/>
      <c r="P73" s="6"/>
      <c r="Q73" s="6"/>
    </row>
    <row r="74" spans="1:19" ht="16.2">
      <c r="A74" s="30" t="s">
        <v>657</v>
      </c>
      <c r="B74" s="548" t="s">
        <v>896</v>
      </c>
      <c r="C74" s="548"/>
      <c r="D74" s="548"/>
      <c r="E74" s="548"/>
      <c r="F74" s="548"/>
      <c r="G74" s="548"/>
      <c r="H74" s="548"/>
      <c r="I74" s="548"/>
      <c r="J74" s="548"/>
      <c r="K74" s="548"/>
      <c r="L74" s="6"/>
      <c r="M74" s="6"/>
      <c r="N74" s="6"/>
      <c r="O74" s="6"/>
      <c r="P74" s="6"/>
      <c r="Q74" s="6"/>
    </row>
    <row r="75" spans="1:19" ht="16.2">
      <c r="A75" s="31" t="s">
        <v>659</v>
      </c>
      <c r="B75" s="548" t="s">
        <v>897</v>
      </c>
      <c r="C75" s="548"/>
      <c r="D75" s="548"/>
      <c r="E75" s="548"/>
      <c r="F75" s="548"/>
      <c r="G75" s="548"/>
      <c r="H75" s="548"/>
      <c r="I75" s="548"/>
      <c r="J75" s="548"/>
      <c r="K75" s="548"/>
      <c r="L75" s="6"/>
      <c r="M75" s="6"/>
      <c r="N75" s="6"/>
      <c r="O75" s="6"/>
      <c r="P75" s="6"/>
      <c r="Q75" s="6"/>
    </row>
    <row r="76" spans="1:19" ht="16.2">
      <c r="A76" s="31" t="s">
        <v>659</v>
      </c>
      <c r="B76" s="548" t="s">
        <v>839</v>
      </c>
      <c r="C76" s="548"/>
      <c r="D76" s="548"/>
      <c r="E76" s="548"/>
      <c r="F76" s="548"/>
      <c r="G76" s="548"/>
      <c r="H76" s="548"/>
      <c r="I76" s="548"/>
      <c r="J76" s="548"/>
      <c r="K76" s="548"/>
      <c r="L76" s="6"/>
      <c r="M76" s="6"/>
      <c r="N76" s="6"/>
      <c r="O76" s="6"/>
      <c r="P76" s="6"/>
      <c r="Q76" s="6"/>
    </row>
    <row r="77" spans="1:19" ht="16.2">
      <c r="A77" s="31" t="s">
        <v>898</v>
      </c>
      <c r="B77" s="548" t="s">
        <v>899</v>
      </c>
      <c r="C77" s="548"/>
      <c r="D77" s="548"/>
      <c r="E77" s="548"/>
      <c r="F77" s="548"/>
      <c r="G77" s="548"/>
      <c r="H77" s="548"/>
      <c r="I77" s="548"/>
      <c r="J77" s="548"/>
      <c r="K77" s="548"/>
      <c r="L77" s="6"/>
      <c r="M77" s="6"/>
      <c r="N77" s="6"/>
      <c r="O77" s="6"/>
      <c r="P77" s="6"/>
      <c r="Q77" s="6"/>
    </row>
  </sheetData>
  <mergeCells count="58"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  <mergeCell ref="A15:J15"/>
    <mergeCell ref="A17:J17"/>
    <mergeCell ref="C22:J22"/>
    <mergeCell ref="A28:J28"/>
    <mergeCell ref="A32:J32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C52:D52"/>
    <mergeCell ref="E52:F52"/>
    <mergeCell ref="G52:H52"/>
    <mergeCell ref="I52:J52"/>
    <mergeCell ref="E46:F46"/>
    <mergeCell ref="G46:H46"/>
    <mergeCell ref="I46:J46"/>
    <mergeCell ref="C53:D53"/>
    <mergeCell ref="E53:F53"/>
    <mergeCell ref="G53:H53"/>
    <mergeCell ref="I53:J53"/>
    <mergeCell ref="B74:K74"/>
    <mergeCell ref="A54:J54"/>
    <mergeCell ref="C62:J62"/>
    <mergeCell ref="B75:K75"/>
    <mergeCell ref="B76:K76"/>
    <mergeCell ref="B77:K77"/>
    <mergeCell ref="B69:K69"/>
    <mergeCell ref="B70:K70"/>
    <mergeCell ref="B71:K71"/>
    <mergeCell ref="B72:K72"/>
    <mergeCell ref="B73:K73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4"/>
  <sheetViews>
    <sheetView zoomScaleNormal="100" workbookViewId="0">
      <selection activeCell="D56" sqref="D56"/>
    </sheetView>
  </sheetViews>
  <sheetFormatPr defaultColWidth="9" defaultRowHeight="15.6"/>
  <cols>
    <col min="1" max="1" width="20.09765625" customWidth="1"/>
    <col min="2" max="3" width="7.5" hidden="1" customWidth="1"/>
    <col min="4" max="4" width="18.8984375" customWidth="1"/>
    <col min="5" max="5" width="19.6992187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567"/>
      <c r="C1" s="567"/>
      <c r="D1" s="567"/>
      <c r="E1" s="567"/>
      <c r="F1" s="567"/>
      <c r="G1" s="567"/>
      <c r="H1" s="567"/>
      <c r="I1" s="567"/>
      <c r="J1" s="567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568"/>
      <c r="C2" s="568"/>
      <c r="D2" s="568"/>
      <c r="E2" s="568"/>
      <c r="F2" s="568"/>
      <c r="G2" s="568"/>
      <c r="H2" s="568"/>
      <c r="I2" s="568"/>
      <c r="J2" s="568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54" t="s">
        <v>900</v>
      </c>
      <c r="B4" s="590"/>
      <c r="C4" s="590"/>
      <c r="D4" s="590"/>
      <c r="E4" s="590"/>
      <c r="F4" s="590"/>
      <c r="G4" s="590"/>
      <c r="H4" s="590"/>
      <c r="I4" s="590"/>
      <c r="J4" s="655"/>
      <c r="K4" s="7"/>
      <c r="L4" s="7"/>
      <c r="M4" s="7"/>
      <c r="N4" s="7"/>
      <c r="O4" s="7"/>
      <c r="P4" s="7"/>
      <c r="Q4" s="7"/>
      <c r="R4" s="7"/>
    </row>
    <row r="5" spans="1:254" hidden="1">
      <c r="A5" s="334" t="s">
        <v>665</v>
      </c>
      <c r="B5" s="634" t="s">
        <v>765</v>
      </c>
      <c r="C5" s="635"/>
      <c r="D5" s="685" t="s">
        <v>901</v>
      </c>
      <c r="E5" s="686"/>
      <c r="F5" s="8" t="s">
        <v>666</v>
      </c>
      <c r="G5" s="632" t="s">
        <v>841</v>
      </c>
      <c r="H5" s="656"/>
      <c r="I5" s="632" t="s">
        <v>842</v>
      </c>
      <c r="J5" s="633"/>
      <c r="K5" s="652"/>
      <c r="L5" s="653"/>
      <c r="M5" s="652"/>
      <c r="N5" s="652"/>
      <c r="O5" s="652"/>
      <c r="P5" s="653"/>
      <c r="Q5" s="5"/>
      <c r="R5" s="5"/>
    </row>
    <row r="6" spans="1:254" hidden="1">
      <c r="A6" s="12" t="s">
        <v>13</v>
      </c>
      <c r="B6" s="631" t="s">
        <v>770</v>
      </c>
      <c r="C6" s="631"/>
      <c r="D6" s="503" t="s">
        <v>594</v>
      </c>
      <c r="E6" s="503"/>
      <c r="F6" s="10" t="s">
        <v>14</v>
      </c>
      <c r="G6" s="520" t="s">
        <v>248</v>
      </c>
      <c r="H6" s="614"/>
      <c r="I6" s="520" t="s">
        <v>249</v>
      </c>
      <c r="J6" s="614"/>
      <c r="K6" s="645"/>
      <c r="L6" s="645"/>
      <c r="M6" s="645"/>
      <c r="N6" s="645"/>
      <c r="O6" s="645"/>
      <c r="P6" s="645"/>
      <c r="Q6" s="13"/>
      <c r="R6" s="13"/>
    </row>
    <row r="7" spans="1:254" hidden="1">
      <c r="A7" s="12"/>
      <c r="B7" s="503" t="s">
        <v>772</v>
      </c>
      <c r="C7" s="503"/>
      <c r="D7" s="503" t="s">
        <v>677</v>
      </c>
      <c r="E7" s="503"/>
      <c r="F7" s="10"/>
      <c r="G7" s="503" t="s">
        <v>771</v>
      </c>
      <c r="H7" s="503"/>
      <c r="I7" s="503" t="s">
        <v>677</v>
      </c>
      <c r="J7" s="503"/>
      <c r="K7" s="645"/>
      <c r="L7" s="645"/>
      <c r="M7" s="645"/>
      <c r="N7" s="645"/>
      <c r="O7" s="645"/>
      <c r="P7" s="645"/>
      <c r="Q7" s="13"/>
      <c r="R7" s="13"/>
    </row>
    <row r="8" spans="1:254" hidden="1">
      <c r="A8" s="317" t="s">
        <v>902</v>
      </c>
      <c r="B8" s="335"/>
      <c r="C8" s="335"/>
      <c r="D8" s="68">
        <v>46000</v>
      </c>
      <c r="E8" s="68">
        <f t="shared" ref="E8:J8" si="0">D8+1</f>
        <v>46001</v>
      </c>
      <c r="F8" s="336" t="s">
        <v>809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7" t="s">
        <v>903</v>
      </c>
      <c r="B9" s="335"/>
      <c r="C9" s="335"/>
      <c r="D9" s="338">
        <v>46007</v>
      </c>
      <c r="E9" s="338">
        <f t="shared" ref="E9:J9" si="1">D9+1</f>
        <v>46008</v>
      </c>
      <c r="F9" s="339" t="s">
        <v>904</v>
      </c>
      <c r="G9" s="338">
        <f>E9+11</f>
        <v>46019</v>
      </c>
      <c r="H9" s="338">
        <f t="shared" si="1"/>
        <v>46020</v>
      </c>
      <c r="I9" s="338">
        <f t="shared" si="1"/>
        <v>46021</v>
      </c>
      <c r="J9" s="338">
        <f t="shared" si="1"/>
        <v>46022</v>
      </c>
    </row>
    <row r="10" spans="1:254" hidden="1">
      <c r="A10" s="690" t="s">
        <v>725</v>
      </c>
      <c r="B10" s="690"/>
      <c r="C10" s="690"/>
      <c r="D10" s="690"/>
      <c r="E10" s="690"/>
      <c r="F10" s="690"/>
      <c r="G10" s="690"/>
      <c r="H10" s="690"/>
      <c r="I10" s="690"/>
      <c r="J10" s="690"/>
    </row>
    <row r="11" spans="1:254" hidden="1">
      <c r="A11" s="317" t="s">
        <v>905</v>
      </c>
      <c r="B11" s="335"/>
      <c r="C11" s="335"/>
      <c r="D11" s="338">
        <v>46021</v>
      </c>
      <c r="E11" s="341">
        <f t="shared" ref="E11:J11" si="2">D11+1</f>
        <v>46022</v>
      </c>
      <c r="F11" s="342" t="s">
        <v>906</v>
      </c>
      <c r="G11" s="341">
        <f>E11+11</f>
        <v>46033</v>
      </c>
      <c r="H11" s="341">
        <f t="shared" si="2"/>
        <v>46034</v>
      </c>
      <c r="I11" s="341">
        <f t="shared" si="2"/>
        <v>46035</v>
      </c>
      <c r="J11" s="341">
        <f t="shared" si="2"/>
        <v>46036</v>
      </c>
    </row>
    <row r="12" spans="1:254" hidden="1">
      <c r="A12" s="343" t="s">
        <v>902</v>
      </c>
      <c r="B12" s="335"/>
      <c r="C12" s="335"/>
      <c r="D12" s="68">
        <v>46028</v>
      </c>
      <c r="E12" s="68">
        <f>D12+1</f>
        <v>46029</v>
      </c>
      <c r="F12" s="336" t="s">
        <v>811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1" t="s">
        <v>903</v>
      </c>
      <c r="B13" s="335"/>
      <c r="C13" s="335"/>
      <c r="D13" s="68">
        <v>46035</v>
      </c>
      <c r="E13" s="68">
        <f>D13+1</f>
        <v>46036</v>
      </c>
      <c r="F13" s="196" t="s">
        <v>907</v>
      </c>
      <c r="G13" s="272" t="s">
        <v>908</v>
      </c>
      <c r="H13" s="272" t="s">
        <v>144</v>
      </c>
      <c r="I13" s="272" t="s">
        <v>39</v>
      </c>
      <c r="J13" s="272" t="s">
        <v>39</v>
      </c>
    </row>
    <row r="14" spans="1:254" hidden="1">
      <c r="A14" s="344" t="s">
        <v>909</v>
      </c>
      <c r="B14" s="335"/>
      <c r="C14" s="335"/>
      <c r="D14" s="68"/>
      <c r="E14" s="272" t="s">
        <v>910</v>
      </c>
      <c r="F14" s="196" t="s">
        <v>911</v>
      </c>
      <c r="G14" s="539" t="s">
        <v>912</v>
      </c>
      <c r="H14" s="540" t="s">
        <v>309</v>
      </c>
      <c r="I14" s="539" t="s">
        <v>913</v>
      </c>
      <c r="J14" s="540" t="s">
        <v>309</v>
      </c>
    </row>
    <row r="15" spans="1:254" hidden="1">
      <c r="A15" s="320" t="s">
        <v>905</v>
      </c>
      <c r="B15" s="335"/>
      <c r="C15" s="335"/>
      <c r="D15" s="68">
        <v>46042</v>
      </c>
      <c r="E15" s="68">
        <f>D15+1</f>
        <v>46043</v>
      </c>
      <c r="F15" s="196" t="s">
        <v>914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5" t="s">
        <v>902</v>
      </c>
      <c r="B16" s="335"/>
      <c r="C16" s="335"/>
      <c r="D16" s="338">
        <v>46049</v>
      </c>
      <c r="E16" s="346" t="s">
        <v>915</v>
      </c>
      <c r="F16" s="347" t="s">
        <v>815</v>
      </c>
      <c r="G16" s="687" t="s">
        <v>208</v>
      </c>
      <c r="H16" s="688"/>
      <c r="I16" s="688"/>
      <c r="J16" s="689"/>
    </row>
    <row r="17" spans="1:18" hidden="1">
      <c r="A17" s="690" t="s">
        <v>725</v>
      </c>
      <c r="B17" s="690"/>
      <c r="C17" s="690"/>
      <c r="D17" s="690"/>
      <c r="E17" s="690"/>
      <c r="F17" s="690"/>
      <c r="G17" s="690"/>
      <c r="H17" s="690"/>
      <c r="I17" s="690"/>
      <c r="J17" s="690"/>
    </row>
    <row r="18" spans="1:18" hidden="1">
      <c r="A18" s="320" t="s">
        <v>916</v>
      </c>
      <c r="B18" s="335"/>
      <c r="C18" s="335"/>
      <c r="D18" s="120">
        <v>46063</v>
      </c>
      <c r="E18" s="68">
        <f>D18+1</f>
        <v>46064</v>
      </c>
      <c r="F18" s="196" t="s">
        <v>917</v>
      </c>
      <c r="G18" s="687" t="s">
        <v>208</v>
      </c>
      <c r="H18" s="688"/>
      <c r="I18" s="688"/>
      <c r="J18" s="689"/>
    </row>
    <row r="19" spans="1:18" hidden="1">
      <c r="A19" s="690" t="s">
        <v>725</v>
      </c>
      <c r="B19" s="690"/>
      <c r="C19" s="690"/>
      <c r="D19" s="690"/>
      <c r="E19" s="690"/>
      <c r="F19" s="690"/>
      <c r="G19" s="690"/>
      <c r="H19" s="690"/>
      <c r="I19" s="690"/>
      <c r="J19" s="690"/>
    </row>
    <row r="20" spans="1:18" hidden="1">
      <c r="A20" s="320" t="s">
        <v>905</v>
      </c>
      <c r="B20" s="335"/>
      <c r="C20" s="335"/>
      <c r="D20" s="120">
        <v>46077</v>
      </c>
      <c r="E20" s="68">
        <f>D20+1</f>
        <v>46078</v>
      </c>
      <c r="F20" s="196" t="s">
        <v>918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6" t="s">
        <v>902</v>
      </c>
      <c r="B21" s="335"/>
      <c r="C21" s="335"/>
      <c r="D21" s="120">
        <v>46084</v>
      </c>
      <c r="E21" s="68">
        <f>D21+1</f>
        <v>46085</v>
      </c>
      <c r="F21" s="196" t="s">
        <v>818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0" t="s">
        <v>919</v>
      </c>
      <c r="B22" s="335"/>
      <c r="C22" s="335"/>
      <c r="D22" s="120">
        <v>46091</v>
      </c>
      <c r="E22" s="68">
        <f>D22+1</f>
        <v>46092</v>
      </c>
      <c r="F22" s="196" t="s">
        <v>920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0" t="s">
        <v>905</v>
      </c>
      <c r="B23" s="335"/>
      <c r="C23" s="335"/>
      <c r="D23" s="120">
        <v>46098</v>
      </c>
      <c r="E23" s="68">
        <f>D23+1</f>
        <v>46099</v>
      </c>
      <c r="F23" s="196" t="s">
        <v>921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6" t="s">
        <v>902</v>
      </c>
      <c r="B24" s="335"/>
      <c r="C24" s="335"/>
      <c r="D24" s="120">
        <v>46105</v>
      </c>
      <c r="E24" s="68">
        <f t="shared" ref="E24:E35" si="4">D24+1</f>
        <v>46106</v>
      </c>
      <c r="F24" s="196" t="s">
        <v>821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1" t="s">
        <v>919</v>
      </c>
      <c r="B25" s="335"/>
      <c r="C25" s="335"/>
      <c r="D25" s="120">
        <v>46112</v>
      </c>
      <c r="E25" s="68">
        <f t="shared" si="4"/>
        <v>46113</v>
      </c>
      <c r="F25" s="196" t="s">
        <v>922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6" t="s">
        <v>905</v>
      </c>
      <c r="B26" s="335"/>
      <c r="C26" s="335"/>
      <c r="D26" s="120">
        <v>46119</v>
      </c>
      <c r="E26" s="68">
        <f t="shared" si="4"/>
        <v>46120</v>
      </c>
      <c r="F26" s="196" t="s">
        <v>923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6" t="s">
        <v>902</v>
      </c>
      <c r="B27" s="335"/>
      <c r="C27" s="335"/>
      <c r="D27" s="120">
        <v>46126</v>
      </c>
      <c r="E27" s="68">
        <f t="shared" si="4"/>
        <v>46127</v>
      </c>
      <c r="F27" s="196" t="s">
        <v>824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5" t="s">
        <v>909</v>
      </c>
      <c r="B28" s="335"/>
      <c r="C28" s="335"/>
      <c r="D28" s="120">
        <v>46133</v>
      </c>
      <c r="E28" s="68">
        <f t="shared" si="4"/>
        <v>46134</v>
      </c>
      <c r="F28" s="196" t="s">
        <v>924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6" t="s">
        <v>905</v>
      </c>
      <c r="B29" s="335"/>
      <c r="C29" s="335"/>
      <c r="D29" s="120">
        <v>46140</v>
      </c>
      <c r="E29" s="68">
        <f t="shared" si="4"/>
        <v>46141</v>
      </c>
      <c r="F29" s="196" t="s">
        <v>925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54" t="s">
        <v>900</v>
      </c>
      <c r="B30" s="590"/>
      <c r="C30" s="590"/>
      <c r="D30" s="590"/>
      <c r="E30" s="590"/>
      <c r="F30" s="590"/>
      <c r="G30" s="590"/>
      <c r="H30" s="590"/>
      <c r="I30" s="590"/>
      <c r="J30" s="655"/>
      <c r="K30" s="7"/>
      <c r="L30" s="7"/>
      <c r="M30" s="7"/>
      <c r="N30" s="7"/>
      <c r="O30" s="7"/>
      <c r="P30" s="7"/>
      <c r="Q30" s="7"/>
      <c r="R30" s="7"/>
    </row>
    <row r="31" spans="1:18">
      <c r="A31" s="334" t="s">
        <v>665</v>
      </c>
      <c r="B31" s="634" t="s">
        <v>765</v>
      </c>
      <c r="C31" s="635"/>
      <c r="D31" s="685" t="s">
        <v>901</v>
      </c>
      <c r="E31" s="686"/>
      <c r="F31" s="8" t="s">
        <v>666</v>
      </c>
      <c r="G31" s="632" t="s">
        <v>841</v>
      </c>
      <c r="H31" s="656"/>
      <c r="I31" s="632" t="s">
        <v>842</v>
      </c>
      <c r="J31" s="633"/>
      <c r="K31" s="652"/>
      <c r="L31" s="653"/>
      <c r="M31" s="652"/>
      <c r="N31" s="652"/>
      <c r="O31" s="652"/>
      <c r="P31" s="653"/>
      <c r="Q31" s="5"/>
      <c r="R31" s="5"/>
    </row>
    <row r="32" spans="1:18">
      <c r="A32" s="12" t="s">
        <v>13</v>
      </c>
      <c r="B32" s="631" t="s">
        <v>770</v>
      </c>
      <c r="C32" s="631"/>
      <c r="D32" s="503" t="s">
        <v>594</v>
      </c>
      <c r="E32" s="503"/>
      <c r="F32" s="10" t="s">
        <v>14</v>
      </c>
      <c r="G32" s="520" t="s">
        <v>248</v>
      </c>
      <c r="H32" s="614"/>
      <c r="I32" s="520" t="s">
        <v>249</v>
      </c>
      <c r="J32" s="614"/>
      <c r="K32" s="645"/>
      <c r="L32" s="645"/>
      <c r="M32" s="645"/>
      <c r="N32" s="645"/>
      <c r="O32" s="645"/>
      <c r="P32" s="645"/>
      <c r="Q32" s="13"/>
      <c r="R32" s="13"/>
    </row>
    <row r="33" spans="1:18">
      <c r="A33" s="12"/>
      <c r="B33" s="503" t="s">
        <v>772</v>
      </c>
      <c r="C33" s="503"/>
      <c r="D33" s="503" t="s">
        <v>674</v>
      </c>
      <c r="E33" s="503"/>
      <c r="F33" s="10"/>
      <c r="G33" s="503" t="s">
        <v>677</v>
      </c>
      <c r="H33" s="503"/>
      <c r="I33" s="503" t="s">
        <v>674</v>
      </c>
      <c r="J33" s="503"/>
      <c r="K33" s="645"/>
      <c r="L33" s="645"/>
      <c r="M33" s="645"/>
      <c r="N33" s="645"/>
      <c r="O33" s="645"/>
      <c r="P33" s="645"/>
      <c r="Q33" s="13"/>
      <c r="R33" s="13"/>
    </row>
    <row r="34" spans="1:18" hidden="1">
      <c r="A34" s="326" t="s">
        <v>902</v>
      </c>
      <c r="B34" s="335"/>
      <c r="C34" s="335"/>
      <c r="D34" s="120">
        <v>46149</v>
      </c>
      <c r="E34" s="74" t="s">
        <v>926</v>
      </c>
      <c r="F34" s="196" t="s">
        <v>827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6" t="s">
        <v>909</v>
      </c>
      <c r="B35" s="335"/>
      <c r="C35" s="335"/>
      <c r="D35" s="120">
        <v>46156</v>
      </c>
      <c r="E35" s="68">
        <f t="shared" si="4"/>
        <v>46157</v>
      </c>
      <c r="F35" s="196" t="s">
        <v>927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6" t="s">
        <v>905</v>
      </c>
      <c r="B36" s="335"/>
      <c r="C36" s="335"/>
      <c r="D36" s="120">
        <v>46163</v>
      </c>
      <c r="E36" s="68">
        <f t="shared" ref="E36:E42" si="14">D36+1</f>
        <v>46164</v>
      </c>
      <c r="F36" s="196" t="s">
        <v>928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6" t="s">
        <v>902</v>
      </c>
      <c r="B37" s="335"/>
      <c r="C37" s="335"/>
      <c r="D37" s="120">
        <v>46170</v>
      </c>
      <c r="E37" s="74" t="s">
        <v>926</v>
      </c>
      <c r="F37" s="196" t="s">
        <v>830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8" t="s">
        <v>909</v>
      </c>
      <c r="B38" s="335"/>
      <c r="C38" s="335"/>
      <c r="D38" s="349">
        <v>46177</v>
      </c>
      <c r="E38" s="68">
        <f t="shared" si="14"/>
        <v>46178</v>
      </c>
      <c r="F38" s="196" t="s">
        <v>929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6" t="s">
        <v>905</v>
      </c>
      <c r="B39" s="340"/>
      <c r="C39" s="340"/>
      <c r="D39" s="120">
        <v>46184</v>
      </c>
      <c r="E39" s="68">
        <f t="shared" si="14"/>
        <v>46185</v>
      </c>
      <c r="F39" s="196" t="s">
        <v>930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6" t="s">
        <v>2125</v>
      </c>
      <c r="B40" s="340"/>
      <c r="C40" s="340"/>
      <c r="D40" s="120">
        <v>46191</v>
      </c>
      <c r="E40" s="68">
        <f t="shared" si="14"/>
        <v>46192</v>
      </c>
      <c r="F40" s="196" t="s">
        <v>931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6" t="s">
        <v>909</v>
      </c>
      <c r="B41" s="340"/>
      <c r="C41" s="340"/>
      <c r="D41" s="120">
        <v>46198</v>
      </c>
      <c r="E41" s="68">
        <f t="shared" si="14"/>
        <v>46199</v>
      </c>
      <c r="F41" s="196" t="s">
        <v>932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6" t="s">
        <v>905</v>
      </c>
      <c r="B42" s="340"/>
      <c r="C42" s="340"/>
      <c r="D42" s="120">
        <v>46205</v>
      </c>
      <c r="E42" s="68">
        <f t="shared" si="14"/>
        <v>46206</v>
      </c>
      <c r="F42" s="196" t="s">
        <v>933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6" t="s">
        <v>2125</v>
      </c>
      <c r="B43" s="340"/>
      <c r="C43" s="340"/>
      <c r="D43" s="120">
        <v>46212</v>
      </c>
      <c r="E43" s="74" t="s">
        <v>915</v>
      </c>
      <c r="F43" s="196" t="s">
        <v>934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6" t="s">
        <v>2216</v>
      </c>
      <c r="B44" s="340"/>
      <c r="C44" s="340"/>
      <c r="D44" s="120">
        <v>46219</v>
      </c>
      <c r="E44" s="74" t="s">
        <v>915</v>
      </c>
      <c r="F44" s="196" t="s">
        <v>935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663" t="s">
        <v>725</v>
      </c>
      <c r="B45" s="664"/>
      <c r="C45" s="664"/>
      <c r="D45" s="664"/>
      <c r="E45" s="664"/>
      <c r="F45" s="664"/>
      <c r="G45" s="664"/>
      <c r="H45" s="664"/>
      <c r="I45" s="664"/>
      <c r="J45" s="665"/>
    </row>
    <row r="46" spans="1:18" hidden="1">
      <c r="A46" s="326" t="s">
        <v>2264</v>
      </c>
      <c r="B46" s="340"/>
      <c r="C46" s="340"/>
      <c r="D46" s="120">
        <v>46233</v>
      </c>
      <c r="E46" s="68">
        <f t="shared" ref="E46" si="26">D46+1</f>
        <v>46234</v>
      </c>
      <c r="F46" s="350" t="s">
        <v>936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 hidden="1">
      <c r="A47" s="326" t="s">
        <v>2125</v>
      </c>
      <c r="B47" s="340"/>
      <c r="C47" s="340"/>
      <c r="D47" s="120">
        <f>D46+7</f>
        <v>46240</v>
      </c>
      <c r="E47" s="68">
        <f t="shared" ref="E47:E54" si="28">D47+1</f>
        <v>46241</v>
      </c>
      <c r="F47" s="196" t="s">
        <v>937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 hidden="1">
      <c r="A48" s="326" t="s">
        <v>2216</v>
      </c>
      <c r="B48" s="340"/>
      <c r="C48" s="340"/>
      <c r="D48" s="120">
        <f t="shared" ref="D48" si="33">D47+7</f>
        <v>46247</v>
      </c>
      <c r="E48" s="68">
        <f t="shared" si="28"/>
        <v>46248</v>
      </c>
      <c r="F48" s="196" t="s">
        <v>938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 hidden="1">
      <c r="A49" s="663" t="s">
        <v>725</v>
      </c>
      <c r="B49" s="664"/>
      <c r="C49" s="664"/>
      <c r="D49" s="664"/>
      <c r="E49" s="664"/>
      <c r="F49" s="664"/>
      <c r="G49" s="664"/>
      <c r="H49" s="664"/>
      <c r="I49" s="664"/>
      <c r="J49" s="665"/>
    </row>
    <row r="50" spans="1:18" hidden="1">
      <c r="A50" s="326" t="s">
        <v>2264</v>
      </c>
      <c r="B50" s="351"/>
      <c r="C50" s="351"/>
      <c r="D50" s="120">
        <f>D48+14</f>
        <v>46261</v>
      </c>
      <c r="E50" s="22">
        <f t="shared" si="28"/>
        <v>46262</v>
      </c>
      <c r="F50" s="201" t="s">
        <v>939</v>
      </c>
      <c r="G50" s="300" t="s">
        <v>2201</v>
      </c>
      <c r="H50" s="300" t="s">
        <v>2195</v>
      </c>
      <c r="I50" s="22">
        <v>46275</v>
      </c>
      <c r="J50" s="22">
        <v>46276</v>
      </c>
    </row>
    <row r="51" spans="1:18" hidden="1">
      <c r="A51" s="326" t="s">
        <v>2125</v>
      </c>
      <c r="B51" s="351"/>
      <c r="C51" s="351"/>
      <c r="D51" s="120">
        <f>D50+7</f>
        <v>46268</v>
      </c>
      <c r="E51" s="22">
        <f t="shared" si="28"/>
        <v>46269</v>
      </c>
      <c r="F51" s="201" t="s">
        <v>940</v>
      </c>
      <c r="G51" s="300" t="s">
        <v>2202</v>
      </c>
      <c r="H51" s="300" t="s">
        <v>2196</v>
      </c>
      <c r="I51" s="22">
        <v>46282</v>
      </c>
      <c r="J51" s="22">
        <v>46283</v>
      </c>
    </row>
    <row r="52" spans="1:18">
      <c r="A52" s="326" t="s">
        <v>2216</v>
      </c>
      <c r="B52" s="351"/>
      <c r="C52" s="351"/>
      <c r="D52" s="300" t="s">
        <v>2488</v>
      </c>
      <c r="E52" s="300" t="s">
        <v>2489</v>
      </c>
      <c r="F52" s="201" t="s">
        <v>941</v>
      </c>
      <c r="G52" s="300" t="s">
        <v>2203</v>
      </c>
      <c r="H52" s="300" t="s">
        <v>2197</v>
      </c>
      <c r="I52" s="22">
        <v>46289</v>
      </c>
      <c r="J52" s="22">
        <v>46290</v>
      </c>
    </row>
    <row r="53" spans="1:18">
      <c r="A53" s="663" t="s">
        <v>725</v>
      </c>
      <c r="B53" s="664"/>
      <c r="C53" s="664"/>
      <c r="D53" s="664"/>
      <c r="E53" s="664"/>
      <c r="F53" s="664"/>
      <c r="G53" s="664"/>
      <c r="H53" s="664"/>
      <c r="I53" s="664"/>
      <c r="J53" s="665"/>
    </row>
    <row r="54" spans="1:18">
      <c r="A54" s="326" t="s">
        <v>2264</v>
      </c>
      <c r="B54" s="351"/>
      <c r="C54" s="351"/>
      <c r="D54" s="120">
        <v>46289</v>
      </c>
      <c r="E54" s="22">
        <f t="shared" si="28"/>
        <v>46290</v>
      </c>
      <c r="F54" s="201" t="s">
        <v>942</v>
      </c>
      <c r="G54" s="300" t="s">
        <v>2204</v>
      </c>
      <c r="H54" s="300" t="s">
        <v>2198</v>
      </c>
      <c r="I54" s="22">
        <v>46303</v>
      </c>
      <c r="J54" s="22">
        <v>46304</v>
      </c>
    </row>
    <row r="55" spans="1:18">
      <c r="A55" s="326" t="s">
        <v>2125</v>
      </c>
      <c r="B55" s="351"/>
      <c r="C55" s="351"/>
      <c r="D55" s="120">
        <v>46296</v>
      </c>
      <c r="E55" s="22">
        <f t="shared" ref="E55:E58" si="34">D55+1</f>
        <v>46297</v>
      </c>
      <c r="F55" s="201" t="s">
        <v>943</v>
      </c>
      <c r="G55" s="300" t="s">
        <v>2205</v>
      </c>
      <c r="H55" s="300" t="s">
        <v>2199</v>
      </c>
      <c r="I55" s="22">
        <v>46310</v>
      </c>
      <c r="J55" s="22">
        <v>46311</v>
      </c>
    </row>
    <row r="56" spans="1:18">
      <c r="A56" s="326" t="s">
        <v>2216</v>
      </c>
      <c r="B56" s="351"/>
      <c r="C56" s="351"/>
      <c r="D56" s="120">
        <v>46303</v>
      </c>
      <c r="E56" s="22">
        <f t="shared" si="34"/>
        <v>46304</v>
      </c>
      <c r="F56" s="201" t="s">
        <v>944</v>
      </c>
      <c r="G56" s="300" t="s">
        <v>2206</v>
      </c>
      <c r="H56" s="300" t="s">
        <v>2200</v>
      </c>
      <c r="I56" s="22">
        <v>46317</v>
      </c>
      <c r="J56" s="22">
        <v>46318</v>
      </c>
    </row>
    <row r="57" spans="1:18">
      <c r="A57" s="663" t="s">
        <v>725</v>
      </c>
      <c r="B57" s="664"/>
      <c r="C57" s="664"/>
      <c r="D57" s="664"/>
      <c r="E57" s="664"/>
      <c r="F57" s="664"/>
      <c r="G57" s="664"/>
      <c r="H57" s="664"/>
      <c r="I57" s="664"/>
      <c r="J57" s="665"/>
    </row>
    <row r="58" spans="1:18">
      <c r="A58" s="326" t="s">
        <v>905</v>
      </c>
      <c r="B58" s="351"/>
      <c r="C58" s="351"/>
      <c r="D58" s="120">
        <v>46317</v>
      </c>
      <c r="E58" s="22">
        <f t="shared" si="34"/>
        <v>46318</v>
      </c>
      <c r="F58" s="201" t="s">
        <v>945</v>
      </c>
      <c r="G58" s="300" t="s">
        <v>2493</v>
      </c>
      <c r="H58" s="300" t="s">
        <v>2494</v>
      </c>
      <c r="I58" s="22">
        <v>46331</v>
      </c>
      <c r="J58" s="22">
        <f>I58+1</f>
        <v>46332</v>
      </c>
    </row>
    <row r="59" spans="1:18">
      <c r="A59" s="326" t="s">
        <v>902</v>
      </c>
      <c r="B59" s="351"/>
      <c r="C59" s="351"/>
      <c r="D59" s="120">
        <v>46324</v>
      </c>
      <c r="E59" s="22">
        <f t="shared" ref="E59:E65" si="35">D59+1</f>
        <v>46325</v>
      </c>
      <c r="F59" s="201" t="s">
        <v>946</v>
      </c>
      <c r="G59" s="300" t="s">
        <v>2683</v>
      </c>
      <c r="H59" s="300" t="s">
        <v>2684</v>
      </c>
      <c r="I59" s="22">
        <v>46338</v>
      </c>
      <c r="J59" s="22">
        <f t="shared" ref="J59:J68" si="36">I59+1</f>
        <v>46339</v>
      </c>
    </row>
    <row r="60" spans="1:18">
      <c r="A60" s="326" t="s">
        <v>909</v>
      </c>
      <c r="B60" s="351"/>
      <c r="C60" s="351"/>
      <c r="D60" s="120">
        <v>46331</v>
      </c>
      <c r="E60" s="22">
        <f t="shared" si="35"/>
        <v>46332</v>
      </c>
      <c r="F60" s="201" t="s">
        <v>947</v>
      </c>
      <c r="G60" s="22">
        <f t="shared" ref="G60:G65" si="37">E60+11</f>
        <v>46343</v>
      </c>
      <c r="H60" s="22">
        <f t="shared" ref="H60:H68" si="38">G60+1</f>
        <v>46344</v>
      </c>
      <c r="I60" s="22">
        <f t="shared" ref="I60:I68" si="39">H60+1</f>
        <v>46345</v>
      </c>
      <c r="J60" s="22">
        <f t="shared" si="36"/>
        <v>46346</v>
      </c>
    </row>
    <row r="61" spans="1:18">
      <c r="A61" s="654" t="s">
        <v>900</v>
      </c>
      <c r="B61" s="590"/>
      <c r="C61" s="590"/>
      <c r="D61" s="590"/>
      <c r="E61" s="590"/>
      <c r="F61" s="590"/>
      <c r="G61" s="590"/>
      <c r="H61" s="590"/>
      <c r="I61" s="590"/>
      <c r="J61" s="655"/>
      <c r="K61" s="7"/>
      <c r="L61" s="7"/>
      <c r="M61" s="7"/>
      <c r="N61" s="7"/>
      <c r="O61" s="7"/>
      <c r="P61" s="7"/>
      <c r="Q61" s="7"/>
      <c r="R61" s="7"/>
    </row>
    <row r="62" spans="1:18">
      <c r="A62" s="334" t="s">
        <v>665</v>
      </c>
      <c r="B62" s="634" t="s">
        <v>765</v>
      </c>
      <c r="C62" s="635"/>
      <c r="D62" s="685" t="s">
        <v>901</v>
      </c>
      <c r="E62" s="686"/>
      <c r="F62" s="8" t="s">
        <v>666</v>
      </c>
      <c r="G62" s="632" t="s">
        <v>841</v>
      </c>
      <c r="H62" s="656"/>
      <c r="I62" s="632" t="s">
        <v>842</v>
      </c>
      <c r="J62" s="633"/>
      <c r="K62" s="652"/>
      <c r="L62" s="653"/>
      <c r="M62" s="652"/>
      <c r="N62" s="652"/>
      <c r="O62" s="652"/>
      <c r="P62" s="653"/>
      <c r="Q62" s="5"/>
      <c r="R62" s="5"/>
    </row>
    <row r="63" spans="1:18">
      <c r="A63" s="12" t="s">
        <v>13</v>
      </c>
      <c r="B63" s="631" t="s">
        <v>770</v>
      </c>
      <c r="C63" s="631"/>
      <c r="D63" s="503" t="s">
        <v>594</v>
      </c>
      <c r="E63" s="503"/>
      <c r="F63" s="10" t="s">
        <v>14</v>
      </c>
      <c r="G63" s="520" t="s">
        <v>248</v>
      </c>
      <c r="H63" s="614"/>
      <c r="I63" s="520" t="s">
        <v>249</v>
      </c>
      <c r="J63" s="614"/>
      <c r="K63" s="645"/>
      <c r="L63" s="645"/>
      <c r="M63" s="645"/>
      <c r="N63" s="645"/>
      <c r="O63" s="645"/>
      <c r="P63" s="645"/>
      <c r="Q63" s="13"/>
      <c r="R63" s="13"/>
    </row>
    <row r="64" spans="1:18">
      <c r="A64" s="12"/>
      <c r="B64" s="503" t="s">
        <v>772</v>
      </c>
      <c r="C64" s="503"/>
      <c r="D64" s="503" t="s">
        <v>674</v>
      </c>
      <c r="E64" s="503"/>
      <c r="F64" s="10"/>
      <c r="G64" s="503" t="s">
        <v>677</v>
      </c>
      <c r="H64" s="503"/>
      <c r="I64" s="503" t="s">
        <v>674</v>
      </c>
      <c r="J64" s="503"/>
      <c r="K64" s="645"/>
      <c r="L64" s="645"/>
      <c r="M64" s="645"/>
      <c r="N64" s="645"/>
      <c r="O64" s="645"/>
      <c r="P64" s="645"/>
      <c r="Q64" s="13"/>
      <c r="R64" s="13"/>
    </row>
    <row r="65" spans="1:21">
      <c r="A65" s="326" t="s">
        <v>905</v>
      </c>
      <c r="B65" s="351"/>
      <c r="C65" s="351"/>
      <c r="D65" s="165">
        <v>46338</v>
      </c>
      <c r="E65" s="22">
        <f t="shared" si="35"/>
        <v>46339</v>
      </c>
      <c r="F65" s="204" t="s">
        <v>948</v>
      </c>
      <c r="G65" s="22">
        <f t="shared" si="37"/>
        <v>46350</v>
      </c>
      <c r="H65" s="22">
        <f t="shared" si="38"/>
        <v>46351</v>
      </c>
      <c r="I65" s="22">
        <f t="shared" si="39"/>
        <v>46352</v>
      </c>
      <c r="J65" s="22">
        <f t="shared" si="36"/>
        <v>46353</v>
      </c>
    </row>
    <row r="66" spans="1:21">
      <c r="A66" s="326" t="s">
        <v>2664</v>
      </c>
      <c r="D66" s="165">
        <v>46345</v>
      </c>
      <c r="E66" s="22">
        <f>D66+1</f>
        <v>46346</v>
      </c>
      <c r="F66" s="201" t="s">
        <v>2665</v>
      </c>
      <c r="G66" s="22">
        <f>E66+11</f>
        <v>46357</v>
      </c>
      <c r="H66" s="22">
        <f t="shared" si="38"/>
        <v>46358</v>
      </c>
      <c r="I66" s="22">
        <f t="shared" si="39"/>
        <v>46359</v>
      </c>
      <c r="J66" s="22">
        <f t="shared" si="36"/>
        <v>46360</v>
      </c>
    </row>
    <row r="67" spans="1:21">
      <c r="A67" s="326" t="s">
        <v>2666</v>
      </c>
      <c r="B67" s="351"/>
      <c r="C67" s="351"/>
      <c r="D67" s="165">
        <v>46352</v>
      </c>
      <c r="E67" s="22">
        <f>D67+1</f>
        <v>46353</v>
      </c>
      <c r="F67" s="201" t="s">
        <v>2667</v>
      </c>
      <c r="G67" s="22">
        <f>E67+11</f>
        <v>46364</v>
      </c>
      <c r="H67" s="22">
        <f t="shared" si="38"/>
        <v>46365</v>
      </c>
      <c r="I67" s="22">
        <f t="shared" si="39"/>
        <v>46366</v>
      </c>
      <c r="J67" s="22">
        <f t="shared" si="36"/>
        <v>46367</v>
      </c>
    </row>
    <row r="68" spans="1:21">
      <c r="A68" s="326" t="s">
        <v>2668</v>
      </c>
      <c r="B68" s="351"/>
      <c r="C68" s="351"/>
      <c r="D68" s="165">
        <v>46359</v>
      </c>
      <c r="E68" s="22">
        <f>D68+1</f>
        <v>46360</v>
      </c>
      <c r="F68" s="201" t="s">
        <v>2669</v>
      </c>
      <c r="G68" s="22">
        <f>E68+11</f>
        <v>46371</v>
      </c>
      <c r="H68" s="22">
        <f t="shared" si="38"/>
        <v>46372</v>
      </c>
      <c r="I68" s="22">
        <f t="shared" si="39"/>
        <v>46373</v>
      </c>
      <c r="J68" s="22">
        <f t="shared" si="36"/>
        <v>46374</v>
      </c>
    </row>
    <row r="69" spans="1:21">
      <c r="A69" s="352"/>
      <c r="B69" s="352"/>
      <c r="C69" s="352"/>
      <c r="D69" s="352"/>
      <c r="E69" s="352"/>
      <c r="F69" s="352"/>
    </row>
    <row r="70" spans="1:21" ht="16.350000000000001" customHeight="1">
      <c r="A70" s="29" t="s">
        <v>160</v>
      </c>
      <c r="B70" s="546" t="s">
        <v>949</v>
      </c>
      <c r="C70" s="546"/>
      <c r="D70" s="546"/>
      <c r="E70" s="546"/>
      <c r="F70" s="546"/>
      <c r="G70" s="546"/>
      <c r="H70" s="546"/>
      <c r="I70" s="546"/>
      <c r="J70" s="546"/>
      <c r="K70" s="546"/>
      <c r="L70" s="546"/>
      <c r="M70" s="6"/>
      <c r="N70" s="6"/>
      <c r="O70" s="6"/>
      <c r="P70" s="6"/>
      <c r="Q70" s="6"/>
      <c r="R70" s="6"/>
      <c r="S70" s="6"/>
    </row>
    <row r="71" spans="1:21" ht="16.350000000000001" customHeight="1">
      <c r="A71" s="298" t="s">
        <v>383</v>
      </c>
      <c r="B71" s="644" t="s">
        <v>950</v>
      </c>
      <c r="C71" s="644"/>
      <c r="D71" s="644"/>
      <c r="E71" s="644"/>
      <c r="F71" s="644"/>
      <c r="G71" s="644"/>
      <c r="H71" s="644"/>
      <c r="I71" s="644"/>
      <c r="J71" s="644"/>
      <c r="K71" s="644"/>
      <c r="L71" s="644"/>
      <c r="M71" s="6"/>
      <c r="N71" s="6"/>
      <c r="O71" s="6"/>
      <c r="P71" s="6"/>
      <c r="Q71" s="6"/>
      <c r="R71" s="6"/>
      <c r="S71" s="6"/>
      <c r="T71" s="6"/>
      <c r="U71" s="6"/>
    </row>
    <row r="72" spans="1:21" ht="16.350000000000001" customHeight="1">
      <c r="A72" s="30" t="s">
        <v>381</v>
      </c>
      <c r="B72" s="548" t="s">
        <v>895</v>
      </c>
      <c r="C72" s="548"/>
      <c r="D72" s="548"/>
      <c r="E72" s="548"/>
      <c r="F72" s="548"/>
      <c r="G72" s="548"/>
      <c r="H72" s="548"/>
      <c r="I72" s="548"/>
      <c r="J72" s="548"/>
      <c r="K72" s="548"/>
      <c r="L72" s="548"/>
      <c r="M72" s="6"/>
      <c r="N72" s="6"/>
      <c r="O72" s="6"/>
      <c r="P72" s="6"/>
      <c r="Q72" s="6"/>
      <c r="R72" s="6"/>
      <c r="S72" s="6"/>
      <c r="T72" s="6"/>
      <c r="U72" s="6"/>
    </row>
    <row r="73" spans="1:21" ht="16.2">
      <c r="A73" s="31" t="s">
        <v>659</v>
      </c>
      <c r="B73" s="679" t="s">
        <v>951</v>
      </c>
      <c r="C73" s="680"/>
      <c r="D73" s="680"/>
      <c r="E73" s="680"/>
      <c r="F73" s="680"/>
      <c r="G73" s="680"/>
      <c r="H73" s="680"/>
      <c r="I73" s="680"/>
      <c r="J73" s="680"/>
      <c r="K73" s="680"/>
      <c r="L73" s="681"/>
      <c r="M73" s="6"/>
      <c r="N73" s="6"/>
      <c r="O73" s="6"/>
      <c r="P73" s="6"/>
      <c r="Q73" s="6"/>
      <c r="R73" s="6"/>
      <c r="S73" s="6"/>
    </row>
    <row r="74" spans="1:21" ht="16.2">
      <c r="A74" s="31" t="s">
        <v>659</v>
      </c>
      <c r="B74" s="682" t="s">
        <v>952</v>
      </c>
      <c r="C74" s="683"/>
      <c r="D74" s="683"/>
      <c r="E74" s="683"/>
      <c r="F74" s="683"/>
      <c r="G74" s="683"/>
      <c r="H74" s="683"/>
      <c r="I74" s="683"/>
      <c r="J74" s="683"/>
      <c r="K74" s="683"/>
      <c r="L74" s="684"/>
    </row>
  </sheetData>
  <mergeCells count="84">
    <mergeCell ref="B1:J1"/>
    <mergeCell ref="B2:J2"/>
    <mergeCell ref="A4:J4"/>
    <mergeCell ref="B5:C5"/>
    <mergeCell ref="D5:E5"/>
    <mergeCell ref="G5:H5"/>
    <mergeCell ref="I5:J5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G16:J16"/>
    <mergeCell ref="A17:J17"/>
    <mergeCell ref="G18:J18"/>
    <mergeCell ref="A19:J19"/>
    <mergeCell ref="A30:J30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M33:N33"/>
    <mergeCell ref="O33:P33"/>
    <mergeCell ref="A45:J45"/>
    <mergeCell ref="A61:J61"/>
    <mergeCell ref="B62:C62"/>
    <mergeCell ref="D62:E62"/>
    <mergeCell ref="G62:H62"/>
    <mergeCell ref="I62:J62"/>
    <mergeCell ref="K62:L62"/>
    <mergeCell ref="M62:N62"/>
    <mergeCell ref="O62:P62"/>
    <mergeCell ref="B33:C33"/>
    <mergeCell ref="D33:E33"/>
    <mergeCell ref="G33:H33"/>
    <mergeCell ref="I33:J33"/>
    <mergeCell ref="K33:L33"/>
    <mergeCell ref="B74:L74"/>
    <mergeCell ref="M63:N63"/>
    <mergeCell ref="O63:P63"/>
    <mergeCell ref="B64:C64"/>
    <mergeCell ref="D64:E64"/>
    <mergeCell ref="G64:H64"/>
    <mergeCell ref="I64:J64"/>
    <mergeCell ref="K64:L64"/>
    <mergeCell ref="M64:N64"/>
    <mergeCell ref="O64:P64"/>
    <mergeCell ref="B63:C63"/>
    <mergeCell ref="D63:E63"/>
    <mergeCell ref="G63:H63"/>
    <mergeCell ref="I63:J63"/>
    <mergeCell ref="K63:L63"/>
    <mergeCell ref="A49:J49"/>
    <mergeCell ref="B70:L70"/>
    <mergeCell ref="B71:L71"/>
    <mergeCell ref="B72:L72"/>
    <mergeCell ref="B73:L73"/>
    <mergeCell ref="A53:J53"/>
    <mergeCell ref="A57:J57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7"/>
  <sheetViews>
    <sheetView zoomScaleNormal="100" workbookViewId="0">
      <selection activeCell="F63" sqref="F63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567" t="s">
        <v>0</v>
      </c>
      <c r="C1" s="567"/>
      <c r="D1" s="567"/>
      <c r="E1" s="567"/>
      <c r="F1" s="567"/>
      <c r="G1" s="567"/>
      <c r="H1" s="567"/>
      <c r="I1" s="567"/>
      <c r="J1" s="567"/>
      <c r="K1" s="567"/>
      <c r="L1" s="567"/>
      <c r="M1" s="567"/>
      <c r="N1" s="567"/>
      <c r="O1" s="567"/>
      <c r="P1" s="1"/>
      <c r="Q1" s="1"/>
      <c r="R1" s="1"/>
      <c r="S1" s="1"/>
      <c r="T1" s="2"/>
    </row>
    <row r="2" spans="1:254" ht="17.100000000000001" customHeight="1">
      <c r="B2" s="568" t="s">
        <v>1</v>
      </c>
      <c r="C2" s="568"/>
      <c r="D2" s="568"/>
      <c r="E2" s="568"/>
      <c r="F2" s="568"/>
      <c r="G2" s="568"/>
      <c r="H2" s="568"/>
      <c r="I2" s="568"/>
      <c r="J2" s="568"/>
      <c r="K2" s="568"/>
      <c r="L2" s="568"/>
      <c r="M2" s="568"/>
      <c r="N2" s="568"/>
      <c r="O2" s="568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590" t="s">
        <v>1063</v>
      </c>
      <c r="B4" s="590"/>
      <c r="C4" s="590"/>
      <c r="D4" s="590"/>
      <c r="E4" s="590"/>
      <c r="F4" s="590"/>
      <c r="G4" s="590"/>
      <c r="H4" s="590"/>
      <c r="I4" s="590"/>
      <c r="J4" s="590"/>
      <c r="K4" s="590"/>
      <c r="L4" s="590"/>
      <c r="M4" s="590"/>
      <c r="N4" s="7"/>
      <c r="O4" s="7"/>
    </row>
    <row r="5" spans="1:254" hidden="1">
      <c r="A5" s="8" t="s">
        <v>665</v>
      </c>
      <c r="B5" s="8" t="s">
        <v>666</v>
      </c>
      <c r="C5" s="634" t="s">
        <v>400</v>
      </c>
      <c r="D5" s="635"/>
      <c r="E5" s="8" t="s">
        <v>666</v>
      </c>
      <c r="F5" s="632" t="s">
        <v>956</v>
      </c>
      <c r="G5" s="633"/>
      <c r="H5" s="632" t="s">
        <v>957</v>
      </c>
      <c r="I5" s="633"/>
      <c r="J5" s="632" t="s">
        <v>1064</v>
      </c>
      <c r="K5" s="633"/>
      <c r="L5" s="634" t="s">
        <v>400</v>
      </c>
      <c r="M5" s="635"/>
      <c r="N5" s="315"/>
      <c r="O5" s="315"/>
      <c r="P5" s="315"/>
      <c r="Q5" s="315"/>
      <c r="R5" s="315"/>
      <c r="S5" s="315"/>
    </row>
    <row r="6" spans="1:254" ht="22.05" hidden="1" customHeight="1">
      <c r="A6" s="10" t="s">
        <v>13</v>
      </c>
      <c r="B6" s="10" t="s">
        <v>14</v>
      </c>
      <c r="C6" s="503" t="s">
        <v>16</v>
      </c>
      <c r="D6" s="503"/>
      <c r="E6" s="10" t="s">
        <v>14</v>
      </c>
      <c r="F6" s="520" t="s">
        <v>959</v>
      </c>
      <c r="G6" s="614"/>
      <c r="H6" s="520" t="s">
        <v>960</v>
      </c>
      <c r="I6" s="614"/>
      <c r="J6" s="520" t="s">
        <v>1065</v>
      </c>
      <c r="K6" s="614"/>
      <c r="L6" s="503" t="s">
        <v>16</v>
      </c>
      <c r="M6" s="503"/>
      <c r="N6" s="315"/>
      <c r="O6" s="315"/>
      <c r="P6" s="315"/>
      <c r="Q6" s="315"/>
      <c r="R6" s="315"/>
      <c r="S6" s="315"/>
    </row>
    <row r="7" spans="1:254" hidden="1">
      <c r="A7" s="14"/>
      <c r="B7" s="14"/>
      <c r="C7" s="691" t="s">
        <v>1066</v>
      </c>
      <c r="D7" s="691"/>
      <c r="E7" s="316"/>
      <c r="F7" s="692" t="s">
        <v>1067</v>
      </c>
      <c r="G7" s="693"/>
      <c r="H7" s="692" t="s">
        <v>1068</v>
      </c>
      <c r="I7" s="693"/>
      <c r="J7" s="694" t="s">
        <v>1069</v>
      </c>
      <c r="K7" s="694"/>
      <c r="L7" s="691" t="s">
        <v>1066</v>
      </c>
      <c r="M7" s="691"/>
      <c r="N7" s="645"/>
      <c r="O7" s="645"/>
      <c r="P7" s="315"/>
      <c r="Q7" s="315"/>
      <c r="R7" s="315"/>
      <c r="S7" s="315"/>
    </row>
    <row r="8" spans="1:254" hidden="1">
      <c r="A8" s="317" t="s">
        <v>1070</v>
      </c>
      <c r="B8" s="131" t="s">
        <v>1071</v>
      </c>
      <c r="C8" s="67">
        <v>46016</v>
      </c>
      <c r="D8" s="74" t="s">
        <v>1072</v>
      </c>
      <c r="E8" s="131" t="s">
        <v>1073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8" t="s">
        <v>1074</v>
      </c>
      <c r="B9" s="131" t="s">
        <v>1075</v>
      </c>
      <c r="C9" s="23" t="s">
        <v>39</v>
      </c>
      <c r="D9" s="307" t="s">
        <v>1076</v>
      </c>
      <c r="E9" s="131" t="s">
        <v>1077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19" t="s">
        <v>1078</v>
      </c>
      <c r="B10" s="131" t="s">
        <v>1079</v>
      </c>
      <c r="C10" s="67">
        <v>46028</v>
      </c>
      <c r="D10" s="68">
        <f t="shared" ref="D10" si="1">C10+1</f>
        <v>46029</v>
      </c>
      <c r="E10" s="307" t="s">
        <v>1080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0" t="s">
        <v>1081</v>
      </c>
      <c r="B11" s="131" t="s">
        <v>1082</v>
      </c>
      <c r="C11" s="67">
        <v>46030</v>
      </c>
      <c r="D11" s="74" t="s">
        <v>1072</v>
      </c>
      <c r="E11" s="131" t="s">
        <v>1083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590" t="s">
        <v>1063</v>
      </c>
      <c r="B12" s="590"/>
      <c r="C12" s="590"/>
      <c r="D12" s="590"/>
      <c r="E12" s="590"/>
      <c r="F12" s="590"/>
      <c r="G12" s="590"/>
      <c r="H12" s="590"/>
      <c r="I12" s="590"/>
      <c r="J12" s="590"/>
      <c r="K12" s="590"/>
      <c r="L12" s="590"/>
      <c r="M12" s="590"/>
    </row>
    <row r="13" spans="1:254">
      <c r="A13" s="8" t="s">
        <v>665</v>
      </c>
      <c r="B13" s="8" t="s">
        <v>666</v>
      </c>
      <c r="C13" s="634" t="s">
        <v>1084</v>
      </c>
      <c r="D13" s="635"/>
      <c r="E13" s="8" t="s">
        <v>666</v>
      </c>
      <c r="F13" s="632" t="s">
        <v>956</v>
      </c>
      <c r="G13" s="633"/>
      <c r="H13" s="632" t="s">
        <v>957</v>
      </c>
      <c r="I13" s="633"/>
      <c r="J13" s="632" t="s">
        <v>1064</v>
      </c>
      <c r="K13" s="633"/>
      <c r="L13" s="634" t="s">
        <v>1084</v>
      </c>
      <c r="M13" s="635"/>
    </row>
    <row r="14" spans="1:254">
      <c r="A14" s="10" t="s">
        <v>13</v>
      </c>
      <c r="B14" s="10" t="s">
        <v>14</v>
      </c>
      <c r="C14" s="503" t="s">
        <v>16</v>
      </c>
      <c r="D14" s="503"/>
      <c r="E14" s="10" t="s">
        <v>14</v>
      </c>
      <c r="F14" s="520" t="s">
        <v>959</v>
      </c>
      <c r="G14" s="614"/>
      <c r="H14" s="520" t="s">
        <v>960</v>
      </c>
      <c r="I14" s="614"/>
      <c r="J14" s="520" t="s">
        <v>1065</v>
      </c>
      <c r="K14" s="614"/>
      <c r="L14" s="503" t="s">
        <v>16</v>
      </c>
      <c r="M14" s="503"/>
    </row>
    <row r="15" spans="1:254">
      <c r="A15" s="14"/>
      <c r="B15" s="14"/>
      <c r="C15" s="691" t="s">
        <v>1066</v>
      </c>
      <c r="D15" s="691"/>
      <c r="E15" s="316"/>
      <c r="F15" s="692" t="s">
        <v>1067</v>
      </c>
      <c r="G15" s="693"/>
      <c r="H15" s="692" t="s">
        <v>1068</v>
      </c>
      <c r="I15" s="693"/>
      <c r="J15" s="694" t="s">
        <v>1069</v>
      </c>
      <c r="K15" s="694"/>
      <c r="L15" s="691" t="s">
        <v>1066</v>
      </c>
      <c r="M15" s="691"/>
    </row>
    <row r="16" spans="1:254" hidden="1">
      <c r="A16" s="320" t="s">
        <v>1085</v>
      </c>
      <c r="B16" s="131" t="s">
        <v>1086</v>
      </c>
      <c r="C16" s="67">
        <v>46037</v>
      </c>
      <c r="D16" s="68">
        <f t="shared" ref="D16:D18" si="3">C16+1</f>
        <v>46038</v>
      </c>
      <c r="E16" s="131" t="s">
        <v>1087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1" t="s">
        <v>1088</v>
      </c>
      <c r="B17" s="131" t="s">
        <v>1089</v>
      </c>
      <c r="C17" s="67">
        <v>46044</v>
      </c>
      <c r="D17" s="68">
        <f t="shared" si="3"/>
        <v>46045</v>
      </c>
      <c r="E17" s="131" t="s">
        <v>1090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0" t="s">
        <v>1070</v>
      </c>
      <c r="B18" s="131" t="s">
        <v>1091</v>
      </c>
      <c r="C18" s="67">
        <v>46051</v>
      </c>
      <c r="D18" s="68">
        <f t="shared" si="3"/>
        <v>46052</v>
      </c>
      <c r="E18" s="131" t="s">
        <v>1092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2" t="s">
        <v>1074</v>
      </c>
      <c r="B19" s="323" t="s">
        <v>1093</v>
      </c>
      <c r="C19" s="67">
        <v>46058</v>
      </c>
      <c r="D19" s="68">
        <f t="shared" ref="D19:D31" si="15">C19+1</f>
        <v>46059</v>
      </c>
      <c r="E19" s="131" t="s">
        <v>1094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1" t="s">
        <v>1081</v>
      </c>
      <c r="B20" s="131" t="s">
        <v>1095</v>
      </c>
      <c r="C20" s="67">
        <v>46065</v>
      </c>
      <c r="D20" s="68">
        <f t="shared" si="15"/>
        <v>46066</v>
      </c>
      <c r="E20" s="131" t="s">
        <v>1096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552" t="s">
        <v>1097</v>
      </c>
      <c r="M20" s="554"/>
    </row>
    <row r="21" spans="1:14" hidden="1">
      <c r="A21" s="320" t="s">
        <v>1085</v>
      </c>
      <c r="B21" s="131" t="s">
        <v>1098</v>
      </c>
      <c r="C21" s="67">
        <v>46072</v>
      </c>
      <c r="D21" s="68">
        <f t="shared" si="15"/>
        <v>46073</v>
      </c>
      <c r="E21" s="131" t="s">
        <v>1099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1" t="s">
        <v>1100</v>
      </c>
      <c r="B22" s="271" t="s">
        <v>1101</v>
      </c>
      <c r="C22" s="67">
        <v>46079</v>
      </c>
      <c r="D22" s="68">
        <f t="shared" si="15"/>
        <v>46080</v>
      </c>
      <c r="E22" s="131" t="s">
        <v>1102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0" t="s">
        <v>1070</v>
      </c>
      <c r="B23" s="324" t="s">
        <v>1103</v>
      </c>
      <c r="C23" s="67">
        <v>46086</v>
      </c>
      <c r="D23" s="68">
        <f t="shared" si="15"/>
        <v>46087</v>
      </c>
      <c r="E23" s="131" t="s">
        <v>1104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5" t="s">
        <v>1105</v>
      </c>
      <c r="B24" s="271" t="s">
        <v>1106</v>
      </c>
      <c r="C24" s="67">
        <v>46093</v>
      </c>
      <c r="D24" s="68">
        <f t="shared" si="15"/>
        <v>46094</v>
      </c>
      <c r="E24" s="131" t="s">
        <v>1107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5" t="s">
        <v>1108</v>
      </c>
      <c r="B25" s="271" t="s">
        <v>1109</v>
      </c>
      <c r="C25" s="67">
        <v>46100</v>
      </c>
      <c r="D25" s="68">
        <f t="shared" si="15"/>
        <v>46101</v>
      </c>
      <c r="E25" s="131" t="s">
        <v>1110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6" t="s">
        <v>1085</v>
      </c>
      <c r="B26" s="131" t="s">
        <v>1111</v>
      </c>
      <c r="C26" s="67">
        <v>46107</v>
      </c>
      <c r="D26" s="68">
        <f t="shared" si="15"/>
        <v>46108</v>
      </c>
      <c r="E26" s="131" t="s">
        <v>1112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6" t="s">
        <v>1100</v>
      </c>
      <c r="B27" s="131" t="s">
        <v>1113</v>
      </c>
      <c r="C27" s="67">
        <v>46114</v>
      </c>
      <c r="D27" s="68">
        <f t="shared" si="15"/>
        <v>46115</v>
      </c>
      <c r="E27" s="131" t="s">
        <v>1114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6" t="s">
        <v>1070</v>
      </c>
      <c r="B28" s="131" t="s">
        <v>1115</v>
      </c>
      <c r="C28" s="67">
        <v>46121</v>
      </c>
      <c r="D28" s="68">
        <f t="shared" si="15"/>
        <v>46122</v>
      </c>
      <c r="E28" s="131" t="s">
        <v>1116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7" t="s">
        <v>1117</v>
      </c>
      <c r="B29" s="328" t="s">
        <v>1118</v>
      </c>
      <c r="C29" s="67">
        <v>46128</v>
      </c>
      <c r="D29" s="68">
        <f t="shared" si="15"/>
        <v>46129</v>
      </c>
      <c r="E29" s="131" t="s">
        <v>1119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6" t="s">
        <v>1105</v>
      </c>
      <c r="B30" s="131" t="s">
        <v>1120</v>
      </c>
      <c r="C30" s="67">
        <v>46135</v>
      </c>
      <c r="D30" s="68">
        <f t="shared" si="15"/>
        <v>46136</v>
      </c>
      <c r="E30" s="131" t="s">
        <v>1121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5" t="s">
        <v>1108</v>
      </c>
      <c r="B31" s="131" t="s">
        <v>1122</v>
      </c>
      <c r="C31" s="67">
        <v>46142</v>
      </c>
      <c r="D31" s="68">
        <f t="shared" si="15"/>
        <v>46143</v>
      </c>
      <c r="E31" s="131" t="s">
        <v>1123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74" t="s">
        <v>208</v>
      </c>
      <c r="B32" s="675"/>
      <c r="C32" s="675"/>
      <c r="D32" s="675"/>
      <c r="E32" s="675"/>
      <c r="F32" s="675"/>
      <c r="G32" s="675"/>
      <c r="H32" s="675"/>
      <c r="I32" s="675"/>
      <c r="J32" s="675"/>
      <c r="K32" s="675"/>
      <c r="L32" s="675"/>
      <c r="M32" s="676"/>
    </row>
    <row r="33" spans="1:14" hidden="1">
      <c r="A33" s="326" t="s">
        <v>1100</v>
      </c>
      <c r="B33" s="299" t="s">
        <v>1124</v>
      </c>
      <c r="C33" s="67">
        <v>46156</v>
      </c>
      <c r="D33" s="68">
        <f>C33+1</f>
        <v>46157</v>
      </c>
      <c r="E33" s="131" t="s">
        <v>1125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5" t="s">
        <v>1105</v>
      </c>
      <c r="B34" s="299" t="s">
        <v>1126</v>
      </c>
      <c r="C34" s="67">
        <v>46163</v>
      </c>
      <c r="D34" s="68">
        <f t="shared" ref="D34:D49" si="43">C34+1</f>
        <v>46164</v>
      </c>
      <c r="E34" s="131" t="s">
        <v>1127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6" t="s">
        <v>1117</v>
      </c>
      <c r="B35" s="299" t="s">
        <v>1128</v>
      </c>
      <c r="C35" s="67">
        <v>46170</v>
      </c>
      <c r="D35" s="68">
        <f t="shared" si="43"/>
        <v>46171</v>
      </c>
      <c r="E35" s="131" t="s">
        <v>1129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6" t="s">
        <v>2120</v>
      </c>
      <c r="B36" s="299" t="s">
        <v>1130</v>
      </c>
      <c r="C36" s="67">
        <v>46177</v>
      </c>
      <c r="D36" s="68">
        <f t="shared" si="43"/>
        <v>46178</v>
      </c>
      <c r="E36" s="131" t="s">
        <v>1131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6" t="s">
        <v>1132</v>
      </c>
      <c r="B37" s="299" t="s">
        <v>1133</v>
      </c>
      <c r="C37" s="552" t="s">
        <v>208</v>
      </c>
      <c r="D37" s="554"/>
      <c r="E37" s="131" t="s">
        <v>1134</v>
      </c>
      <c r="F37" s="552" t="s">
        <v>208</v>
      </c>
      <c r="G37" s="553"/>
      <c r="H37" s="553"/>
      <c r="I37" s="553"/>
      <c r="J37" s="553"/>
      <c r="K37" s="553"/>
      <c r="L37" s="553"/>
      <c r="M37" s="554"/>
    </row>
    <row r="38" spans="1:14" hidden="1">
      <c r="A38" s="674" t="s">
        <v>337</v>
      </c>
      <c r="B38" s="675"/>
      <c r="C38" s="675"/>
      <c r="D38" s="675"/>
      <c r="E38" s="675"/>
      <c r="F38" s="675"/>
      <c r="G38" s="675"/>
      <c r="H38" s="675"/>
      <c r="I38" s="675"/>
      <c r="J38" s="675"/>
      <c r="K38" s="675"/>
      <c r="L38" s="675"/>
      <c r="M38" s="676"/>
    </row>
    <row r="39" spans="1:14" hidden="1">
      <c r="A39" s="325" t="s">
        <v>2121</v>
      </c>
      <c r="B39" s="299" t="s">
        <v>1135</v>
      </c>
      <c r="C39" s="67">
        <v>46198</v>
      </c>
      <c r="D39" s="68">
        <f t="shared" si="43"/>
        <v>46199</v>
      </c>
      <c r="E39" s="131" t="s">
        <v>1136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46" si="51">L39+1</f>
        <v>46234</v>
      </c>
    </row>
    <row r="40" spans="1:14" hidden="1">
      <c r="A40" s="326" t="s">
        <v>2122</v>
      </c>
      <c r="B40" s="299" t="s">
        <v>1137</v>
      </c>
      <c r="C40" s="67">
        <v>46205</v>
      </c>
      <c r="D40" s="68">
        <f t="shared" si="43"/>
        <v>46206</v>
      </c>
      <c r="E40" s="299" t="s">
        <v>1138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6" t="s">
        <v>1117</v>
      </c>
      <c r="B41" s="299" t="s">
        <v>1139</v>
      </c>
      <c r="C41" s="67">
        <v>46212</v>
      </c>
      <c r="D41" s="68">
        <f t="shared" si="43"/>
        <v>46213</v>
      </c>
      <c r="E41" s="131" t="s">
        <v>1140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46" si="54">K41+11</f>
        <v>46247</v>
      </c>
      <c r="M41" s="68">
        <f t="shared" si="51"/>
        <v>46248</v>
      </c>
    </row>
    <row r="42" spans="1:14" hidden="1">
      <c r="A42" s="329" t="s">
        <v>1070</v>
      </c>
      <c r="B42" s="299" t="s">
        <v>1141</v>
      </c>
      <c r="C42" s="67">
        <v>46219</v>
      </c>
      <c r="D42" s="68">
        <f t="shared" si="43"/>
        <v>46220</v>
      </c>
      <c r="E42" s="131" t="s">
        <v>1142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6" t="s">
        <v>2120</v>
      </c>
      <c r="B43" s="299" t="s">
        <v>1143</v>
      </c>
      <c r="C43" s="67">
        <v>46226</v>
      </c>
      <c r="D43" s="68">
        <f t="shared" si="43"/>
        <v>46227</v>
      </c>
      <c r="E43" s="131" t="s">
        <v>1144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 hidden="1">
      <c r="A44" s="326" t="s">
        <v>2121</v>
      </c>
      <c r="B44" s="299" t="s">
        <v>1145</v>
      </c>
      <c r="C44" s="67">
        <v>46233</v>
      </c>
      <c r="D44" s="68">
        <f t="shared" si="43"/>
        <v>46234</v>
      </c>
      <c r="E44" s="131" t="s">
        <v>1146</v>
      </c>
      <c r="F44" s="539" t="s">
        <v>2055</v>
      </c>
      <c r="G44" s="540"/>
      <c r="H44" s="539" t="s">
        <v>2056</v>
      </c>
      <c r="I44" s="540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 hidden="1">
      <c r="A45" s="326" t="s">
        <v>2122</v>
      </c>
      <c r="B45" s="299" t="s">
        <v>1147</v>
      </c>
      <c r="C45" s="128">
        <v>46240</v>
      </c>
      <c r="D45" s="22">
        <f t="shared" si="43"/>
        <v>46241</v>
      </c>
      <c r="E45" s="299" t="s">
        <v>1148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 hidden="1">
      <c r="A46" s="326" t="s">
        <v>2265</v>
      </c>
      <c r="B46" s="299" t="s">
        <v>1149</v>
      </c>
      <c r="C46" s="128">
        <v>46247</v>
      </c>
      <c r="D46" s="22">
        <f t="shared" si="43"/>
        <v>46248</v>
      </c>
      <c r="E46" s="299" t="s">
        <v>1150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 hidden="1">
      <c r="A47" s="326" t="s">
        <v>2266</v>
      </c>
      <c r="B47" s="299" t="s">
        <v>1151</v>
      </c>
      <c r="C47" s="128">
        <v>46254</v>
      </c>
      <c r="D47" s="22">
        <f t="shared" si="43"/>
        <v>46255</v>
      </c>
      <c r="E47" s="299" t="s">
        <v>1152</v>
      </c>
      <c r="F47" s="539" t="s">
        <v>2217</v>
      </c>
      <c r="G47" s="540"/>
      <c r="H47" s="539" t="s">
        <v>2218</v>
      </c>
      <c r="I47" s="540"/>
      <c r="J47" s="23" t="s">
        <v>39</v>
      </c>
      <c r="K47" s="23" t="s">
        <v>39</v>
      </c>
      <c r="L47" s="22">
        <v>46289</v>
      </c>
      <c r="M47" s="22">
        <v>46290</v>
      </c>
      <c r="N47" s="441" t="s">
        <v>2194</v>
      </c>
    </row>
    <row r="48" spans="1:14" hidden="1">
      <c r="A48" s="326" t="s">
        <v>2120</v>
      </c>
      <c r="B48" s="299" t="s">
        <v>1153</v>
      </c>
      <c r="C48" s="128">
        <v>46261</v>
      </c>
      <c r="D48" s="22">
        <f t="shared" si="43"/>
        <v>46262</v>
      </c>
      <c r="E48" s="299" t="s">
        <v>1154</v>
      </c>
      <c r="F48" s="539" t="s">
        <v>2243</v>
      </c>
      <c r="G48" s="540"/>
      <c r="H48" s="539" t="s">
        <v>2244</v>
      </c>
      <c r="I48" s="540"/>
      <c r="J48" s="23" t="s">
        <v>39</v>
      </c>
      <c r="K48" s="23" t="s">
        <v>39</v>
      </c>
      <c r="L48" s="22">
        <v>46296</v>
      </c>
      <c r="M48" s="22">
        <v>46297</v>
      </c>
      <c r="N48" s="441" t="s">
        <v>2194</v>
      </c>
    </row>
    <row r="49" spans="1:13">
      <c r="A49" s="325" t="s">
        <v>2122</v>
      </c>
      <c r="B49" s="81" t="s">
        <v>2090</v>
      </c>
      <c r="C49" s="128">
        <v>46268</v>
      </c>
      <c r="D49" s="22">
        <f t="shared" si="43"/>
        <v>46269</v>
      </c>
      <c r="E49" s="81" t="s">
        <v>2091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128">
        <v>46310</v>
      </c>
      <c r="M49" s="22">
        <f>L49+1</f>
        <v>46311</v>
      </c>
    </row>
    <row r="50" spans="1:13">
      <c r="A50" s="325" t="s">
        <v>2121</v>
      </c>
      <c r="B50" s="81" t="s">
        <v>1155</v>
      </c>
      <c r="C50" s="128">
        <v>46275</v>
      </c>
      <c r="D50" s="22">
        <v>46276</v>
      </c>
      <c r="E50" s="81" t="s">
        <v>1156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128">
        <v>46317</v>
      </c>
      <c r="M50" s="22">
        <f>L50+1</f>
        <v>46318</v>
      </c>
    </row>
    <row r="51" spans="1:13">
      <c r="A51" s="326" t="s">
        <v>2265</v>
      </c>
      <c r="B51" s="299" t="s">
        <v>2092</v>
      </c>
      <c r="C51" s="128">
        <v>46282</v>
      </c>
      <c r="D51" s="22">
        <v>46283</v>
      </c>
      <c r="E51" s="299" t="s">
        <v>2093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128">
        <v>46324</v>
      </c>
      <c r="M51" s="22">
        <f>L51+1</f>
        <v>46325</v>
      </c>
    </row>
    <row r="52" spans="1:13">
      <c r="A52" s="325" t="s">
        <v>2491</v>
      </c>
      <c r="B52" s="299" t="s">
        <v>2094</v>
      </c>
      <c r="C52" s="622" t="s">
        <v>2364</v>
      </c>
      <c r="D52" s="624"/>
      <c r="E52" s="299" t="s">
        <v>2095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128">
        <v>46331</v>
      </c>
      <c r="M52" s="22">
        <f>L52+1</f>
        <v>46332</v>
      </c>
    </row>
    <row r="53" spans="1:13">
      <c r="A53" s="325" t="s">
        <v>2231</v>
      </c>
      <c r="B53" s="299" t="s">
        <v>2096</v>
      </c>
      <c r="C53" s="622" t="s">
        <v>2364</v>
      </c>
      <c r="D53" s="624"/>
      <c r="E53" s="299" t="s">
        <v>2097</v>
      </c>
      <c r="F53" s="622" t="s">
        <v>2065</v>
      </c>
      <c r="G53" s="623"/>
      <c r="H53" s="623"/>
      <c r="I53" s="623"/>
      <c r="J53" s="623"/>
      <c r="K53" s="623"/>
      <c r="L53" s="623"/>
      <c r="M53" s="624"/>
    </row>
    <row r="54" spans="1:13">
      <c r="A54" s="674" t="s">
        <v>2283</v>
      </c>
      <c r="B54" s="675"/>
      <c r="C54" s="675"/>
      <c r="D54" s="675"/>
      <c r="E54" s="675"/>
      <c r="F54" s="675"/>
      <c r="G54" s="675"/>
      <c r="H54" s="675"/>
      <c r="I54" s="675"/>
      <c r="J54" s="675"/>
      <c r="K54" s="675"/>
      <c r="L54" s="675"/>
      <c r="M54" s="676"/>
    </row>
    <row r="55" spans="1:13">
      <c r="A55" s="325" t="s">
        <v>2122</v>
      </c>
      <c r="B55" s="81" t="s">
        <v>2340</v>
      </c>
      <c r="C55" s="128">
        <v>46310</v>
      </c>
      <c r="D55" s="22">
        <f>C55+1</f>
        <v>46311</v>
      </c>
      <c r="E55" s="81" t="s">
        <v>2341</v>
      </c>
      <c r="F55" s="128">
        <f t="shared" ref="F55:F67" si="58">D55+11</f>
        <v>46322</v>
      </c>
      <c r="G55" s="22">
        <f t="shared" ref="G55:G67" si="59">F55+1</f>
        <v>46323</v>
      </c>
      <c r="H55" s="128">
        <f t="shared" ref="H55:H67" si="60">G55+1</f>
        <v>46324</v>
      </c>
      <c r="I55" s="22">
        <f t="shared" ref="I55:I67" si="61">H55+1</f>
        <v>46325</v>
      </c>
      <c r="J55" s="128">
        <f t="shared" ref="J55:J67" si="62">I55+7</f>
        <v>46332</v>
      </c>
      <c r="K55" s="22">
        <f t="shared" ref="K55:K67" si="63">J55+2</f>
        <v>46334</v>
      </c>
      <c r="L55" s="22">
        <f t="shared" ref="L55:L67" si="64">K55+11</f>
        <v>46345</v>
      </c>
      <c r="M55" s="22">
        <f t="shared" ref="M55:M67" si="65">L55+1</f>
        <v>46346</v>
      </c>
    </row>
    <row r="56" spans="1:13">
      <c r="A56" s="325" t="s">
        <v>1100</v>
      </c>
      <c r="B56" s="81" t="s">
        <v>2342</v>
      </c>
      <c r="C56" s="128">
        <v>46317</v>
      </c>
      <c r="D56" s="22">
        <f>C56+1</f>
        <v>46318</v>
      </c>
      <c r="E56" s="81" t="s">
        <v>2343</v>
      </c>
      <c r="F56" s="128">
        <f t="shared" si="58"/>
        <v>46329</v>
      </c>
      <c r="G56" s="22">
        <f t="shared" si="59"/>
        <v>46330</v>
      </c>
      <c r="H56" s="128">
        <f t="shared" si="60"/>
        <v>46331</v>
      </c>
      <c r="I56" s="22">
        <f t="shared" si="61"/>
        <v>46332</v>
      </c>
      <c r="J56" s="128">
        <f t="shared" si="62"/>
        <v>46339</v>
      </c>
      <c r="K56" s="22">
        <f t="shared" si="63"/>
        <v>46341</v>
      </c>
      <c r="L56" s="22">
        <f t="shared" si="64"/>
        <v>46352</v>
      </c>
      <c r="M56" s="22">
        <f t="shared" si="65"/>
        <v>46353</v>
      </c>
    </row>
    <row r="57" spans="1:13">
      <c r="A57" s="590" t="s">
        <v>1063</v>
      </c>
      <c r="B57" s="590"/>
      <c r="C57" s="590"/>
      <c r="D57" s="590"/>
      <c r="E57" s="590"/>
      <c r="F57" s="590"/>
      <c r="G57" s="590"/>
      <c r="H57" s="590"/>
      <c r="I57" s="590"/>
      <c r="J57" s="590"/>
      <c r="K57" s="590"/>
      <c r="L57" s="590"/>
      <c r="M57" s="590"/>
    </row>
    <row r="58" spans="1:13">
      <c r="A58" s="8" t="s">
        <v>665</v>
      </c>
      <c r="B58" s="8" t="s">
        <v>666</v>
      </c>
      <c r="C58" s="634" t="s">
        <v>1084</v>
      </c>
      <c r="D58" s="635"/>
      <c r="E58" s="8" t="s">
        <v>666</v>
      </c>
      <c r="F58" s="632" t="s">
        <v>956</v>
      </c>
      <c r="G58" s="633"/>
      <c r="H58" s="632" t="s">
        <v>957</v>
      </c>
      <c r="I58" s="633"/>
      <c r="J58" s="632" t="s">
        <v>1064</v>
      </c>
      <c r="K58" s="633"/>
      <c r="L58" s="634" t="s">
        <v>1084</v>
      </c>
      <c r="M58" s="635"/>
    </row>
    <row r="59" spans="1:13">
      <c r="A59" s="10" t="s">
        <v>13</v>
      </c>
      <c r="B59" s="10" t="s">
        <v>14</v>
      </c>
      <c r="C59" s="503" t="s">
        <v>16</v>
      </c>
      <c r="D59" s="503"/>
      <c r="E59" s="10" t="s">
        <v>14</v>
      </c>
      <c r="F59" s="520" t="s">
        <v>959</v>
      </c>
      <c r="G59" s="614"/>
      <c r="H59" s="520" t="s">
        <v>960</v>
      </c>
      <c r="I59" s="614"/>
      <c r="J59" s="520" t="s">
        <v>1065</v>
      </c>
      <c r="K59" s="614"/>
      <c r="L59" s="503" t="s">
        <v>16</v>
      </c>
      <c r="M59" s="503"/>
    </row>
    <row r="60" spans="1:13">
      <c r="A60" s="14"/>
      <c r="B60" s="14"/>
      <c r="C60" s="691" t="s">
        <v>1066</v>
      </c>
      <c r="D60" s="691"/>
      <c r="E60" s="316"/>
      <c r="F60" s="692" t="s">
        <v>1067</v>
      </c>
      <c r="G60" s="693"/>
      <c r="H60" s="692" t="s">
        <v>1068</v>
      </c>
      <c r="I60" s="693"/>
      <c r="J60" s="694" t="s">
        <v>1069</v>
      </c>
      <c r="K60" s="694"/>
      <c r="L60" s="691" t="s">
        <v>1066</v>
      </c>
      <c r="M60" s="691"/>
    </row>
    <row r="61" spans="1:13">
      <c r="A61" s="622" t="s">
        <v>2065</v>
      </c>
      <c r="B61" s="623"/>
      <c r="C61" s="623"/>
      <c r="D61" s="623"/>
      <c r="E61" s="623"/>
      <c r="F61" s="623"/>
      <c r="G61" s="623"/>
      <c r="H61" s="623"/>
      <c r="I61" s="623"/>
      <c r="J61" s="623"/>
      <c r="K61" s="623"/>
      <c r="L61" s="623"/>
      <c r="M61" s="624"/>
    </row>
    <row r="62" spans="1:13">
      <c r="A62" s="326" t="s">
        <v>1117</v>
      </c>
      <c r="B62" s="299" t="s">
        <v>2344</v>
      </c>
      <c r="C62" s="128">
        <v>46331</v>
      </c>
      <c r="D62" s="22">
        <f>C62+1</f>
        <v>46332</v>
      </c>
      <c r="E62" s="299" t="s">
        <v>2345</v>
      </c>
      <c r="F62" s="128">
        <f t="shared" si="58"/>
        <v>46343</v>
      </c>
      <c r="G62" s="22">
        <f t="shared" si="59"/>
        <v>46344</v>
      </c>
      <c r="H62" s="128">
        <f t="shared" si="60"/>
        <v>46345</v>
      </c>
      <c r="I62" s="22">
        <f t="shared" si="61"/>
        <v>46346</v>
      </c>
      <c r="J62" s="128">
        <f t="shared" si="62"/>
        <v>46353</v>
      </c>
      <c r="K62" s="22">
        <f t="shared" si="63"/>
        <v>46355</v>
      </c>
      <c r="L62" s="22">
        <f t="shared" si="64"/>
        <v>46366</v>
      </c>
      <c r="M62" s="22">
        <f t="shared" si="65"/>
        <v>46367</v>
      </c>
    </row>
    <row r="63" spans="1:13">
      <c r="A63" s="325" t="s">
        <v>2219</v>
      </c>
      <c r="B63" s="299" t="s">
        <v>2346</v>
      </c>
      <c r="C63" s="128">
        <v>46338</v>
      </c>
      <c r="D63" s="22">
        <f>C63+1</f>
        <v>46339</v>
      </c>
      <c r="E63" s="299" t="s">
        <v>2347</v>
      </c>
      <c r="F63" s="128">
        <f t="shared" si="58"/>
        <v>46350</v>
      </c>
      <c r="G63" s="22">
        <f t="shared" si="59"/>
        <v>46351</v>
      </c>
      <c r="H63" s="128">
        <f t="shared" si="60"/>
        <v>46352</v>
      </c>
      <c r="I63" s="22">
        <f t="shared" si="61"/>
        <v>46353</v>
      </c>
      <c r="J63" s="128">
        <f t="shared" si="62"/>
        <v>46360</v>
      </c>
      <c r="K63" s="22">
        <f t="shared" si="63"/>
        <v>46362</v>
      </c>
      <c r="L63" s="22">
        <f t="shared" si="64"/>
        <v>46373</v>
      </c>
      <c r="M63" s="22">
        <f t="shared" si="65"/>
        <v>46374</v>
      </c>
    </row>
    <row r="64" spans="1:13">
      <c r="A64" s="325" t="s">
        <v>2670</v>
      </c>
      <c r="B64" s="299" t="s">
        <v>2671</v>
      </c>
      <c r="C64" s="128">
        <v>46345</v>
      </c>
      <c r="D64" s="22">
        <f>C64+1</f>
        <v>46346</v>
      </c>
      <c r="E64" s="299" t="s">
        <v>2672</v>
      </c>
      <c r="F64" s="128">
        <f t="shared" si="58"/>
        <v>46357</v>
      </c>
      <c r="G64" s="22">
        <f t="shared" si="59"/>
        <v>46358</v>
      </c>
      <c r="H64" s="128">
        <f t="shared" si="60"/>
        <v>46359</v>
      </c>
      <c r="I64" s="22">
        <f t="shared" si="61"/>
        <v>46360</v>
      </c>
      <c r="J64" s="128">
        <f t="shared" si="62"/>
        <v>46367</v>
      </c>
      <c r="K64" s="22">
        <f t="shared" si="63"/>
        <v>46369</v>
      </c>
      <c r="L64" s="22">
        <f t="shared" si="64"/>
        <v>46380</v>
      </c>
      <c r="M64" s="22">
        <f t="shared" si="65"/>
        <v>46381</v>
      </c>
    </row>
    <row r="65" spans="1:25">
      <c r="A65" s="325" t="s">
        <v>2673</v>
      </c>
      <c r="B65" s="299" t="s">
        <v>2674</v>
      </c>
      <c r="C65" s="128">
        <v>46352</v>
      </c>
      <c r="D65" s="22">
        <f>C65+1</f>
        <v>46353</v>
      </c>
      <c r="E65" s="299" t="s">
        <v>2675</v>
      </c>
      <c r="F65" s="128">
        <f t="shared" si="58"/>
        <v>46364</v>
      </c>
      <c r="G65" s="22">
        <f t="shared" si="59"/>
        <v>46365</v>
      </c>
      <c r="H65" s="128">
        <f t="shared" si="60"/>
        <v>46366</v>
      </c>
      <c r="I65" s="22">
        <f t="shared" si="61"/>
        <v>46367</v>
      </c>
      <c r="J65" s="128">
        <f t="shared" si="62"/>
        <v>46374</v>
      </c>
      <c r="K65" s="22">
        <f t="shared" si="63"/>
        <v>46376</v>
      </c>
      <c r="L65" s="22">
        <f t="shared" si="64"/>
        <v>46387</v>
      </c>
      <c r="M65" s="22">
        <f t="shared" si="65"/>
        <v>46388</v>
      </c>
    </row>
    <row r="66" spans="1:25">
      <c r="A66" s="622" t="s">
        <v>2065</v>
      </c>
      <c r="B66" s="623"/>
      <c r="C66" s="623"/>
      <c r="D66" s="623"/>
      <c r="E66" s="623"/>
      <c r="F66" s="623"/>
      <c r="G66" s="623"/>
      <c r="H66" s="623"/>
      <c r="I66" s="623"/>
      <c r="J66" s="623"/>
      <c r="K66" s="623"/>
      <c r="L66" s="623"/>
      <c r="M66" s="624"/>
    </row>
    <row r="67" spans="1:25">
      <c r="A67" s="325" t="s">
        <v>2676</v>
      </c>
      <c r="B67" s="299" t="s">
        <v>2745</v>
      </c>
      <c r="C67" s="128">
        <v>46366</v>
      </c>
      <c r="D67" s="22">
        <f>C67+1</f>
        <v>46367</v>
      </c>
      <c r="E67" s="299" t="s">
        <v>2746</v>
      </c>
      <c r="F67" s="128">
        <f t="shared" si="58"/>
        <v>46378</v>
      </c>
      <c r="G67" s="22">
        <f t="shared" si="59"/>
        <v>46379</v>
      </c>
      <c r="H67" s="128">
        <f t="shared" si="60"/>
        <v>46380</v>
      </c>
      <c r="I67" s="22">
        <f t="shared" si="61"/>
        <v>46381</v>
      </c>
      <c r="J67" s="128">
        <f t="shared" si="62"/>
        <v>46388</v>
      </c>
      <c r="K67" s="22">
        <f t="shared" si="63"/>
        <v>46390</v>
      </c>
      <c r="L67" s="22">
        <f t="shared" si="64"/>
        <v>46401</v>
      </c>
      <c r="M67" s="22">
        <f t="shared" si="65"/>
        <v>46402</v>
      </c>
    </row>
    <row r="68" spans="1: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25" ht="16.2">
      <c r="A69" s="29" t="s">
        <v>160</v>
      </c>
      <c r="B69" s="546" t="s">
        <v>1157</v>
      </c>
      <c r="C69" s="695"/>
      <c r="D69" s="695"/>
      <c r="E69" s="695"/>
      <c r="F69" s="695"/>
      <c r="G69" s="695"/>
      <c r="H69" s="695"/>
      <c r="I69" s="695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6.350000000000001" hidden="1" customHeight="1">
      <c r="A70" s="330" t="s">
        <v>164</v>
      </c>
      <c r="B70" s="696" t="s">
        <v>1158</v>
      </c>
      <c r="C70" s="697"/>
      <c r="D70" s="697"/>
      <c r="E70" s="697"/>
      <c r="F70" s="697"/>
      <c r="G70" s="697"/>
      <c r="H70" s="697"/>
      <c r="I70" s="697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33" customHeight="1">
      <c r="A71" s="331" t="s">
        <v>164</v>
      </c>
      <c r="B71" s="696" t="s">
        <v>1159</v>
      </c>
      <c r="C71" s="698"/>
      <c r="D71" s="698"/>
      <c r="E71" s="698"/>
      <c r="F71" s="698"/>
      <c r="G71" s="698"/>
      <c r="H71" s="698"/>
      <c r="I71" s="698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6.350000000000001" customHeight="1">
      <c r="A72" s="30" t="s">
        <v>397</v>
      </c>
      <c r="B72" s="533" t="s">
        <v>1160</v>
      </c>
      <c r="C72" s="699"/>
      <c r="D72" s="699"/>
      <c r="E72" s="699"/>
      <c r="F72" s="699"/>
      <c r="G72" s="699"/>
      <c r="H72" s="699"/>
      <c r="I72" s="699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6.350000000000001" customHeight="1">
      <c r="A73" s="30" t="s">
        <v>1055</v>
      </c>
      <c r="B73" s="533" t="s">
        <v>1161</v>
      </c>
      <c r="C73" s="699"/>
      <c r="D73" s="699"/>
      <c r="E73" s="699"/>
      <c r="F73" s="699"/>
      <c r="G73" s="699"/>
      <c r="H73" s="699"/>
      <c r="I73" s="699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6.350000000000001" hidden="1" customHeight="1">
      <c r="A74" s="30"/>
      <c r="B74" s="700" t="s">
        <v>1162</v>
      </c>
      <c r="C74" s="701"/>
      <c r="D74" s="701"/>
      <c r="E74" s="701"/>
      <c r="F74" s="701"/>
      <c r="G74" s="701"/>
      <c r="H74" s="701"/>
      <c r="I74" s="702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6.350000000000001" customHeight="1">
      <c r="A75" s="31" t="s">
        <v>1046</v>
      </c>
      <c r="B75" s="533" t="s">
        <v>1047</v>
      </c>
      <c r="C75" s="699"/>
      <c r="D75" s="699"/>
      <c r="E75" s="699"/>
      <c r="F75" s="699"/>
      <c r="G75" s="699"/>
      <c r="H75" s="699"/>
      <c r="I75" s="699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6.350000000000001" customHeight="1">
      <c r="A76" s="30" t="s">
        <v>1163</v>
      </c>
      <c r="B76" s="531" t="s">
        <v>1164</v>
      </c>
      <c r="C76" s="532"/>
      <c r="D76" s="532"/>
      <c r="E76" s="532"/>
      <c r="F76" s="532"/>
      <c r="G76" s="532"/>
      <c r="H76" s="532"/>
      <c r="I76" s="533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6.350000000000001" customHeight="1">
      <c r="A77" s="30" t="s">
        <v>1165</v>
      </c>
      <c r="B77" s="531" t="s">
        <v>1166</v>
      </c>
      <c r="C77" s="532"/>
      <c r="D77" s="532"/>
      <c r="E77" s="532"/>
      <c r="F77" s="532"/>
      <c r="G77" s="532"/>
      <c r="H77" s="532"/>
      <c r="I77" s="533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</sheetData>
  <mergeCells count="77"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  <mergeCell ref="A12:M12"/>
    <mergeCell ref="C13:D13"/>
    <mergeCell ref="F13:G13"/>
    <mergeCell ref="H13:I13"/>
    <mergeCell ref="J13:K13"/>
    <mergeCell ref="L13:M13"/>
    <mergeCell ref="C7:D7"/>
    <mergeCell ref="F7:G7"/>
    <mergeCell ref="H7:I7"/>
    <mergeCell ref="J7:K7"/>
    <mergeCell ref="L7:M7"/>
    <mergeCell ref="C14:D14"/>
    <mergeCell ref="F14:G14"/>
    <mergeCell ref="H14:I14"/>
    <mergeCell ref="J14:K14"/>
    <mergeCell ref="L14:M14"/>
    <mergeCell ref="C15:D15"/>
    <mergeCell ref="F15:G15"/>
    <mergeCell ref="H15:I15"/>
    <mergeCell ref="J15:K15"/>
    <mergeCell ref="L15:M15"/>
    <mergeCell ref="L20:M20"/>
    <mergeCell ref="A32:M32"/>
    <mergeCell ref="C37:D37"/>
    <mergeCell ref="F37:M37"/>
    <mergeCell ref="A38:M38"/>
    <mergeCell ref="C59:D59"/>
    <mergeCell ref="C60:D60"/>
    <mergeCell ref="B77:I77"/>
    <mergeCell ref="B69:I69"/>
    <mergeCell ref="B70:I70"/>
    <mergeCell ref="B71:I71"/>
    <mergeCell ref="B72:I72"/>
    <mergeCell ref="B73:I73"/>
    <mergeCell ref="B75:I75"/>
    <mergeCell ref="B76:I76"/>
    <mergeCell ref="B74:I74"/>
    <mergeCell ref="A66:M66"/>
    <mergeCell ref="A61:M61"/>
    <mergeCell ref="F58:G58"/>
    <mergeCell ref="H58:I58"/>
    <mergeCell ref="A57:M57"/>
    <mergeCell ref="A54:M54"/>
    <mergeCell ref="F47:G47"/>
    <mergeCell ref="H47:I47"/>
    <mergeCell ref="F53:M53"/>
    <mergeCell ref="J58:K58"/>
    <mergeCell ref="L58:M58"/>
    <mergeCell ref="F48:G48"/>
    <mergeCell ref="H48:I48"/>
    <mergeCell ref="C53:D53"/>
    <mergeCell ref="C52:D52"/>
    <mergeCell ref="C58:D58"/>
    <mergeCell ref="L60:M60"/>
    <mergeCell ref="F59:G59"/>
    <mergeCell ref="H59:I59"/>
    <mergeCell ref="J59:K59"/>
    <mergeCell ref="L59:M59"/>
    <mergeCell ref="F60:G60"/>
    <mergeCell ref="H60:I60"/>
    <mergeCell ref="J60:K60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567" t="s">
        <v>0</v>
      </c>
      <c r="C1" s="567"/>
      <c r="D1" s="567"/>
      <c r="E1" s="567"/>
      <c r="F1" s="567"/>
      <c r="G1" s="567"/>
      <c r="H1" s="567"/>
      <c r="I1" s="567"/>
      <c r="J1" s="567"/>
      <c r="K1" s="567"/>
      <c r="L1" s="567"/>
      <c r="M1" s="567"/>
      <c r="N1" s="567"/>
      <c r="O1" s="567"/>
      <c r="P1" s="567"/>
      <c r="Q1" s="567"/>
      <c r="R1" s="567"/>
      <c r="S1" s="567"/>
    </row>
    <row r="2" spans="1:242" ht="17.100000000000001" customHeight="1">
      <c r="B2" s="568" t="s">
        <v>1</v>
      </c>
      <c r="C2" s="568"/>
      <c r="D2" s="568"/>
      <c r="E2" s="568"/>
      <c r="F2" s="568"/>
      <c r="G2" s="568"/>
      <c r="H2" s="568"/>
      <c r="I2" s="568"/>
      <c r="J2" s="568"/>
      <c r="K2" s="568"/>
      <c r="L2" s="568"/>
      <c r="M2" s="568"/>
      <c r="N2" s="568"/>
      <c r="O2" s="568"/>
      <c r="P2" s="568"/>
      <c r="Q2" s="568"/>
      <c r="R2" s="568"/>
      <c r="S2" s="568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590" t="s">
        <v>1167</v>
      </c>
      <c r="B4" s="590"/>
      <c r="C4" s="590"/>
      <c r="D4" s="590"/>
      <c r="E4" s="590"/>
      <c r="F4" s="590"/>
      <c r="G4" s="590"/>
      <c r="H4" s="590"/>
      <c r="I4" s="590"/>
      <c r="J4" s="590"/>
      <c r="K4" s="590"/>
      <c r="L4" s="590"/>
      <c r="M4" s="590"/>
      <c r="N4" s="590"/>
      <c r="O4" s="590"/>
      <c r="P4" s="590"/>
      <c r="Q4" s="590"/>
      <c r="R4" s="590"/>
      <c r="S4" s="590"/>
    </row>
    <row r="5" spans="1:242">
      <c r="A5" s="8" t="s">
        <v>665</v>
      </c>
      <c r="B5" s="8" t="s">
        <v>666</v>
      </c>
      <c r="C5" s="632" t="s">
        <v>1168</v>
      </c>
      <c r="D5" s="633"/>
      <c r="E5" s="632" t="s">
        <v>1169</v>
      </c>
      <c r="F5" s="633"/>
      <c r="G5" s="632" t="s">
        <v>7</v>
      </c>
      <c r="H5" s="633"/>
      <c r="I5" s="632" t="s">
        <v>470</v>
      </c>
      <c r="J5" s="633"/>
      <c r="K5" s="632" t="s">
        <v>1170</v>
      </c>
      <c r="L5" s="633"/>
      <c r="M5" s="8" t="s">
        <v>666</v>
      </c>
      <c r="N5" s="634" t="s">
        <v>668</v>
      </c>
      <c r="O5" s="635"/>
      <c r="P5" s="632" t="s">
        <v>470</v>
      </c>
      <c r="Q5" s="633"/>
      <c r="R5" s="632" t="s">
        <v>1168</v>
      </c>
      <c r="S5" s="633"/>
    </row>
    <row r="6" spans="1:242">
      <c r="A6" s="10" t="s">
        <v>13</v>
      </c>
      <c r="B6" s="10" t="s">
        <v>14</v>
      </c>
      <c r="C6" s="520" t="s">
        <v>15</v>
      </c>
      <c r="D6" s="614"/>
      <c r="E6" s="520" t="s">
        <v>1171</v>
      </c>
      <c r="F6" s="614"/>
      <c r="G6" s="520" t="s">
        <v>16</v>
      </c>
      <c r="H6" s="614"/>
      <c r="I6" s="520" t="s">
        <v>265</v>
      </c>
      <c r="J6" s="614"/>
      <c r="K6" s="520" t="s">
        <v>473</v>
      </c>
      <c r="L6" s="614"/>
      <c r="M6" s="10" t="s">
        <v>14</v>
      </c>
      <c r="N6" s="520" t="s">
        <v>672</v>
      </c>
      <c r="O6" s="614"/>
      <c r="P6" s="520" t="s">
        <v>265</v>
      </c>
      <c r="Q6" s="614"/>
      <c r="R6" s="520" t="s">
        <v>15</v>
      </c>
      <c r="S6" s="614"/>
    </row>
    <row r="7" spans="1:242">
      <c r="A7" s="10"/>
      <c r="B7" s="10"/>
      <c r="C7" s="520" t="s">
        <v>1172</v>
      </c>
      <c r="D7" s="614"/>
      <c r="E7" s="520" t="s">
        <v>771</v>
      </c>
      <c r="F7" s="614"/>
      <c r="G7" s="520" t="s">
        <v>846</v>
      </c>
      <c r="H7" s="614"/>
      <c r="I7" s="520" t="s">
        <v>845</v>
      </c>
      <c r="J7" s="614"/>
      <c r="K7" s="520" t="s">
        <v>772</v>
      </c>
      <c r="L7" s="614"/>
      <c r="M7" s="10"/>
      <c r="N7" s="520" t="s">
        <v>674</v>
      </c>
      <c r="O7" s="614"/>
      <c r="P7" s="520" t="s">
        <v>771</v>
      </c>
      <c r="Q7" s="614"/>
      <c r="R7" s="520" t="s">
        <v>1172</v>
      </c>
      <c r="S7" s="614"/>
    </row>
    <row r="8" spans="1:242" hidden="1">
      <c r="A8" s="305" t="s">
        <v>1173</v>
      </c>
      <c r="B8" s="131" t="s">
        <v>1174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1175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1176</v>
      </c>
      <c r="B9" s="131" t="s">
        <v>1177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1178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1179</v>
      </c>
      <c r="B10" s="131" t="s">
        <v>1180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1181</v>
      </c>
      <c r="N10" s="128">
        <f t="shared" si="9"/>
        <v>45288</v>
      </c>
      <c r="O10" s="128">
        <f t="shared" si="10"/>
        <v>45289</v>
      </c>
      <c r="P10" s="703" t="s">
        <v>1182</v>
      </c>
      <c r="Q10" s="704"/>
      <c r="R10" s="704"/>
      <c r="S10" s="705"/>
    </row>
    <row r="11" spans="1:242">
      <c r="A11" s="53" t="s">
        <v>1183</v>
      </c>
      <c r="B11" s="131"/>
      <c r="C11" s="128"/>
      <c r="D11" s="22"/>
      <c r="E11" s="22"/>
      <c r="F11" s="22"/>
      <c r="G11" s="128"/>
      <c r="H11" s="128"/>
      <c r="I11" s="128"/>
      <c r="J11" s="128"/>
      <c r="K11" s="641" t="s">
        <v>1184</v>
      </c>
      <c r="L11" s="643"/>
      <c r="M11" s="271" t="s">
        <v>1185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1173</v>
      </c>
      <c r="B12" s="131" t="s">
        <v>1186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1187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1176</v>
      </c>
      <c r="B13" s="131" t="s">
        <v>1188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1189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1183</v>
      </c>
      <c r="B14" s="131" t="s">
        <v>1190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1191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1173</v>
      </c>
      <c r="B15" s="131" t="s">
        <v>1192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1193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1176</v>
      </c>
      <c r="B16" s="131" t="s">
        <v>1194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1195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1183</v>
      </c>
      <c r="B17" s="131" t="s">
        <v>1196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1197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706" t="s">
        <v>1198</v>
      </c>
      <c r="C19" s="707"/>
      <c r="D19" s="707"/>
      <c r="E19" s="707"/>
      <c r="F19" s="707"/>
      <c r="G19" s="707"/>
      <c r="H19" s="707"/>
      <c r="I19" s="707"/>
      <c r="J19" s="707"/>
      <c r="K19" s="707"/>
      <c r="L19" s="708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531" t="s">
        <v>1166</v>
      </c>
      <c r="C20" s="532"/>
      <c r="D20" s="532"/>
      <c r="E20" s="532"/>
      <c r="F20" s="532"/>
      <c r="G20" s="532"/>
      <c r="H20" s="532"/>
      <c r="I20" s="532"/>
      <c r="J20" s="532"/>
      <c r="K20" s="532"/>
      <c r="L20" s="533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1171</v>
      </c>
      <c r="B21" s="621" t="s">
        <v>1199</v>
      </c>
      <c r="C21" s="621"/>
      <c r="D21" s="621"/>
      <c r="E21" s="621"/>
      <c r="F21" s="621"/>
      <c r="G21" s="621"/>
      <c r="H21" s="621"/>
      <c r="I21" s="621"/>
      <c r="J21" s="621"/>
      <c r="K21" s="621"/>
      <c r="L21" s="621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531" t="s">
        <v>1200</v>
      </c>
      <c r="C22" s="532"/>
      <c r="D22" s="532"/>
      <c r="E22" s="532"/>
      <c r="F22" s="532"/>
      <c r="G22" s="532"/>
      <c r="H22" s="532"/>
      <c r="I22" s="532"/>
      <c r="J22" s="532"/>
      <c r="K22" s="532"/>
      <c r="L22" s="533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621" t="s">
        <v>1201</v>
      </c>
      <c r="C23" s="621"/>
      <c r="D23" s="621"/>
      <c r="E23" s="621"/>
      <c r="F23" s="621"/>
      <c r="G23" s="621"/>
      <c r="H23" s="621"/>
      <c r="I23" s="621"/>
      <c r="J23" s="621"/>
      <c r="K23" s="621"/>
      <c r="L23" s="621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473</v>
      </c>
      <c r="B24" s="621" t="s">
        <v>1052</v>
      </c>
      <c r="C24" s="621"/>
      <c r="D24" s="621"/>
      <c r="E24" s="621"/>
      <c r="F24" s="621"/>
      <c r="G24" s="621"/>
      <c r="H24" s="621"/>
      <c r="I24" s="621"/>
      <c r="J24" s="621"/>
      <c r="K24" s="621"/>
      <c r="L24" s="621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672</v>
      </c>
      <c r="B25" s="621" t="s">
        <v>709</v>
      </c>
      <c r="C25" s="621"/>
      <c r="D25" s="621"/>
      <c r="E25" s="621"/>
      <c r="F25" s="621"/>
      <c r="G25" s="621"/>
      <c r="H25" s="621"/>
      <c r="I25" s="621"/>
      <c r="J25" s="621"/>
      <c r="K25" s="621"/>
      <c r="L25" s="621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567" t="s">
        <v>0</v>
      </c>
      <c r="C1" s="567"/>
      <c r="D1" s="567"/>
      <c r="E1" s="567"/>
      <c r="F1" s="567"/>
      <c r="G1" s="567"/>
      <c r="H1" s="567"/>
      <c r="I1" s="567"/>
      <c r="J1" s="567"/>
      <c r="K1" s="567"/>
      <c r="L1" s="567"/>
      <c r="M1" s="567"/>
      <c r="N1" s="567"/>
      <c r="O1" s="567"/>
      <c r="P1" s="567"/>
      <c r="Q1" s="567"/>
      <c r="R1" s="1"/>
      <c r="S1" s="1"/>
    </row>
    <row r="2" spans="1:253" ht="17.100000000000001" customHeight="1">
      <c r="B2" s="568" t="s">
        <v>1</v>
      </c>
      <c r="C2" s="568"/>
      <c r="D2" s="568"/>
      <c r="E2" s="568"/>
      <c r="F2" s="568"/>
      <c r="G2" s="568"/>
      <c r="H2" s="568"/>
      <c r="I2" s="568"/>
      <c r="J2" s="568"/>
      <c r="K2" s="568"/>
      <c r="L2" s="568"/>
      <c r="M2" s="568"/>
      <c r="N2" s="568"/>
      <c r="O2" s="568"/>
      <c r="P2" s="568"/>
      <c r="Q2" s="568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90" t="s">
        <v>1202</v>
      </c>
      <c r="B4" s="590"/>
      <c r="C4" s="590"/>
      <c r="D4" s="590"/>
      <c r="E4" s="590"/>
      <c r="F4" s="590"/>
      <c r="G4" s="590"/>
      <c r="H4" s="590"/>
      <c r="I4" s="590"/>
      <c r="J4" s="590"/>
      <c r="K4" s="590"/>
      <c r="L4" s="590"/>
      <c r="M4" s="590"/>
      <c r="N4" s="590"/>
      <c r="O4" s="590"/>
      <c r="P4" s="590"/>
      <c r="Q4" s="590"/>
    </row>
    <row r="5" spans="1:253">
      <c r="A5" s="8" t="s">
        <v>665</v>
      </c>
      <c r="B5" s="8" t="s">
        <v>666</v>
      </c>
      <c r="C5" s="632" t="s">
        <v>1203</v>
      </c>
      <c r="D5" s="633"/>
      <c r="E5" s="634" t="s">
        <v>1204</v>
      </c>
      <c r="F5" s="635"/>
      <c r="G5" s="634" t="s">
        <v>1205</v>
      </c>
      <c r="H5" s="635"/>
      <c r="I5" s="634" t="s">
        <v>589</v>
      </c>
      <c r="J5" s="635"/>
      <c r="K5" s="634" t="s">
        <v>1205</v>
      </c>
      <c r="L5" s="635"/>
      <c r="M5" s="8" t="s">
        <v>666</v>
      </c>
      <c r="N5" s="632" t="s">
        <v>1203</v>
      </c>
      <c r="O5" s="633"/>
      <c r="P5" s="634" t="s">
        <v>1204</v>
      </c>
      <c r="Q5" s="635"/>
    </row>
    <row r="6" spans="1:253">
      <c r="A6" s="10" t="s">
        <v>13</v>
      </c>
      <c r="B6" s="10" t="s">
        <v>14</v>
      </c>
      <c r="C6" s="520" t="s">
        <v>474</v>
      </c>
      <c r="D6" s="614"/>
      <c r="E6" s="520" t="s">
        <v>473</v>
      </c>
      <c r="F6" s="614"/>
      <c r="G6" s="503" t="s">
        <v>594</v>
      </c>
      <c r="H6" s="503"/>
      <c r="I6" s="503" t="s">
        <v>593</v>
      </c>
      <c r="J6" s="503"/>
      <c r="K6" s="503" t="s">
        <v>594</v>
      </c>
      <c r="L6" s="503"/>
      <c r="M6" s="10" t="s">
        <v>14</v>
      </c>
      <c r="N6" s="520" t="s">
        <v>474</v>
      </c>
      <c r="O6" s="614"/>
      <c r="P6" s="520" t="s">
        <v>473</v>
      </c>
      <c r="Q6" s="614"/>
    </row>
    <row r="7" spans="1:253">
      <c r="A7" s="10"/>
      <c r="B7" s="10"/>
      <c r="C7" s="520" t="s">
        <v>673</v>
      </c>
      <c r="D7" s="614"/>
      <c r="E7" s="520" t="s">
        <v>773</v>
      </c>
      <c r="F7" s="614"/>
      <c r="G7" s="520" t="s">
        <v>847</v>
      </c>
      <c r="H7" s="614"/>
      <c r="I7" s="520" t="s">
        <v>673</v>
      </c>
      <c r="J7" s="614"/>
      <c r="K7" s="520" t="s">
        <v>845</v>
      </c>
      <c r="L7" s="614"/>
      <c r="M7" s="10"/>
      <c r="N7" s="520" t="s">
        <v>673</v>
      </c>
      <c r="O7" s="614"/>
      <c r="P7" s="520" t="s">
        <v>773</v>
      </c>
      <c r="Q7" s="614"/>
    </row>
    <row r="8" spans="1:253" hidden="1">
      <c r="A8" s="26" t="s">
        <v>803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299" t="s">
        <v>1206</v>
      </c>
      <c r="N8" s="22">
        <f t="shared" ref="N8:N24" si="0">L8+5</f>
        <v>45622</v>
      </c>
      <c r="O8" s="300" t="s">
        <v>1207</v>
      </c>
      <c r="P8" s="272" t="s">
        <v>39</v>
      </c>
      <c r="Q8" s="272" t="s">
        <v>39</v>
      </c>
    </row>
    <row r="9" spans="1:253" hidden="1">
      <c r="A9" s="55" t="s">
        <v>778</v>
      </c>
      <c r="B9" s="72" t="s">
        <v>1208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299" t="s">
        <v>1209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1" t="s">
        <v>1210</v>
      </c>
      <c r="B10" s="72" t="s">
        <v>1211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299" t="s">
        <v>832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7" t="s">
        <v>144</v>
      </c>
    </row>
    <row r="11" spans="1:253" hidden="1">
      <c r="A11" s="55" t="s">
        <v>778</v>
      </c>
      <c r="B11" s="72" t="s">
        <v>1212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299" t="s">
        <v>1213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2" t="s">
        <v>1214</v>
      </c>
      <c r="B12" s="72" t="s">
        <v>1215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2" t="s">
        <v>39</v>
      </c>
      <c r="H12" s="272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299" t="s">
        <v>1216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7" t="s">
        <v>144</v>
      </c>
    </row>
    <row r="13" spans="1:253" hidden="1">
      <c r="A13" s="55" t="s">
        <v>778</v>
      </c>
      <c r="B13" s="72" t="s">
        <v>1217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299" t="s">
        <v>1218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3" t="s">
        <v>1219</v>
      </c>
      <c r="B14" s="72" t="s">
        <v>1220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299" t="s">
        <v>1221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4" t="s">
        <v>144</v>
      </c>
    </row>
    <row r="15" spans="1:253" hidden="1">
      <c r="A15" s="55" t="s">
        <v>778</v>
      </c>
      <c r="B15" s="72" t="s">
        <v>1222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299" t="s">
        <v>1223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5" t="s">
        <v>1214</v>
      </c>
      <c r="B16" s="81" t="s">
        <v>694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2" t="s">
        <v>39</v>
      </c>
      <c r="H16" s="272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695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778</v>
      </c>
      <c r="B17" s="72" t="s">
        <v>696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697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5" t="s">
        <v>1214</v>
      </c>
      <c r="B18" s="81" t="s">
        <v>699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700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778</v>
      </c>
      <c r="B19" s="72" t="s">
        <v>701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702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3" t="s">
        <v>1214</v>
      </c>
      <c r="B20" s="306" t="s">
        <v>703</v>
      </c>
      <c r="C20" s="307">
        <v>45688</v>
      </c>
      <c r="D20" s="308">
        <f t="shared" si="1"/>
        <v>45689</v>
      </c>
      <c r="E20" s="307">
        <f t="shared" si="2"/>
        <v>45689</v>
      </c>
      <c r="F20" s="308">
        <f t="shared" si="3"/>
        <v>45690</v>
      </c>
      <c r="G20" s="308">
        <f t="shared" si="4"/>
        <v>45694</v>
      </c>
      <c r="H20" s="308">
        <f t="shared" si="5"/>
        <v>45694</v>
      </c>
      <c r="I20" s="308">
        <f>H20+1</f>
        <v>45695</v>
      </c>
      <c r="J20" s="308">
        <f>I20+1</f>
        <v>45696</v>
      </c>
      <c r="K20" s="308">
        <f>J20+1</f>
        <v>45697</v>
      </c>
      <c r="L20" s="308">
        <f t="shared" si="7"/>
        <v>45697</v>
      </c>
      <c r="M20" s="306" t="s">
        <v>704</v>
      </c>
      <c r="N20" s="308">
        <f t="shared" si="0"/>
        <v>45702</v>
      </c>
      <c r="O20" s="308">
        <f t="shared" si="8"/>
        <v>45703</v>
      </c>
      <c r="P20" s="23" t="s">
        <v>39</v>
      </c>
      <c r="Q20" s="23" t="s">
        <v>39</v>
      </c>
    </row>
    <row r="21" spans="1:17" hidden="1">
      <c r="A21" s="504" t="s">
        <v>762</v>
      </c>
      <c r="B21" s="505"/>
      <c r="C21" s="505"/>
      <c r="D21" s="505"/>
      <c r="E21" s="505"/>
      <c r="F21" s="505"/>
      <c r="G21" s="505"/>
      <c r="H21" s="505"/>
      <c r="I21" s="505"/>
      <c r="J21" s="505"/>
      <c r="K21" s="505"/>
      <c r="L21" s="505"/>
      <c r="M21" s="505"/>
      <c r="N21" s="505"/>
      <c r="O21" s="505"/>
      <c r="P21" s="505"/>
      <c r="Q21" s="506"/>
    </row>
    <row r="22" spans="1:17" hidden="1">
      <c r="A22" s="55" t="s">
        <v>778</v>
      </c>
      <c r="B22" s="72" t="s">
        <v>1224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1225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1214</v>
      </c>
      <c r="B23" s="72" t="s">
        <v>1226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1227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778</v>
      </c>
      <c r="B24" s="72" t="s">
        <v>1228</v>
      </c>
      <c r="C24" s="278">
        <v>45716</v>
      </c>
      <c r="D24" s="165">
        <f t="shared" si="1"/>
        <v>45717</v>
      </c>
      <c r="E24" s="278">
        <f t="shared" si="2"/>
        <v>45717</v>
      </c>
      <c r="F24" s="165">
        <f t="shared" si="3"/>
        <v>45718</v>
      </c>
      <c r="G24" s="165">
        <f t="shared" si="4"/>
        <v>45722</v>
      </c>
      <c r="H24" s="165">
        <f t="shared" si="5"/>
        <v>45722</v>
      </c>
      <c r="I24" s="165">
        <f t="shared" si="14"/>
        <v>45723</v>
      </c>
      <c r="J24" s="165">
        <f t="shared" si="14"/>
        <v>45724</v>
      </c>
      <c r="K24" s="165">
        <f t="shared" si="14"/>
        <v>45725</v>
      </c>
      <c r="L24" s="165">
        <f t="shared" si="7"/>
        <v>45725</v>
      </c>
      <c r="M24" s="72" t="s">
        <v>1229</v>
      </c>
      <c r="N24" s="165">
        <f t="shared" si="0"/>
        <v>45730</v>
      </c>
      <c r="O24" s="165">
        <f t="shared" si="8"/>
        <v>45731</v>
      </c>
      <c r="P24" s="278">
        <f t="shared" si="9"/>
        <v>45731</v>
      </c>
      <c r="Q24" s="309" t="s">
        <v>144</v>
      </c>
    </row>
    <row r="25" spans="1:17" hidden="1">
      <c r="A25" s="504" t="s">
        <v>725</v>
      </c>
      <c r="B25" s="505"/>
      <c r="C25" s="505"/>
      <c r="D25" s="505"/>
      <c r="E25" s="505"/>
      <c r="F25" s="505"/>
      <c r="G25" s="505"/>
      <c r="H25" s="505"/>
      <c r="I25" s="505"/>
      <c r="J25" s="505"/>
      <c r="K25" s="505"/>
      <c r="L25" s="505"/>
      <c r="M25" s="505"/>
      <c r="N25" s="505"/>
      <c r="O25" s="505"/>
      <c r="P25" s="505"/>
      <c r="Q25" s="506"/>
    </row>
    <row r="26" spans="1:17" hidden="1">
      <c r="A26" s="55" t="s">
        <v>1214</v>
      </c>
      <c r="B26" s="81" t="s">
        <v>1230</v>
      </c>
      <c r="C26" s="128">
        <v>45730</v>
      </c>
      <c r="D26" s="22">
        <v>45731</v>
      </c>
      <c r="E26" s="278">
        <f t="shared" ref="E26:E33" si="15">D26</f>
        <v>45731</v>
      </c>
      <c r="F26" s="165">
        <f t="shared" ref="F26:K26" si="16">E26+1</f>
        <v>45732</v>
      </c>
      <c r="G26" s="165">
        <f t="shared" ref="G26:G33" si="17">F26+4</f>
        <v>45736</v>
      </c>
      <c r="H26" s="165">
        <f t="shared" ref="H26:H33" si="18">G26</f>
        <v>45736</v>
      </c>
      <c r="I26" s="165">
        <f t="shared" si="16"/>
        <v>45737</v>
      </c>
      <c r="J26" s="165">
        <f t="shared" si="16"/>
        <v>45738</v>
      </c>
      <c r="K26" s="165">
        <f t="shared" si="16"/>
        <v>45739</v>
      </c>
      <c r="L26" s="165">
        <f t="shared" ref="L26:L32" si="19">K26</f>
        <v>45739</v>
      </c>
      <c r="M26" s="81" t="s">
        <v>1231</v>
      </c>
      <c r="N26" s="165">
        <f t="shared" ref="N26:N32" si="20">L26+5</f>
        <v>45744</v>
      </c>
      <c r="O26" s="165">
        <f t="shared" ref="O26:O32" si="21">N26+1</f>
        <v>45745</v>
      </c>
      <c r="P26" s="278">
        <f t="shared" ref="P26:P32" si="22">O26</f>
        <v>45745</v>
      </c>
      <c r="Q26" s="278">
        <f t="shared" ref="Q26:Q32" si="23">P26+1</f>
        <v>45746</v>
      </c>
    </row>
    <row r="27" spans="1:17" hidden="1">
      <c r="A27" s="310" t="s">
        <v>1232</v>
      </c>
      <c r="B27" s="81" t="s">
        <v>1233</v>
      </c>
      <c r="C27" s="128">
        <v>45737</v>
      </c>
      <c r="D27" s="22">
        <v>45738</v>
      </c>
      <c r="E27" s="278">
        <f t="shared" si="15"/>
        <v>45738</v>
      </c>
      <c r="F27" s="165">
        <f t="shared" ref="F27:K27" si="24">E27+1</f>
        <v>45739</v>
      </c>
      <c r="G27" s="165">
        <f t="shared" si="17"/>
        <v>45743</v>
      </c>
      <c r="H27" s="165">
        <f t="shared" si="18"/>
        <v>45743</v>
      </c>
      <c r="I27" s="165">
        <f t="shared" si="24"/>
        <v>45744</v>
      </c>
      <c r="J27" s="165">
        <f t="shared" si="24"/>
        <v>45745</v>
      </c>
      <c r="K27" s="165">
        <f t="shared" si="24"/>
        <v>45746</v>
      </c>
      <c r="L27" s="165">
        <f t="shared" si="19"/>
        <v>45746</v>
      </c>
      <c r="M27" s="81" t="s">
        <v>1234</v>
      </c>
      <c r="N27" s="165">
        <f t="shared" si="20"/>
        <v>45751</v>
      </c>
      <c r="O27" s="165">
        <f t="shared" si="21"/>
        <v>45752</v>
      </c>
      <c r="P27" s="309" t="s">
        <v>144</v>
      </c>
      <c r="Q27" s="278"/>
    </row>
    <row r="28" spans="1:17" hidden="1">
      <c r="A28" s="55" t="s">
        <v>1214</v>
      </c>
      <c r="B28" s="72" t="s">
        <v>1235</v>
      </c>
      <c r="C28" s="128">
        <v>45744</v>
      </c>
      <c r="D28" s="22">
        <v>45745</v>
      </c>
      <c r="E28" s="278">
        <f t="shared" si="15"/>
        <v>45745</v>
      </c>
      <c r="F28" s="165">
        <f t="shared" ref="F28:K28" si="25">E28+1</f>
        <v>45746</v>
      </c>
      <c r="G28" s="165">
        <f t="shared" si="17"/>
        <v>45750</v>
      </c>
      <c r="H28" s="165">
        <f t="shared" si="18"/>
        <v>45750</v>
      </c>
      <c r="I28" s="165">
        <f t="shared" si="25"/>
        <v>45751</v>
      </c>
      <c r="J28" s="165">
        <f t="shared" si="25"/>
        <v>45752</v>
      </c>
      <c r="K28" s="165">
        <f t="shared" si="25"/>
        <v>45753</v>
      </c>
      <c r="L28" s="165">
        <f t="shared" si="19"/>
        <v>45753</v>
      </c>
      <c r="M28" s="72" t="s">
        <v>1236</v>
      </c>
      <c r="N28" s="165">
        <f t="shared" si="20"/>
        <v>45758</v>
      </c>
      <c r="O28" s="165">
        <f t="shared" si="21"/>
        <v>45759</v>
      </c>
      <c r="P28" s="278">
        <f t="shared" si="22"/>
        <v>45759</v>
      </c>
      <c r="Q28" s="278">
        <f t="shared" si="23"/>
        <v>45760</v>
      </c>
    </row>
    <row r="29" spans="1:17" hidden="1">
      <c r="A29" s="55" t="s">
        <v>778</v>
      </c>
      <c r="B29" s="66" t="s">
        <v>1237</v>
      </c>
      <c r="C29" s="67">
        <v>45751</v>
      </c>
      <c r="D29" s="68">
        <f t="shared" ref="D29:K29" si="26">C29+1</f>
        <v>45752</v>
      </c>
      <c r="E29" s="168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1238</v>
      </c>
      <c r="N29" s="120">
        <f t="shared" si="20"/>
        <v>45765</v>
      </c>
      <c r="O29" s="120">
        <f t="shared" si="21"/>
        <v>45766</v>
      </c>
      <c r="P29" s="168">
        <f t="shared" si="22"/>
        <v>45766</v>
      </c>
      <c r="Q29" s="168">
        <f t="shared" si="23"/>
        <v>45767</v>
      </c>
    </row>
    <row r="30" spans="1:17" hidden="1">
      <c r="A30" s="55" t="s">
        <v>1214</v>
      </c>
      <c r="B30" s="66" t="s">
        <v>1239</v>
      </c>
      <c r="C30" s="67">
        <v>45758</v>
      </c>
      <c r="D30" s="68">
        <f t="shared" ref="D30:K30" si="27">C30+1</f>
        <v>45759</v>
      </c>
      <c r="E30" s="168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1240</v>
      </c>
      <c r="N30" s="120">
        <f t="shared" si="20"/>
        <v>45772</v>
      </c>
      <c r="O30" s="120">
        <f t="shared" si="21"/>
        <v>45773</v>
      </c>
      <c r="P30" s="168">
        <f t="shared" si="22"/>
        <v>45773</v>
      </c>
      <c r="Q30" s="168">
        <f t="shared" si="23"/>
        <v>45774</v>
      </c>
    </row>
    <row r="31" spans="1:17" hidden="1">
      <c r="A31" s="55" t="s">
        <v>778</v>
      </c>
      <c r="B31" s="66" t="s">
        <v>1241</v>
      </c>
      <c r="C31" s="67">
        <v>45765</v>
      </c>
      <c r="D31" s="68">
        <f t="shared" ref="D31:K31" si="28">C31+1</f>
        <v>45766</v>
      </c>
      <c r="E31" s="168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1242</v>
      </c>
      <c r="N31" s="120">
        <f t="shared" si="20"/>
        <v>45779</v>
      </c>
      <c r="O31" s="120">
        <f t="shared" si="21"/>
        <v>45780</v>
      </c>
      <c r="P31" s="168">
        <f t="shared" si="22"/>
        <v>45780</v>
      </c>
      <c r="Q31" s="168">
        <f t="shared" si="23"/>
        <v>45781</v>
      </c>
    </row>
    <row r="32" spans="1:17" hidden="1">
      <c r="A32" s="55" t="s">
        <v>1214</v>
      </c>
      <c r="B32" s="66" t="s">
        <v>715</v>
      </c>
      <c r="C32" s="67">
        <v>45772</v>
      </c>
      <c r="D32" s="68">
        <f t="shared" ref="D32:K32" si="29">C32+1</f>
        <v>45773</v>
      </c>
      <c r="E32" s="168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716</v>
      </c>
      <c r="N32" s="120">
        <f t="shared" si="20"/>
        <v>45786</v>
      </c>
      <c r="O32" s="120">
        <f t="shared" si="21"/>
        <v>45787</v>
      </c>
      <c r="P32" s="168">
        <f t="shared" si="22"/>
        <v>45787</v>
      </c>
      <c r="Q32" s="168">
        <f t="shared" si="23"/>
        <v>45788</v>
      </c>
    </row>
    <row r="33" spans="1:18" hidden="1">
      <c r="A33" s="55" t="s">
        <v>778</v>
      </c>
      <c r="B33" s="66" t="s">
        <v>1243</v>
      </c>
      <c r="C33" s="67">
        <v>45779</v>
      </c>
      <c r="D33" s="68">
        <f>C33+1</f>
        <v>45780</v>
      </c>
      <c r="E33" s="168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709"/>
      <c r="L33" s="710"/>
      <c r="M33" s="710"/>
      <c r="N33" s="710"/>
      <c r="O33" s="710"/>
      <c r="P33" s="710"/>
      <c r="Q33" s="711"/>
    </row>
    <row r="34" spans="1:18" hidden="1">
      <c r="A34" s="311" t="s">
        <v>831</v>
      </c>
      <c r="B34" s="66"/>
      <c r="C34" s="67"/>
      <c r="D34" s="68"/>
      <c r="E34" s="168"/>
      <c r="F34" s="120"/>
      <c r="G34" s="667" t="s">
        <v>1244</v>
      </c>
      <c r="H34" s="669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1245</v>
      </c>
      <c r="N34" s="120">
        <f t="shared" ref="N34:N55" si="32">L34+5</f>
        <v>45793</v>
      </c>
      <c r="O34" s="120">
        <f t="shared" ref="O34:O56" si="33">N34+1</f>
        <v>45794</v>
      </c>
      <c r="P34" s="168">
        <f t="shared" ref="P34:P56" si="34">O34</f>
        <v>45794</v>
      </c>
      <c r="Q34" s="168">
        <f t="shared" ref="Q34:Q56" si="35">P34+1</f>
        <v>45795</v>
      </c>
    </row>
    <row r="35" spans="1:18" hidden="1">
      <c r="A35" s="55" t="s">
        <v>1214</v>
      </c>
      <c r="B35" s="66" t="s">
        <v>1246</v>
      </c>
      <c r="C35" s="67">
        <v>45786</v>
      </c>
      <c r="D35" s="68">
        <f t="shared" ref="D35:D56" si="36">C35+1</f>
        <v>45787</v>
      </c>
      <c r="E35" s="168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1247</v>
      </c>
      <c r="N35" s="120">
        <f t="shared" si="32"/>
        <v>45800</v>
      </c>
      <c r="O35" s="120">
        <f t="shared" si="33"/>
        <v>45801</v>
      </c>
      <c r="P35" s="168">
        <f t="shared" si="34"/>
        <v>45801</v>
      </c>
      <c r="Q35" s="168">
        <f t="shared" si="35"/>
        <v>45802</v>
      </c>
    </row>
    <row r="36" spans="1:18" hidden="1">
      <c r="A36" s="53" t="s">
        <v>831</v>
      </c>
      <c r="B36" s="66" t="s">
        <v>1248</v>
      </c>
      <c r="C36" s="67">
        <v>45793</v>
      </c>
      <c r="D36" s="68">
        <f t="shared" si="36"/>
        <v>45794</v>
      </c>
      <c r="E36" s="168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1249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1214</v>
      </c>
      <c r="B37" s="66" t="s">
        <v>1250</v>
      </c>
      <c r="C37" s="67">
        <v>45800</v>
      </c>
      <c r="D37" s="68">
        <f t="shared" si="36"/>
        <v>45801</v>
      </c>
      <c r="E37" s="168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1251</v>
      </c>
      <c r="N37" s="120">
        <f t="shared" si="32"/>
        <v>45814</v>
      </c>
      <c r="O37" s="120">
        <f t="shared" si="33"/>
        <v>45815</v>
      </c>
      <c r="P37" s="168">
        <f t="shared" si="34"/>
        <v>45815</v>
      </c>
      <c r="Q37" s="168">
        <f t="shared" si="35"/>
        <v>45816</v>
      </c>
    </row>
    <row r="38" spans="1:18" hidden="1">
      <c r="A38" s="55" t="s">
        <v>1232</v>
      </c>
      <c r="B38" s="66" t="s">
        <v>1252</v>
      </c>
      <c r="C38" s="67">
        <v>45807</v>
      </c>
      <c r="D38" s="68">
        <f t="shared" si="36"/>
        <v>45808</v>
      </c>
      <c r="E38" s="168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1253</v>
      </c>
      <c r="N38" s="120">
        <f t="shared" si="32"/>
        <v>45821</v>
      </c>
      <c r="O38" s="120">
        <f t="shared" si="33"/>
        <v>45822</v>
      </c>
      <c r="P38" s="168">
        <f t="shared" si="34"/>
        <v>45822</v>
      </c>
      <c r="Q38" s="168">
        <f t="shared" si="35"/>
        <v>45823</v>
      </c>
    </row>
    <row r="39" spans="1:18" hidden="1">
      <c r="A39" s="55" t="s">
        <v>1214</v>
      </c>
      <c r="B39" s="66" t="s">
        <v>1254</v>
      </c>
      <c r="C39" s="67">
        <f t="shared" ref="C39:C42" si="42">C38+7</f>
        <v>45814</v>
      </c>
      <c r="D39" s="68">
        <f t="shared" si="36"/>
        <v>45815</v>
      </c>
      <c r="E39" s="168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1255</v>
      </c>
      <c r="N39" s="120">
        <f t="shared" si="32"/>
        <v>45828</v>
      </c>
      <c r="O39" s="120">
        <f t="shared" si="33"/>
        <v>45829</v>
      </c>
      <c r="P39" s="168">
        <f t="shared" si="34"/>
        <v>45829</v>
      </c>
      <c r="Q39" s="168">
        <f t="shared" si="35"/>
        <v>45830</v>
      </c>
    </row>
    <row r="40" spans="1:18" hidden="1">
      <c r="A40" s="55" t="s">
        <v>1232</v>
      </c>
      <c r="B40" s="66" t="s">
        <v>1256</v>
      </c>
      <c r="C40" s="67">
        <f t="shared" si="42"/>
        <v>45821</v>
      </c>
      <c r="D40" s="68">
        <f t="shared" si="36"/>
        <v>45822</v>
      </c>
      <c r="E40" s="168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1257</v>
      </c>
      <c r="N40" s="120">
        <f t="shared" si="32"/>
        <v>45835</v>
      </c>
      <c r="O40" s="120">
        <f t="shared" si="33"/>
        <v>45836</v>
      </c>
      <c r="P40" s="168">
        <f t="shared" si="34"/>
        <v>45836</v>
      </c>
      <c r="Q40" s="168">
        <f t="shared" si="35"/>
        <v>45837</v>
      </c>
    </row>
    <row r="41" spans="1:18" hidden="1">
      <c r="A41" s="55" t="s">
        <v>1214</v>
      </c>
      <c r="B41" s="66" t="s">
        <v>1258</v>
      </c>
      <c r="C41" s="67">
        <f t="shared" si="42"/>
        <v>45828</v>
      </c>
      <c r="D41" s="68">
        <f t="shared" si="36"/>
        <v>45829</v>
      </c>
      <c r="E41" s="168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1259</v>
      </c>
      <c r="N41" s="120">
        <f t="shared" si="32"/>
        <v>45842</v>
      </c>
      <c r="O41" s="120">
        <f t="shared" si="33"/>
        <v>45843</v>
      </c>
      <c r="P41" s="168">
        <f t="shared" si="34"/>
        <v>45843</v>
      </c>
      <c r="Q41" s="168">
        <f t="shared" si="35"/>
        <v>45844</v>
      </c>
    </row>
    <row r="42" spans="1:18" hidden="1">
      <c r="A42" s="303" t="s">
        <v>1232</v>
      </c>
      <c r="B42" s="66" t="s">
        <v>1260</v>
      </c>
      <c r="C42" s="67">
        <f t="shared" si="42"/>
        <v>45835</v>
      </c>
      <c r="D42" s="68">
        <f t="shared" si="36"/>
        <v>45836</v>
      </c>
      <c r="E42" s="168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1261</v>
      </c>
      <c r="N42" s="120">
        <f t="shared" si="32"/>
        <v>45849</v>
      </c>
      <c r="O42" s="120">
        <f t="shared" si="33"/>
        <v>45850</v>
      </c>
      <c r="P42" s="168">
        <f t="shared" si="34"/>
        <v>45850</v>
      </c>
      <c r="Q42" s="168">
        <f t="shared" si="35"/>
        <v>45851</v>
      </c>
    </row>
    <row r="43" spans="1:18" hidden="1">
      <c r="A43" s="55" t="s">
        <v>1214</v>
      </c>
      <c r="B43" s="66" t="s">
        <v>1262</v>
      </c>
      <c r="C43" s="67">
        <v>45842</v>
      </c>
      <c r="D43" s="68">
        <f t="shared" si="36"/>
        <v>45843</v>
      </c>
      <c r="E43" s="168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1263</v>
      </c>
      <c r="N43" s="120">
        <f t="shared" si="32"/>
        <v>45856</v>
      </c>
      <c r="O43" s="120">
        <f t="shared" si="33"/>
        <v>45857</v>
      </c>
      <c r="P43" s="168">
        <f t="shared" si="34"/>
        <v>45857</v>
      </c>
      <c r="Q43" s="168">
        <f t="shared" si="35"/>
        <v>45858</v>
      </c>
    </row>
    <row r="44" spans="1:18" hidden="1">
      <c r="A44" s="55" t="s">
        <v>1232</v>
      </c>
      <c r="B44" s="66" t="s">
        <v>1264</v>
      </c>
      <c r="C44" s="67">
        <v>45849</v>
      </c>
      <c r="D44" s="68">
        <f t="shared" si="36"/>
        <v>45850</v>
      </c>
      <c r="E44" s="168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1265</v>
      </c>
      <c r="N44" s="120">
        <f t="shared" si="32"/>
        <v>45863</v>
      </c>
      <c r="O44" s="120">
        <f t="shared" si="33"/>
        <v>45864</v>
      </c>
      <c r="P44" s="168">
        <f t="shared" si="34"/>
        <v>45864</v>
      </c>
      <c r="Q44" s="168">
        <f t="shared" si="35"/>
        <v>45865</v>
      </c>
    </row>
    <row r="45" spans="1:18" hidden="1">
      <c r="A45" s="55" t="s">
        <v>1214</v>
      </c>
      <c r="B45" s="66" t="s">
        <v>1266</v>
      </c>
      <c r="C45" s="67">
        <v>45856</v>
      </c>
      <c r="D45" s="68">
        <f t="shared" si="36"/>
        <v>45857</v>
      </c>
      <c r="E45" s="168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1267</v>
      </c>
      <c r="N45" s="120">
        <f t="shared" si="32"/>
        <v>45870</v>
      </c>
      <c r="O45" s="120">
        <f t="shared" si="33"/>
        <v>45871</v>
      </c>
      <c r="P45" s="168">
        <f t="shared" si="34"/>
        <v>45871</v>
      </c>
      <c r="Q45" s="168">
        <f t="shared" si="35"/>
        <v>45872</v>
      </c>
    </row>
    <row r="46" spans="1:18" hidden="1">
      <c r="A46" s="55" t="s">
        <v>1232</v>
      </c>
      <c r="B46" s="66" t="s">
        <v>1268</v>
      </c>
      <c r="C46" s="67">
        <v>45863</v>
      </c>
      <c r="D46" s="68">
        <f t="shared" si="36"/>
        <v>45864</v>
      </c>
      <c r="E46" s="168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1269</v>
      </c>
      <c r="N46" s="120">
        <f t="shared" si="32"/>
        <v>45877</v>
      </c>
      <c r="O46" s="120">
        <f t="shared" si="33"/>
        <v>45878</v>
      </c>
      <c r="P46" s="168">
        <f t="shared" si="34"/>
        <v>45878</v>
      </c>
      <c r="Q46" s="168">
        <f t="shared" si="35"/>
        <v>45879</v>
      </c>
    </row>
    <row r="47" spans="1:18" hidden="1">
      <c r="A47" s="58" t="s">
        <v>1270</v>
      </c>
      <c r="B47" s="66" t="s">
        <v>1271</v>
      </c>
      <c r="C47" s="67">
        <v>45870</v>
      </c>
      <c r="D47" s="68">
        <f t="shared" si="36"/>
        <v>45871</v>
      </c>
      <c r="E47" s="168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1272</v>
      </c>
      <c r="N47" s="120">
        <f t="shared" si="32"/>
        <v>45884</v>
      </c>
      <c r="O47" s="120">
        <f t="shared" si="33"/>
        <v>45885</v>
      </c>
      <c r="P47" s="168">
        <f t="shared" si="34"/>
        <v>45885</v>
      </c>
      <c r="Q47" s="168">
        <f t="shared" si="35"/>
        <v>45886</v>
      </c>
      <c r="R47" s="75" t="s">
        <v>144</v>
      </c>
    </row>
    <row r="48" spans="1:18" hidden="1">
      <c r="A48" s="58" t="s">
        <v>1214</v>
      </c>
      <c r="B48" s="66" t="s">
        <v>1273</v>
      </c>
      <c r="C48" s="67">
        <v>45877</v>
      </c>
      <c r="D48" s="68">
        <f t="shared" si="36"/>
        <v>45878</v>
      </c>
      <c r="E48" s="168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1274</v>
      </c>
      <c r="N48" s="120">
        <f t="shared" si="32"/>
        <v>45891</v>
      </c>
      <c r="O48" s="120">
        <f t="shared" si="33"/>
        <v>45892</v>
      </c>
      <c r="P48" s="168">
        <f t="shared" si="34"/>
        <v>45892</v>
      </c>
      <c r="Q48" s="168">
        <f t="shared" si="35"/>
        <v>45893</v>
      </c>
    </row>
    <row r="49" spans="1:18" hidden="1">
      <c r="A49" s="55" t="s">
        <v>1232</v>
      </c>
      <c r="B49" s="66" t="s">
        <v>1275</v>
      </c>
      <c r="C49" s="67">
        <v>45884</v>
      </c>
      <c r="D49" s="68">
        <f t="shared" si="36"/>
        <v>45885</v>
      </c>
      <c r="E49" s="168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1276</v>
      </c>
      <c r="N49" s="120">
        <f t="shared" si="32"/>
        <v>45898</v>
      </c>
      <c r="O49" s="120">
        <f t="shared" si="33"/>
        <v>45899</v>
      </c>
      <c r="P49" s="168">
        <f t="shared" si="34"/>
        <v>45899</v>
      </c>
      <c r="Q49" s="168">
        <f t="shared" si="35"/>
        <v>45900</v>
      </c>
    </row>
    <row r="50" spans="1:18" hidden="1">
      <c r="A50" s="58" t="s">
        <v>1214</v>
      </c>
      <c r="B50" s="66" t="s">
        <v>1277</v>
      </c>
      <c r="C50" s="67">
        <v>45891</v>
      </c>
      <c r="D50" s="68">
        <f t="shared" si="36"/>
        <v>45892</v>
      </c>
      <c r="E50" s="168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712" t="s">
        <v>144</v>
      </c>
      <c r="K50" s="713"/>
      <c r="L50" s="714"/>
      <c r="M50" s="66" t="s">
        <v>1278</v>
      </c>
      <c r="N50" s="667" t="s">
        <v>208</v>
      </c>
      <c r="O50" s="668"/>
      <c r="P50" s="668"/>
      <c r="Q50" s="669"/>
    </row>
    <row r="51" spans="1:18" hidden="1">
      <c r="A51" s="55" t="s">
        <v>1232</v>
      </c>
      <c r="B51" s="66" t="s">
        <v>1279</v>
      </c>
      <c r="C51" s="67">
        <v>45898</v>
      </c>
      <c r="D51" s="68">
        <f t="shared" si="36"/>
        <v>45899</v>
      </c>
      <c r="E51" s="168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1280</v>
      </c>
      <c r="N51" s="120">
        <f t="shared" si="32"/>
        <v>45912</v>
      </c>
      <c r="O51" s="120">
        <f t="shared" si="33"/>
        <v>45913</v>
      </c>
      <c r="P51" s="168">
        <f t="shared" si="34"/>
        <v>45913</v>
      </c>
      <c r="Q51" s="168">
        <f t="shared" si="35"/>
        <v>45914</v>
      </c>
    </row>
    <row r="52" spans="1:18" hidden="1">
      <c r="A52" s="55" t="s">
        <v>1281</v>
      </c>
      <c r="B52" s="66" t="s">
        <v>1282</v>
      </c>
      <c r="C52" s="67">
        <v>45905</v>
      </c>
      <c r="D52" s="68">
        <f t="shared" si="36"/>
        <v>45906</v>
      </c>
      <c r="E52" s="168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1283</v>
      </c>
      <c r="N52" s="120">
        <f t="shared" si="32"/>
        <v>45919</v>
      </c>
      <c r="O52" s="120">
        <f t="shared" si="33"/>
        <v>45920</v>
      </c>
      <c r="P52" s="168">
        <f t="shared" si="34"/>
        <v>45920</v>
      </c>
      <c r="Q52" s="168">
        <f t="shared" si="35"/>
        <v>45921</v>
      </c>
    </row>
    <row r="53" spans="1:18" hidden="1">
      <c r="A53" s="312" t="s">
        <v>1232</v>
      </c>
      <c r="B53" s="313" t="s">
        <v>1284</v>
      </c>
      <c r="C53" s="67">
        <v>45912</v>
      </c>
      <c r="D53" s="68">
        <f t="shared" si="36"/>
        <v>45913</v>
      </c>
      <c r="E53" s="168">
        <f t="shared" si="37"/>
        <v>45913</v>
      </c>
      <c r="F53" s="74" t="s">
        <v>1285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1286</v>
      </c>
      <c r="N53" s="120">
        <f t="shared" si="32"/>
        <v>45926</v>
      </c>
      <c r="O53" s="120">
        <f t="shared" si="33"/>
        <v>45927</v>
      </c>
      <c r="P53" s="168">
        <f t="shared" si="34"/>
        <v>45927</v>
      </c>
      <c r="Q53" s="168">
        <f t="shared" si="35"/>
        <v>45928</v>
      </c>
      <c r="R53" s="75" t="s">
        <v>144</v>
      </c>
    </row>
    <row r="54" spans="1:18" hidden="1">
      <c r="A54" s="55" t="s">
        <v>1281</v>
      </c>
      <c r="B54" s="66" t="s">
        <v>1287</v>
      </c>
      <c r="C54" s="67">
        <v>45919</v>
      </c>
      <c r="D54" s="68">
        <f t="shared" si="36"/>
        <v>45920</v>
      </c>
      <c r="E54" s="168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1288</v>
      </c>
      <c r="N54" s="120">
        <f t="shared" si="32"/>
        <v>45933</v>
      </c>
      <c r="O54" s="120">
        <f t="shared" si="33"/>
        <v>45934</v>
      </c>
      <c r="P54" s="168">
        <f t="shared" si="34"/>
        <v>45934</v>
      </c>
      <c r="Q54" s="168">
        <f t="shared" si="35"/>
        <v>45935</v>
      </c>
    </row>
    <row r="55" spans="1:18" hidden="1">
      <c r="A55" s="311" t="s">
        <v>1270</v>
      </c>
      <c r="B55" s="66" t="s">
        <v>1289</v>
      </c>
      <c r="C55" s="67">
        <v>45926</v>
      </c>
      <c r="D55" s="68">
        <f t="shared" si="36"/>
        <v>45927</v>
      </c>
      <c r="E55" s="168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1290</v>
      </c>
      <c r="N55" s="120">
        <f t="shared" si="32"/>
        <v>45940</v>
      </c>
      <c r="O55" s="120">
        <f t="shared" si="33"/>
        <v>45941</v>
      </c>
      <c r="P55" s="168">
        <f t="shared" si="34"/>
        <v>45941</v>
      </c>
      <c r="Q55" s="168">
        <f t="shared" si="35"/>
        <v>45942</v>
      </c>
      <c r="R55" s="75" t="s">
        <v>144</v>
      </c>
    </row>
    <row r="56" spans="1:18" hidden="1">
      <c r="A56" s="55" t="s">
        <v>1281</v>
      </c>
      <c r="B56" s="66" t="s">
        <v>1291</v>
      </c>
      <c r="C56" s="67">
        <v>45933</v>
      </c>
      <c r="D56" s="68">
        <f t="shared" si="36"/>
        <v>45934</v>
      </c>
      <c r="E56" s="168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1292</v>
      </c>
      <c r="N56" s="67">
        <v>45954</v>
      </c>
      <c r="O56" s="68">
        <f t="shared" si="33"/>
        <v>45955</v>
      </c>
      <c r="P56" s="168">
        <f t="shared" si="34"/>
        <v>45955</v>
      </c>
      <c r="Q56" s="120">
        <f t="shared" si="35"/>
        <v>45956</v>
      </c>
    </row>
    <row r="57" spans="1:18" hidden="1">
      <c r="A57" s="504" t="s">
        <v>762</v>
      </c>
      <c r="B57" s="505"/>
      <c r="C57" s="505"/>
      <c r="D57" s="505"/>
      <c r="E57" s="505"/>
      <c r="F57" s="505"/>
      <c r="G57" s="505"/>
      <c r="H57" s="505"/>
      <c r="I57" s="505"/>
      <c r="J57" s="505"/>
      <c r="K57" s="505"/>
      <c r="L57" s="505"/>
      <c r="M57" s="505"/>
      <c r="N57" s="505"/>
      <c r="O57" s="505"/>
      <c r="P57" s="505"/>
      <c r="Q57" s="506"/>
    </row>
    <row r="58" spans="1:18" hidden="1">
      <c r="A58" s="504" t="s">
        <v>725</v>
      </c>
      <c r="B58" s="505"/>
      <c r="C58" s="505"/>
      <c r="D58" s="505"/>
      <c r="E58" s="505"/>
      <c r="F58" s="505"/>
      <c r="G58" s="505"/>
      <c r="H58" s="505"/>
      <c r="I58" s="505"/>
      <c r="J58" s="505"/>
      <c r="K58" s="505"/>
      <c r="L58" s="505"/>
      <c r="M58" s="505"/>
      <c r="N58" s="505"/>
      <c r="O58" s="505"/>
      <c r="P58" s="505"/>
      <c r="Q58" s="506"/>
    </row>
    <row r="59" spans="1:18" hidden="1">
      <c r="A59" s="55" t="s">
        <v>1281</v>
      </c>
      <c r="B59" s="66" t="s">
        <v>1293</v>
      </c>
      <c r="C59" s="67">
        <v>45954</v>
      </c>
      <c r="D59" s="68">
        <f t="shared" ref="D59:K59" si="58">C59+1</f>
        <v>45955</v>
      </c>
      <c r="E59" s="168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1294</v>
      </c>
      <c r="N59" s="120">
        <f t="shared" ref="N59:N62" si="63">L59+5</f>
        <v>45968</v>
      </c>
      <c r="O59" s="120">
        <f t="shared" ref="O59:O66" si="64">N59+1</f>
        <v>45969</v>
      </c>
      <c r="P59" s="168">
        <f t="shared" ref="P59:P66" si="65">O59</f>
        <v>45969</v>
      </c>
      <c r="Q59" s="168">
        <f t="shared" ref="Q59:Q66" si="66">P59+1</f>
        <v>45970</v>
      </c>
    </row>
    <row r="60" spans="1:18" hidden="1">
      <c r="A60" s="504" t="s">
        <v>762</v>
      </c>
      <c r="B60" s="505"/>
      <c r="C60" s="505"/>
      <c r="D60" s="505"/>
      <c r="E60" s="505"/>
      <c r="F60" s="505"/>
      <c r="G60" s="505"/>
      <c r="H60" s="505"/>
      <c r="I60" s="505"/>
      <c r="J60" s="505"/>
      <c r="K60" s="505"/>
      <c r="L60" s="505"/>
      <c r="M60" s="505"/>
      <c r="N60" s="505"/>
      <c r="O60" s="505"/>
      <c r="P60" s="505"/>
      <c r="Q60" s="506"/>
    </row>
    <row r="61" spans="1:18">
      <c r="A61" s="55" t="s">
        <v>1281</v>
      </c>
      <c r="B61" s="66" t="s">
        <v>1295</v>
      </c>
      <c r="C61" s="67">
        <v>45968</v>
      </c>
      <c r="D61" s="68">
        <f t="shared" ref="D61:K61" si="67">C61+1</f>
        <v>45969</v>
      </c>
      <c r="E61" s="168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1296</v>
      </c>
      <c r="N61" s="120">
        <f t="shared" si="63"/>
        <v>45982</v>
      </c>
      <c r="O61" s="120">
        <f t="shared" si="64"/>
        <v>45983</v>
      </c>
      <c r="P61" s="168">
        <f t="shared" si="65"/>
        <v>45983</v>
      </c>
      <c r="Q61" s="168">
        <f t="shared" si="66"/>
        <v>45984</v>
      </c>
    </row>
    <row r="62" spans="1:18">
      <c r="A62" s="55" t="s">
        <v>1297</v>
      </c>
      <c r="B62" s="66" t="s">
        <v>1298</v>
      </c>
      <c r="C62" s="67">
        <v>45975</v>
      </c>
      <c r="D62" s="68">
        <f t="shared" ref="D62:K62" si="68">C62+1</f>
        <v>45976</v>
      </c>
      <c r="E62" s="168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1299</v>
      </c>
      <c r="N62" s="120">
        <f t="shared" si="63"/>
        <v>45989</v>
      </c>
      <c r="O62" s="300" t="s">
        <v>1207</v>
      </c>
      <c r="P62" s="272" t="s">
        <v>39</v>
      </c>
      <c r="Q62" s="272" t="s">
        <v>39</v>
      </c>
    </row>
    <row r="63" spans="1:18">
      <c r="A63" s="504" t="s">
        <v>725</v>
      </c>
      <c r="B63" s="505"/>
      <c r="C63" s="505"/>
      <c r="D63" s="505"/>
      <c r="E63" s="505"/>
      <c r="F63" s="505"/>
      <c r="G63" s="505"/>
      <c r="H63" s="505"/>
      <c r="I63" s="505"/>
      <c r="J63" s="505"/>
      <c r="K63" s="505"/>
      <c r="L63" s="505"/>
      <c r="M63" s="505"/>
      <c r="N63" s="505"/>
      <c r="O63" s="505"/>
      <c r="P63" s="505"/>
      <c r="Q63" s="506"/>
    </row>
    <row r="64" spans="1:18">
      <c r="A64" s="136" t="s">
        <v>1281</v>
      </c>
      <c r="B64" s="131" t="s">
        <v>1300</v>
      </c>
      <c r="C64" s="67">
        <v>45989</v>
      </c>
      <c r="D64" s="68">
        <f t="shared" ref="D64:K64" si="69">C64+1</f>
        <v>45990</v>
      </c>
      <c r="E64" s="168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1301</v>
      </c>
      <c r="N64" s="120">
        <f t="shared" ref="N64:N66" si="74">L64+5</f>
        <v>46003</v>
      </c>
      <c r="O64" s="120">
        <f t="shared" si="64"/>
        <v>46004</v>
      </c>
      <c r="P64" s="168">
        <f t="shared" si="65"/>
        <v>46004</v>
      </c>
      <c r="Q64" s="168">
        <f t="shared" si="66"/>
        <v>46005</v>
      </c>
    </row>
    <row r="65" spans="1:19">
      <c r="A65" s="504" t="s">
        <v>762</v>
      </c>
      <c r="B65" s="505"/>
      <c r="C65" s="505"/>
      <c r="D65" s="505"/>
      <c r="E65" s="505"/>
      <c r="F65" s="505"/>
      <c r="G65" s="505"/>
      <c r="H65" s="505"/>
      <c r="I65" s="505"/>
      <c r="J65" s="505"/>
      <c r="K65" s="505"/>
      <c r="L65" s="505"/>
      <c r="M65" s="505"/>
      <c r="N65" s="505"/>
      <c r="O65" s="505"/>
      <c r="P65" s="505"/>
      <c r="Q65" s="506"/>
    </row>
    <row r="66" spans="1:19">
      <c r="A66" s="136" t="s">
        <v>1281</v>
      </c>
      <c r="B66" s="66" t="s">
        <v>1302</v>
      </c>
      <c r="C66" s="67">
        <v>46003</v>
      </c>
      <c r="D66" s="68">
        <f t="shared" ref="D66:K66" si="75">C66+1</f>
        <v>46004</v>
      </c>
      <c r="E66" s="168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1303</v>
      </c>
      <c r="N66" s="120">
        <f t="shared" si="74"/>
        <v>46017</v>
      </c>
      <c r="O66" s="120">
        <f t="shared" si="64"/>
        <v>46018</v>
      </c>
      <c r="P66" s="168">
        <f t="shared" si="65"/>
        <v>46018</v>
      </c>
      <c r="Q66" s="168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546" t="s">
        <v>1304</v>
      </c>
      <c r="C68" s="546"/>
      <c r="D68" s="546"/>
      <c r="E68" s="546"/>
      <c r="F68" s="546"/>
      <c r="G68" s="546"/>
      <c r="H68" s="546"/>
      <c r="I68" s="546"/>
      <c r="J68" s="546"/>
      <c r="K68" s="546"/>
      <c r="L68" s="546"/>
      <c r="M68" s="546"/>
      <c r="N68" s="546"/>
      <c r="O68" s="6"/>
      <c r="P68" s="6"/>
      <c r="Q68" s="6"/>
      <c r="R68" s="6"/>
      <c r="S68" s="6"/>
    </row>
    <row r="69" spans="1:19" ht="16.2">
      <c r="A69" s="31" t="s">
        <v>474</v>
      </c>
      <c r="B69" s="621" t="s">
        <v>1305</v>
      </c>
      <c r="C69" s="621"/>
      <c r="D69" s="621"/>
      <c r="E69" s="621"/>
      <c r="F69" s="621"/>
      <c r="G69" s="621"/>
      <c r="H69" s="621"/>
      <c r="I69" s="621"/>
      <c r="J69" s="621"/>
      <c r="K69" s="621"/>
      <c r="L69" s="621"/>
      <c r="M69" s="621"/>
      <c r="N69" s="621"/>
      <c r="O69" s="6"/>
      <c r="P69" s="6"/>
      <c r="Q69" s="6"/>
      <c r="R69" s="6"/>
      <c r="S69" s="6"/>
    </row>
    <row r="70" spans="1:19" ht="16.2">
      <c r="A70" s="31" t="s">
        <v>473</v>
      </c>
      <c r="B70" s="621" t="s">
        <v>1306</v>
      </c>
      <c r="C70" s="621"/>
      <c r="D70" s="621"/>
      <c r="E70" s="621"/>
      <c r="F70" s="621"/>
      <c r="G70" s="621"/>
      <c r="H70" s="621"/>
      <c r="I70" s="621"/>
      <c r="J70" s="621"/>
      <c r="K70" s="621"/>
      <c r="L70" s="621"/>
      <c r="M70" s="621"/>
      <c r="N70" s="621"/>
      <c r="O70" s="6"/>
      <c r="P70" s="6"/>
      <c r="Q70" s="6"/>
      <c r="R70" s="6"/>
      <c r="S70" s="6"/>
    </row>
    <row r="71" spans="1:19" ht="16.2">
      <c r="A71" s="31" t="s">
        <v>593</v>
      </c>
      <c r="B71" s="621" t="s">
        <v>658</v>
      </c>
      <c r="C71" s="621"/>
      <c r="D71" s="621"/>
      <c r="E71" s="621"/>
      <c r="F71" s="621"/>
      <c r="G71" s="621"/>
      <c r="H71" s="621"/>
      <c r="I71" s="621"/>
      <c r="J71" s="621"/>
      <c r="K71" s="621"/>
      <c r="L71" s="621"/>
      <c r="M71" s="621"/>
      <c r="N71" s="621"/>
      <c r="O71" s="6"/>
      <c r="P71" s="6"/>
      <c r="Q71" s="6"/>
      <c r="R71" s="6"/>
      <c r="S71" s="6"/>
    </row>
    <row r="72" spans="1:19" ht="16.2">
      <c r="A72" s="31" t="s">
        <v>594</v>
      </c>
      <c r="B72" s="531" t="s">
        <v>712</v>
      </c>
      <c r="C72" s="532"/>
      <c r="D72" s="532"/>
      <c r="E72" s="532"/>
      <c r="F72" s="532"/>
      <c r="G72" s="532"/>
      <c r="H72" s="532"/>
      <c r="I72" s="532"/>
      <c r="J72" s="532"/>
      <c r="K72" s="532"/>
      <c r="L72" s="532"/>
      <c r="M72" s="532"/>
      <c r="N72" s="533"/>
      <c r="O72" s="6"/>
      <c r="P72" s="6" t="s">
        <v>178</v>
      </c>
      <c r="Q72" s="6"/>
      <c r="R72" s="6"/>
      <c r="S72" s="6"/>
    </row>
    <row r="74" spans="1:19">
      <c r="B74" s="314"/>
    </row>
  </sheetData>
  <mergeCells count="4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21:Q21"/>
    <mergeCell ref="A25:Q25"/>
    <mergeCell ref="K33:Q33"/>
    <mergeCell ref="G34:H34"/>
    <mergeCell ref="J50:L50"/>
    <mergeCell ref="N50:Q50"/>
    <mergeCell ref="A57:Q57"/>
    <mergeCell ref="A58:Q58"/>
    <mergeCell ref="A60:Q60"/>
    <mergeCell ref="A63:Q63"/>
    <mergeCell ref="A65:Q65"/>
    <mergeCell ref="B68:N68"/>
    <mergeCell ref="B69:N69"/>
    <mergeCell ref="B70:N70"/>
    <mergeCell ref="B71:N71"/>
    <mergeCell ref="B72:N72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C53" sqref="C53:J53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567" t="s">
        <v>0</v>
      </c>
      <c r="C1" s="567"/>
      <c r="D1" s="567"/>
      <c r="E1" s="567"/>
      <c r="F1" s="567"/>
      <c r="G1" s="567"/>
      <c r="H1" s="567"/>
      <c r="I1" s="567"/>
      <c r="J1" s="567"/>
      <c r="K1" s="567"/>
      <c r="L1" s="567"/>
      <c r="M1" s="567"/>
      <c r="N1" s="567"/>
      <c r="O1" s="567"/>
    </row>
    <row r="2" spans="1:250" ht="17.100000000000001" customHeight="1">
      <c r="B2" s="568" t="s">
        <v>1</v>
      </c>
      <c r="C2" s="568"/>
      <c r="D2" s="568"/>
      <c r="E2" s="568"/>
      <c r="F2" s="568"/>
      <c r="G2" s="568"/>
      <c r="H2" s="568"/>
      <c r="I2" s="568"/>
      <c r="J2" s="568"/>
      <c r="K2" s="568"/>
      <c r="L2" s="568"/>
      <c r="M2" s="568"/>
      <c r="N2" s="568"/>
      <c r="O2" s="568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69" t="s">
        <v>1307</v>
      </c>
      <c r="B4" s="569"/>
      <c r="C4" s="569"/>
      <c r="D4" s="569"/>
      <c r="E4" s="569"/>
      <c r="F4" s="569"/>
      <c r="G4" s="569"/>
      <c r="H4" s="569"/>
      <c r="I4" s="569"/>
      <c r="J4" s="569"/>
      <c r="K4" s="569"/>
      <c r="L4" s="569"/>
      <c r="M4" s="569"/>
      <c r="N4" s="569"/>
      <c r="O4" s="569"/>
    </row>
    <row r="5" spans="1:250">
      <c r="A5" s="9" t="s">
        <v>4</v>
      </c>
      <c r="B5" s="9" t="s">
        <v>5</v>
      </c>
      <c r="C5" s="634" t="s">
        <v>765</v>
      </c>
      <c r="D5" s="635"/>
      <c r="E5" s="634" t="s">
        <v>765</v>
      </c>
      <c r="F5" s="635"/>
      <c r="G5" s="632" t="s">
        <v>1205</v>
      </c>
      <c r="H5" s="633"/>
      <c r="I5" s="632" t="s">
        <v>668</v>
      </c>
      <c r="J5" s="633"/>
      <c r="K5" s="9" t="s">
        <v>5</v>
      </c>
      <c r="L5" s="522" t="s">
        <v>1308</v>
      </c>
      <c r="M5" s="503"/>
      <c r="N5" s="522" t="s">
        <v>401</v>
      </c>
      <c r="O5" s="520"/>
      <c r="P5" s="632" t="s">
        <v>1205</v>
      </c>
      <c r="Q5" s="633"/>
      <c r="R5" s="634" t="s">
        <v>765</v>
      </c>
      <c r="S5" s="635"/>
    </row>
    <row r="6" spans="1:250">
      <c r="A6" s="10" t="s">
        <v>13</v>
      </c>
      <c r="B6" s="10" t="s">
        <v>14</v>
      </c>
      <c r="C6" s="503" t="s">
        <v>1309</v>
      </c>
      <c r="D6" s="503"/>
      <c r="E6" s="503" t="s">
        <v>1310</v>
      </c>
      <c r="F6" s="503"/>
      <c r="G6" s="503" t="s">
        <v>594</v>
      </c>
      <c r="H6" s="503"/>
      <c r="I6" s="520" t="s">
        <v>672</v>
      </c>
      <c r="J6" s="614"/>
      <c r="K6" s="10" t="s">
        <v>14</v>
      </c>
      <c r="L6" s="503" t="s">
        <v>249</v>
      </c>
      <c r="M6" s="503"/>
      <c r="N6" s="503" t="s">
        <v>248</v>
      </c>
      <c r="O6" s="520"/>
      <c r="P6" s="503" t="s">
        <v>594</v>
      </c>
      <c r="Q6" s="503"/>
      <c r="R6" s="503" t="s">
        <v>1309</v>
      </c>
      <c r="S6" s="503"/>
    </row>
    <row r="7" spans="1:250">
      <c r="A7" s="14"/>
      <c r="B7" s="98"/>
      <c r="C7" s="513" t="s">
        <v>22</v>
      </c>
      <c r="D7" s="513"/>
      <c r="E7" s="513" t="s">
        <v>22</v>
      </c>
      <c r="F7" s="513"/>
      <c r="G7" s="513" t="s">
        <v>22</v>
      </c>
      <c r="H7" s="513"/>
      <c r="I7" s="513" t="s">
        <v>22</v>
      </c>
      <c r="J7" s="513"/>
      <c r="K7" s="98"/>
      <c r="L7" s="513" t="s">
        <v>22</v>
      </c>
      <c r="M7" s="513"/>
      <c r="N7" s="513" t="s">
        <v>22</v>
      </c>
      <c r="O7" s="718"/>
      <c r="P7" s="513" t="s">
        <v>22</v>
      </c>
      <c r="Q7" s="513"/>
      <c r="R7" s="513" t="s">
        <v>22</v>
      </c>
      <c r="S7" s="513"/>
    </row>
    <row r="8" spans="1:250" ht="26.4">
      <c r="A8" s="14"/>
      <c r="B8" s="143"/>
      <c r="C8" s="259" t="s">
        <v>1311</v>
      </c>
      <c r="D8" s="259" t="s">
        <v>1312</v>
      </c>
      <c r="E8" s="259" t="s">
        <v>1313</v>
      </c>
      <c r="F8" s="259" t="s">
        <v>1314</v>
      </c>
      <c r="G8" s="259" t="s">
        <v>1315</v>
      </c>
      <c r="H8" s="259" t="s">
        <v>1316</v>
      </c>
      <c r="I8" s="17" t="s">
        <v>1317</v>
      </c>
      <c r="J8" s="17" t="s">
        <v>1318</v>
      </c>
      <c r="K8" s="10"/>
      <c r="L8" s="17" t="s">
        <v>32</v>
      </c>
      <c r="M8" s="17" t="s">
        <v>1319</v>
      </c>
      <c r="N8" s="17" t="s">
        <v>1320</v>
      </c>
      <c r="O8" s="287" t="s">
        <v>1321</v>
      </c>
      <c r="P8" s="17" t="s">
        <v>1322</v>
      </c>
      <c r="Q8" s="259" t="s">
        <v>1323</v>
      </c>
      <c r="R8" s="259" t="s">
        <v>1311</v>
      </c>
      <c r="S8" s="259" t="s">
        <v>1312</v>
      </c>
    </row>
    <row r="9" spans="1:250" s="284" customFormat="1" ht="15" hidden="1" customHeight="1">
      <c r="A9" s="177" t="s">
        <v>813</v>
      </c>
      <c r="B9" s="288" t="s">
        <v>1324</v>
      </c>
      <c r="C9" s="168">
        <v>46019</v>
      </c>
      <c r="D9" s="168">
        <f>C9+1</f>
        <v>46020</v>
      </c>
      <c r="E9" s="168">
        <f>D9</f>
        <v>46020</v>
      </c>
      <c r="F9" s="168">
        <f>E9</f>
        <v>46020</v>
      </c>
      <c r="G9" s="168">
        <f>F9</f>
        <v>46020</v>
      </c>
      <c r="H9" s="168">
        <f>G9+1</f>
        <v>46021</v>
      </c>
      <c r="I9" s="168">
        <f>H9+3</f>
        <v>46024</v>
      </c>
      <c r="J9" s="168">
        <f>I9</f>
        <v>46024</v>
      </c>
      <c r="K9" s="289" t="s">
        <v>1325</v>
      </c>
      <c r="L9" s="168">
        <f>J9+6</f>
        <v>46030</v>
      </c>
      <c r="M9" s="168">
        <f>L9+1</f>
        <v>46031</v>
      </c>
      <c r="N9" s="168">
        <f>M9+1</f>
        <v>46032</v>
      </c>
      <c r="O9" s="168">
        <f>N9+1</f>
        <v>46033</v>
      </c>
      <c r="P9" s="168">
        <f>O9+6</f>
        <v>46039</v>
      </c>
      <c r="Q9" s="168">
        <f>P9</f>
        <v>46039</v>
      </c>
      <c r="R9" s="168">
        <f>Q9+1</f>
        <v>46040</v>
      </c>
      <c r="S9" s="168">
        <f>R9+1</f>
        <v>46041</v>
      </c>
    </row>
    <row r="10" spans="1:250" s="284" customFormat="1" ht="15" hidden="1" customHeight="1">
      <c r="A10" s="177" t="s">
        <v>776</v>
      </c>
      <c r="B10" s="290" t="s">
        <v>1326</v>
      </c>
      <c r="C10" s="168">
        <v>46026</v>
      </c>
      <c r="D10" s="168">
        <f t="shared" ref="D10:D12" si="0">C10+1</f>
        <v>46027</v>
      </c>
      <c r="E10" s="168">
        <f t="shared" ref="E10:E12" si="1">D10</f>
        <v>46027</v>
      </c>
      <c r="F10" s="168">
        <f t="shared" ref="F10:F12" si="2">E10</f>
        <v>46027</v>
      </c>
      <c r="G10" s="168">
        <f t="shared" ref="G10:G12" si="3">F10</f>
        <v>46027</v>
      </c>
      <c r="H10" s="168">
        <f t="shared" ref="H10:H12" si="4">G10+1</f>
        <v>46028</v>
      </c>
      <c r="I10" s="168">
        <f t="shared" ref="I10:I12" si="5">H10+3</f>
        <v>46031</v>
      </c>
      <c r="J10" s="168">
        <f t="shared" ref="J10:J12" si="6">I10</f>
        <v>46031</v>
      </c>
      <c r="K10" s="291" t="s">
        <v>1327</v>
      </c>
      <c r="L10" s="168">
        <f t="shared" ref="L10:L12" si="7">J10+6</f>
        <v>46037</v>
      </c>
      <c r="M10" s="168">
        <f t="shared" ref="M10:M12" si="8">L10+1</f>
        <v>46038</v>
      </c>
      <c r="N10" s="168">
        <f t="shared" ref="N10:N12" si="9">M10+1</f>
        <v>46039</v>
      </c>
      <c r="O10" s="168">
        <f t="shared" ref="O10:O12" si="10">N10+1</f>
        <v>46040</v>
      </c>
      <c r="P10" s="168">
        <f t="shared" ref="P10:P12" si="11">O10+6</f>
        <v>46046</v>
      </c>
      <c r="Q10" s="168">
        <f t="shared" ref="Q10:Q12" si="12">P10</f>
        <v>46046</v>
      </c>
      <c r="R10" s="168">
        <f t="shared" ref="R10:R12" si="13">Q10+1</f>
        <v>46047</v>
      </c>
      <c r="S10" s="168">
        <f t="shared" ref="S10:S12" si="14">R10+1</f>
        <v>46048</v>
      </c>
    </row>
    <row r="11" spans="1:250" s="284" customFormat="1" ht="15" hidden="1" customHeight="1">
      <c r="A11" s="27" t="s">
        <v>1297</v>
      </c>
      <c r="B11" s="291" t="s">
        <v>720</v>
      </c>
      <c r="C11" s="168">
        <v>46033</v>
      </c>
      <c r="D11" s="168">
        <f t="shared" si="0"/>
        <v>46034</v>
      </c>
      <c r="E11" s="168">
        <f t="shared" si="1"/>
        <v>46034</v>
      </c>
      <c r="F11" s="168">
        <f t="shared" si="2"/>
        <v>46034</v>
      </c>
      <c r="G11" s="168">
        <f t="shared" si="3"/>
        <v>46034</v>
      </c>
      <c r="H11" s="168">
        <f t="shared" si="4"/>
        <v>46035</v>
      </c>
      <c r="I11" s="168">
        <f t="shared" si="5"/>
        <v>46038</v>
      </c>
      <c r="J11" s="168">
        <f t="shared" si="6"/>
        <v>46038</v>
      </c>
      <c r="K11" s="291" t="s">
        <v>719</v>
      </c>
      <c r="L11" s="168">
        <f t="shared" si="7"/>
        <v>46044</v>
      </c>
      <c r="M11" s="168">
        <f t="shared" si="8"/>
        <v>46045</v>
      </c>
      <c r="N11" s="168">
        <f t="shared" si="9"/>
        <v>46046</v>
      </c>
      <c r="O11" s="168">
        <f t="shared" si="10"/>
        <v>46047</v>
      </c>
      <c r="P11" s="168">
        <f t="shared" si="11"/>
        <v>46053</v>
      </c>
      <c r="Q11" s="168">
        <f t="shared" si="12"/>
        <v>46053</v>
      </c>
      <c r="R11" s="168">
        <f t="shared" si="13"/>
        <v>46054</v>
      </c>
      <c r="S11" s="168">
        <f t="shared" si="14"/>
        <v>46055</v>
      </c>
    </row>
    <row r="12" spans="1:250" s="284" customFormat="1" ht="15" hidden="1" customHeight="1">
      <c r="A12" s="177" t="s">
        <v>813</v>
      </c>
      <c r="B12" s="288" t="s">
        <v>1328</v>
      </c>
      <c r="C12" s="168">
        <v>46040</v>
      </c>
      <c r="D12" s="168">
        <f t="shared" si="0"/>
        <v>46041</v>
      </c>
      <c r="E12" s="168">
        <f t="shared" si="1"/>
        <v>46041</v>
      </c>
      <c r="F12" s="168">
        <f t="shared" si="2"/>
        <v>46041</v>
      </c>
      <c r="G12" s="168">
        <f t="shared" si="3"/>
        <v>46041</v>
      </c>
      <c r="H12" s="168">
        <f t="shared" si="4"/>
        <v>46042</v>
      </c>
      <c r="I12" s="168">
        <f t="shared" si="5"/>
        <v>46045</v>
      </c>
      <c r="J12" s="168">
        <f t="shared" si="6"/>
        <v>46045</v>
      </c>
      <c r="K12" s="289" t="s">
        <v>1329</v>
      </c>
      <c r="L12" s="168">
        <f t="shared" si="7"/>
        <v>46051</v>
      </c>
      <c r="M12" s="168">
        <f t="shared" si="8"/>
        <v>46052</v>
      </c>
      <c r="N12" s="168">
        <f t="shared" si="9"/>
        <v>46053</v>
      </c>
      <c r="O12" s="168">
        <f t="shared" si="10"/>
        <v>46054</v>
      </c>
      <c r="P12" s="168">
        <f t="shared" si="11"/>
        <v>46060</v>
      </c>
      <c r="Q12" s="168">
        <f t="shared" si="12"/>
        <v>46060</v>
      </c>
      <c r="R12" s="168">
        <f t="shared" si="13"/>
        <v>46061</v>
      </c>
      <c r="S12" s="168">
        <f t="shared" si="14"/>
        <v>46062</v>
      </c>
    </row>
    <row r="13" spans="1:250" s="284" customFormat="1" ht="15" hidden="1" customHeight="1">
      <c r="A13" s="177" t="s">
        <v>776</v>
      </c>
      <c r="B13" s="290" t="s">
        <v>1330</v>
      </c>
      <c r="C13" s="168">
        <v>46047</v>
      </c>
      <c r="D13" s="168">
        <f t="shared" ref="D13" si="15">C13+1</f>
        <v>46048</v>
      </c>
      <c r="E13" s="168">
        <f t="shared" ref="E13" si="16">D13</f>
        <v>46048</v>
      </c>
      <c r="F13" s="168">
        <f t="shared" ref="F13" si="17">E13</f>
        <v>46048</v>
      </c>
      <c r="G13" s="168">
        <f t="shared" ref="G13" si="18">F13</f>
        <v>46048</v>
      </c>
      <c r="H13" s="168">
        <f t="shared" ref="H13" si="19">G13+1</f>
        <v>46049</v>
      </c>
      <c r="I13" s="168">
        <f t="shared" ref="I13" si="20">H13+3</f>
        <v>46052</v>
      </c>
      <c r="J13" s="168">
        <f t="shared" ref="J13" si="21">I13</f>
        <v>46052</v>
      </c>
      <c r="K13" s="291" t="s">
        <v>1331</v>
      </c>
      <c r="L13" s="168">
        <f t="shared" ref="L13" si="22">J13+6</f>
        <v>46058</v>
      </c>
      <c r="M13" s="168">
        <f t="shared" ref="M13" si="23">L13+1</f>
        <v>46059</v>
      </c>
      <c r="N13" s="168">
        <f t="shared" ref="N13" si="24">M13+1</f>
        <v>46060</v>
      </c>
      <c r="O13" s="168">
        <f t="shared" ref="O13" si="25">N13+1</f>
        <v>46061</v>
      </c>
      <c r="P13" s="168">
        <f t="shared" ref="P13" si="26">O13+6</f>
        <v>46067</v>
      </c>
      <c r="Q13" s="168">
        <f t="shared" ref="Q13" si="27">P13</f>
        <v>46067</v>
      </c>
      <c r="R13" s="168">
        <f t="shared" ref="R13" si="28">Q13+1</f>
        <v>46068</v>
      </c>
      <c r="S13" s="168">
        <f t="shared" ref="S13" si="29">R13+1</f>
        <v>46069</v>
      </c>
    </row>
    <row r="14" spans="1:250" s="284" customFormat="1" ht="15" hidden="1" customHeight="1">
      <c r="A14" s="27" t="s">
        <v>1297</v>
      </c>
      <c r="B14" s="291" t="s">
        <v>729</v>
      </c>
      <c r="C14" s="168">
        <v>46054</v>
      </c>
      <c r="D14" s="168">
        <f t="shared" ref="D14:D17" si="30">C14+1</f>
        <v>46055</v>
      </c>
      <c r="E14" s="168">
        <f t="shared" ref="E14:E17" si="31">D14</f>
        <v>46055</v>
      </c>
      <c r="F14" s="168">
        <f t="shared" ref="F14:F17" si="32">E14</f>
        <v>46055</v>
      </c>
      <c r="G14" s="168">
        <f t="shared" ref="G14:G17" si="33">F14</f>
        <v>46055</v>
      </c>
      <c r="H14" s="168">
        <f t="shared" ref="H14:H17" si="34">G14+1</f>
        <v>46056</v>
      </c>
      <c r="I14" s="23" t="s">
        <v>39</v>
      </c>
      <c r="J14" s="23" t="s">
        <v>39</v>
      </c>
      <c r="K14" s="291" t="s">
        <v>728</v>
      </c>
      <c r="L14" s="168">
        <v>46065</v>
      </c>
      <c r="M14" s="168">
        <f t="shared" ref="M14:M17" si="35">L14+1</f>
        <v>46066</v>
      </c>
      <c r="N14" s="168">
        <f t="shared" ref="N14:N17" si="36">M14+1</f>
        <v>46067</v>
      </c>
      <c r="O14" s="168">
        <f t="shared" ref="O14:O17" si="37">N14+1</f>
        <v>46068</v>
      </c>
      <c r="P14" s="168">
        <f t="shared" ref="P14:P17" si="38">O14+6</f>
        <v>46074</v>
      </c>
      <c r="Q14" s="168">
        <f t="shared" ref="Q14:Q17" si="39">P14</f>
        <v>46074</v>
      </c>
      <c r="R14" s="168">
        <f t="shared" ref="R14:R17" si="40">Q14+1</f>
        <v>46075</v>
      </c>
      <c r="S14" s="168">
        <f t="shared" ref="S14:S17" si="41">R14+1</f>
        <v>46076</v>
      </c>
    </row>
    <row r="15" spans="1:250" s="284" customFormat="1" ht="15" hidden="1" customHeight="1">
      <c r="A15" s="177" t="s">
        <v>813</v>
      </c>
      <c r="B15" s="288" t="s">
        <v>1332</v>
      </c>
      <c r="C15" s="168">
        <v>46061</v>
      </c>
      <c r="D15" s="168">
        <f t="shared" si="30"/>
        <v>46062</v>
      </c>
      <c r="E15" s="168">
        <f t="shared" si="31"/>
        <v>46062</v>
      </c>
      <c r="F15" s="168">
        <f t="shared" si="32"/>
        <v>46062</v>
      </c>
      <c r="G15" s="168">
        <f t="shared" si="33"/>
        <v>46062</v>
      </c>
      <c r="H15" s="168">
        <f t="shared" si="34"/>
        <v>46063</v>
      </c>
      <c r="I15" s="168">
        <f t="shared" ref="I15:I17" si="42">H15+3</f>
        <v>46066</v>
      </c>
      <c r="J15" s="168">
        <f t="shared" ref="J15:J17" si="43">I15</f>
        <v>46066</v>
      </c>
      <c r="K15" s="289" t="s">
        <v>1333</v>
      </c>
      <c r="L15" s="168">
        <f t="shared" ref="L15:L17" si="44">J15+6</f>
        <v>46072</v>
      </c>
      <c r="M15" s="168">
        <f t="shared" si="35"/>
        <v>46073</v>
      </c>
      <c r="N15" s="168">
        <f t="shared" si="36"/>
        <v>46074</v>
      </c>
      <c r="O15" s="168">
        <f t="shared" si="37"/>
        <v>46075</v>
      </c>
      <c r="P15" s="168">
        <f t="shared" si="38"/>
        <v>46081</v>
      </c>
      <c r="Q15" s="168">
        <f t="shared" si="39"/>
        <v>46081</v>
      </c>
      <c r="R15" s="168">
        <f t="shared" si="40"/>
        <v>46082</v>
      </c>
      <c r="S15" s="168">
        <f t="shared" si="41"/>
        <v>46083</v>
      </c>
    </row>
    <row r="16" spans="1:250" s="284" customFormat="1" ht="15" hidden="1" customHeight="1">
      <c r="A16" s="178" t="s">
        <v>776</v>
      </c>
      <c r="B16" s="290" t="s">
        <v>1334</v>
      </c>
      <c r="C16" s="168">
        <v>46068</v>
      </c>
      <c r="D16" s="168">
        <f t="shared" si="30"/>
        <v>46069</v>
      </c>
      <c r="E16" s="168">
        <f t="shared" si="31"/>
        <v>46069</v>
      </c>
      <c r="F16" s="168">
        <f t="shared" si="32"/>
        <v>46069</v>
      </c>
      <c r="G16" s="168">
        <f t="shared" si="33"/>
        <v>46069</v>
      </c>
      <c r="H16" s="168">
        <f t="shared" si="34"/>
        <v>46070</v>
      </c>
      <c r="I16" s="23" t="s">
        <v>39</v>
      </c>
      <c r="J16" s="23" t="s">
        <v>39</v>
      </c>
      <c r="K16" s="290" t="s">
        <v>1335</v>
      </c>
      <c r="L16" s="168">
        <v>46079</v>
      </c>
      <c r="M16" s="168">
        <f t="shared" si="35"/>
        <v>46080</v>
      </c>
      <c r="N16" s="168">
        <f t="shared" si="36"/>
        <v>46081</v>
      </c>
      <c r="O16" s="168">
        <f t="shared" si="37"/>
        <v>46082</v>
      </c>
      <c r="P16" s="168">
        <f t="shared" si="38"/>
        <v>46088</v>
      </c>
      <c r="Q16" s="168">
        <f t="shared" si="39"/>
        <v>46088</v>
      </c>
      <c r="R16" s="168">
        <f t="shared" si="40"/>
        <v>46089</v>
      </c>
      <c r="S16" s="168">
        <f t="shared" si="41"/>
        <v>46090</v>
      </c>
    </row>
    <row r="17" spans="1:20" s="284" customFormat="1" ht="15" hidden="1" customHeight="1">
      <c r="A17" s="27" t="s">
        <v>1297</v>
      </c>
      <c r="B17" s="291" t="s">
        <v>733</v>
      </c>
      <c r="C17" s="168">
        <v>46075</v>
      </c>
      <c r="D17" s="168">
        <f t="shared" si="30"/>
        <v>46076</v>
      </c>
      <c r="E17" s="168">
        <f t="shared" si="31"/>
        <v>46076</v>
      </c>
      <c r="F17" s="168">
        <f t="shared" si="32"/>
        <v>46076</v>
      </c>
      <c r="G17" s="168">
        <f t="shared" si="33"/>
        <v>46076</v>
      </c>
      <c r="H17" s="168">
        <f t="shared" si="34"/>
        <v>46077</v>
      </c>
      <c r="I17" s="168">
        <f t="shared" si="42"/>
        <v>46080</v>
      </c>
      <c r="J17" s="168">
        <f t="shared" si="43"/>
        <v>46080</v>
      </c>
      <c r="K17" s="291" t="s">
        <v>732</v>
      </c>
      <c r="L17" s="168">
        <f t="shared" si="44"/>
        <v>46086</v>
      </c>
      <c r="M17" s="168">
        <f t="shared" si="35"/>
        <v>46087</v>
      </c>
      <c r="N17" s="168">
        <f t="shared" si="36"/>
        <v>46088</v>
      </c>
      <c r="O17" s="168">
        <f t="shared" si="37"/>
        <v>46089</v>
      </c>
      <c r="P17" s="168">
        <f t="shared" si="38"/>
        <v>46095</v>
      </c>
      <c r="Q17" s="168">
        <f t="shared" si="39"/>
        <v>46095</v>
      </c>
      <c r="R17" s="168">
        <f t="shared" si="40"/>
        <v>46096</v>
      </c>
      <c r="S17" s="168">
        <f t="shared" si="41"/>
        <v>46097</v>
      </c>
    </row>
    <row r="18" spans="1:20" s="284" customFormat="1" ht="15" hidden="1" customHeight="1">
      <c r="A18" s="177" t="s">
        <v>813</v>
      </c>
      <c r="B18" s="288" t="s">
        <v>1336</v>
      </c>
      <c r="C18" s="168">
        <v>46082</v>
      </c>
      <c r="D18" s="168">
        <f t="shared" ref="D18:D23" si="45">C18+1</f>
        <v>46083</v>
      </c>
      <c r="E18" s="168">
        <f t="shared" ref="E18:E23" si="46">D18</f>
        <v>46083</v>
      </c>
      <c r="F18" s="168">
        <f t="shared" ref="F18:F23" si="47">E18</f>
        <v>46083</v>
      </c>
      <c r="G18" s="168">
        <f t="shared" ref="G18:G23" si="48">F18</f>
        <v>46083</v>
      </c>
      <c r="H18" s="168">
        <f t="shared" ref="H18:H23" si="49">G18+1</f>
        <v>46084</v>
      </c>
      <c r="I18" s="168">
        <f t="shared" ref="I18:I23" si="50">H18+3</f>
        <v>46087</v>
      </c>
      <c r="J18" s="168">
        <f t="shared" ref="J18:J23" si="51">I18</f>
        <v>46087</v>
      </c>
      <c r="K18" s="288" t="s">
        <v>1337</v>
      </c>
      <c r="L18" s="168">
        <f t="shared" ref="L18:L23" si="52">J18+6</f>
        <v>46093</v>
      </c>
      <c r="M18" s="168">
        <f t="shared" ref="M18:M23" si="53">L18+1</f>
        <v>46094</v>
      </c>
      <c r="N18" s="168">
        <f t="shared" ref="N18:N23" si="54">M18+1</f>
        <v>46095</v>
      </c>
      <c r="O18" s="168">
        <f t="shared" ref="O18:O23" si="55">N18+1</f>
        <v>46096</v>
      </c>
      <c r="P18" s="168">
        <f t="shared" ref="P18:P23" si="56">O18+6</f>
        <v>46102</v>
      </c>
      <c r="Q18" s="168">
        <f t="shared" ref="Q18:Q23" si="57">P18</f>
        <v>46102</v>
      </c>
      <c r="R18" s="168">
        <f t="shared" ref="R18:R23" si="58">Q18+1</f>
        <v>46103</v>
      </c>
      <c r="S18" s="168">
        <f t="shared" ref="S18:S23" si="59">R18+1</f>
        <v>46104</v>
      </c>
    </row>
    <row r="19" spans="1:20" s="284" customFormat="1" ht="15" hidden="1" customHeight="1">
      <c r="A19" s="177" t="s">
        <v>776</v>
      </c>
      <c r="B19" s="290" t="s">
        <v>1338</v>
      </c>
      <c r="C19" s="168">
        <f>C18+7</f>
        <v>46089</v>
      </c>
      <c r="D19" s="168">
        <f t="shared" si="45"/>
        <v>46090</v>
      </c>
      <c r="E19" s="168">
        <f t="shared" si="46"/>
        <v>46090</v>
      </c>
      <c r="F19" s="168">
        <f t="shared" si="47"/>
        <v>46090</v>
      </c>
      <c r="G19" s="168">
        <f t="shared" si="48"/>
        <v>46090</v>
      </c>
      <c r="H19" s="168">
        <f t="shared" si="49"/>
        <v>46091</v>
      </c>
      <c r="I19" s="168">
        <f t="shared" si="50"/>
        <v>46094</v>
      </c>
      <c r="J19" s="168">
        <f t="shared" si="51"/>
        <v>46094</v>
      </c>
      <c r="K19" s="290" t="s">
        <v>1339</v>
      </c>
      <c r="L19" s="168">
        <f t="shared" si="52"/>
        <v>46100</v>
      </c>
      <c r="M19" s="168">
        <f t="shared" si="53"/>
        <v>46101</v>
      </c>
      <c r="N19" s="168">
        <f t="shared" si="54"/>
        <v>46102</v>
      </c>
      <c r="O19" s="168">
        <f t="shared" si="55"/>
        <v>46103</v>
      </c>
      <c r="P19" s="168">
        <f t="shared" si="56"/>
        <v>46109</v>
      </c>
      <c r="Q19" s="168">
        <f t="shared" si="57"/>
        <v>46109</v>
      </c>
      <c r="R19" s="168">
        <f t="shared" si="58"/>
        <v>46110</v>
      </c>
      <c r="S19" s="168">
        <f t="shared" si="59"/>
        <v>46111</v>
      </c>
    </row>
    <row r="20" spans="1:20" s="284" customFormat="1" ht="15" hidden="1" customHeight="1">
      <c r="A20" s="27" t="s">
        <v>1297</v>
      </c>
      <c r="B20" s="291" t="s">
        <v>739</v>
      </c>
      <c r="C20" s="168">
        <f t="shared" ref="C20:C22" si="60">C19+7</f>
        <v>46096</v>
      </c>
      <c r="D20" s="168">
        <f t="shared" si="45"/>
        <v>46097</v>
      </c>
      <c r="E20" s="168">
        <f t="shared" si="46"/>
        <v>46097</v>
      </c>
      <c r="F20" s="168">
        <f t="shared" si="47"/>
        <v>46097</v>
      </c>
      <c r="G20" s="168">
        <f t="shared" si="48"/>
        <v>46097</v>
      </c>
      <c r="H20" s="168">
        <f t="shared" si="49"/>
        <v>46098</v>
      </c>
      <c r="I20" s="168">
        <f t="shared" si="50"/>
        <v>46101</v>
      </c>
      <c r="J20" s="168">
        <f t="shared" si="51"/>
        <v>46101</v>
      </c>
      <c r="K20" s="291" t="s">
        <v>738</v>
      </c>
      <c r="L20" s="168">
        <f t="shared" si="52"/>
        <v>46107</v>
      </c>
      <c r="M20" s="89" t="s">
        <v>1340</v>
      </c>
      <c r="N20" s="168">
        <v>46109</v>
      </c>
      <c r="O20" s="168">
        <f t="shared" si="55"/>
        <v>46110</v>
      </c>
      <c r="P20" s="168">
        <f t="shared" si="56"/>
        <v>46116</v>
      </c>
      <c r="Q20" s="168">
        <f t="shared" si="57"/>
        <v>46116</v>
      </c>
      <c r="R20" s="168">
        <f t="shared" si="58"/>
        <v>46117</v>
      </c>
      <c r="S20" s="168">
        <f t="shared" si="59"/>
        <v>46118</v>
      </c>
    </row>
    <row r="21" spans="1:20" s="284" customFormat="1" ht="15" hidden="1" customHeight="1">
      <c r="A21" s="177" t="s">
        <v>813</v>
      </c>
      <c r="B21" s="123" t="s">
        <v>1341</v>
      </c>
      <c r="C21" s="168">
        <f t="shared" si="60"/>
        <v>46103</v>
      </c>
      <c r="D21" s="168">
        <f t="shared" si="45"/>
        <v>46104</v>
      </c>
      <c r="E21" s="168">
        <f t="shared" si="46"/>
        <v>46104</v>
      </c>
      <c r="F21" s="168">
        <f t="shared" si="47"/>
        <v>46104</v>
      </c>
      <c r="G21" s="168">
        <f t="shared" si="48"/>
        <v>46104</v>
      </c>
      <c r="H21" s="168">
        <f t="shared" si="49"/>
        <v>46105</v>
      </c>
      <c r="I21" s="168">
        <f t="shared" si="50"/>
        <v>46108</v>
      </c>
      <c r="J21" s="168">
        <f t="shared" si="51"/>
        <v>46108</v>
      </c>
      <c r="K21" s="123" t="s">
        <v>1342</v>
      </c>
      <c r="L21" s="168">
        <f t="shared" si="52"/>
        <v>46114</v>
      </c>
      <c r="M21" s="168">
        <f t="shared" si="53"/>
        <v>46115</v>
      </c>
      <c r="N21" s="168">
        <f t="shared" si="54"/>
        <v>46116</v>
      </c>
      <c r="O21" s="168">
        <f t="shared" si="55"/>
        <v>46117</v>
      </c>
      <c r="P21" s="168">
        <f t="shared" si="56"/>
        <v>46123</v>
      </c>
      <c r="Q21" s="168">
        <f t="shared" si="57"/>
        <v>46123</v>
      </c>
      <c r="R21" s="168">
        <f t="shared" si="58"/>
        <v>46124</v>
      </c>
      <c r="S21" s="168">
        <f t="shared" si="59"/>
        <v>46125</v>
      </c>
    </row>
    <row r="22" spans="1:20" s="284" customFormat="1" ht="15" hidden="1" customHeight="1">
      <c r="A22" s="177" t="s">
        <v>776</v>
      </c>
      <c r="B22" s="290" t="s">
        <v>1343</v>
      </c>
      <c r="C22" s="168">
        <f t="shared" si="60"/>
        <v>46110</v>
      </c>
      <c r="D22" s="168">
        <f t="shared" si="45"/>
        <v>46111</v>
      </c>
      <c r="E22" s="168">
        <f t="shared" si="46"/>
        <v>46111</v>
      </c>
      <c r="F22" s="168">
        <f t="shared" si="47"/>
        <v>46111</v>
      </c>
      <c r="G22" s="168">
        <f t="shared" si="48"/>
        <v>46111</v>
      </c>
      <c r="H22" s="168">
        <f t="shared" si="49"/>
        <v>46112</v>
      </c>
      <c r="I22" s="168">
        <f t="shared" si="50"/>
        <v>46115</v>
      </c>
      <c r="J22" s="168">
        <f t="shared" si="51"/>
        <v>46115</v>
      </c>
      <c r="K22" s="290" t="s">
        <v>1344</v>
      </c>
      <c r="L22" s="168">
        <f t="shared" si="52"/>
        <v>46121</v>
      </c>
      <c r="M22" s="168">
        <f t="shared" si="53"/>
        <v>46122</v>
      </c>
      <c r="N22" s="168">
        <f t="shared" si="54"/>
        <v>46123</v>
      </c>
      <c r="O22" s="168">
        <f t="shared" si="55"/>
        <v>46124</v>
      </c>
      <c r="P22" s="168">
        <f t="shared" si="56"/>
        <v>46130</v>
      </c>
      <c r="Q22" s="168">
        <f t="shared" si="57"/>
        <v>46130</v>
      </c>
      <c r="R22" s="168">
        <f t="shared" si="58"/>
        <v>46131</v>
      </c>
      <c r="S22" s="168">
        <f t="shared" si="59"/>
        <v>46132</v>
      </c>
    </row>
    <row r="23" spans="1:20" s="284" customFormat="1" ht="15" hidden="1" customHeight="1">
      <c r="A23" s="27" t="s">
        <v>1297</v>
      </c>
      <c r="B23" s="291" t="s">
        <v>745</v>
      </c>
      <c r="C23" s="168">
        <v>46117</v>
      </c>
      <c r="D23" s="168">
        <f t="shared" si="45"/>
        <v>46118</v>
      </c>
      <c r="E23" s="168">
        <f t="shared" si="46"/>
        <v>46118</v>
      </c>
      <c r="F23" s="168">
        <f t="shared" si="47"/>
        <v>46118</v>
      </c>
      <c r="G23" s="168">
        <f t="shared" si="48"/>
        <v>46118</v>
      </c>
      <c r="H23" s="168">
        <f t="shared" si="49"/>
        <v>46119</v>
      </c>
      <c r="I23" s="168">
        <f t="shared" si="50"/>
        <v>46122</v>
      </c>
      <c r="J23" s="168">
        <f t="shared" si="51"/>
        <v>46122</v>
      </c>
      <c r="K23" s="209" t="s">
        <v>744</v>
      </c>
      <c r="L23" s="168">
        <f t="shared" si="52"/>
        <v>46128</v>
      </c>
      <c r="M23" s="168">
        <f t="shared" si="53"/>
        <v>46129</v>
      </c>
      <c r="N23" s="168">
        <f t="shared" si="54"/>
        <v>46130</v>
      </c>
      <c r="O23" s="168">
        <f t="shared" si="55"/>
        <v>46131</v>
      </c>
      <c r="P23" s="168">
        <f t="shared" si="56"/>
        <v>46137</v>
      </c>
      <c r="Q23" s="168">
        <f t="shared" si="57"/>
        <v>46137</v>
      </c>
      <c r="R23" s="168">
        <f t="shared" si="58"/>
        <v>46138</v>
      </c>
      <c r="S23" s="168">
        <f t="shared" si="59"/>
        <v>46139</v>
      </c>
    </row>
    <row r="24" spans="1:20" s="284" customFormat="1" ht="15" hidden="1" customHeight="1">
      <c r="A24" s="177" t="s">
        <v>813</v>
      </c>
      <c r="B24" s="288" t="s">
        <v>1345</v>
      </c>
      <c r="C24" s="168">
        <v>46124</v>
      </c>
      <c r="D24" s="168">
        <f t="shared" ref="D24:D25" si="61">C24+1</f>
        <v>46125</v>
      </c>
      <c r="E24" s="168">
        <f t="shared" ref="E24:E25" si="62">D24</f>
        <v>46125</v>
      </c>
      <c r="F24" s="168">
        <f t="shared" ref="F24:F25" si="63">E24</f>
        <v>46125</v>
      </c>
      <c r="G24" s="168">
        <f t="shared" ref="G24:G25" si="64">F24</f>
        <v>46125</v>
      </c>
      <c r="H24" s="168">
        <f t="shared" ref="H24:H25" si="65">G24+1</f>
        <v>46126</v>
      </c>
      <c r="I24" s="86" t="s">
        <v>39</v>
      </c>
      <c r="J24" s="86" t="s">
        <v>39</v>
      </c>
      <c r="K24" s="110" t="s">
        <v>1346</v>
      </c>
      <c r="L24" s="168">
        <v>46135</v>
      </c>
      <c r="M24" s="168">
        <f t="shared" ref="M24:M25" si="66">L24+1</f>
        <v>46136</v>
      </c>
      <c r="N24" s="168">
        <f t="shared" ref="N24:N25" si="67">M24+1</f>
        <v>46137</v>
      </c>
      <c r="O24" s="168">
        <f t="shared" ref="O24:O25" si="68">N24+1</f>
        <v>46138</v>
      </c>
      <c r="P24" s="168">
        <f t="shared" ref="P24:P25" si="69">O24+6</f>
        <v>46144</v>
      </c>
      <c r="Q24" s="168">
        <f t="shared" ref="Q24:Q25" si="70">P24</f>
        <v>46144</v>
      </c>
      <c r="R24" s="168">
        <f t="shared" ref="R24:R25" si="71">Q24+1</f>
        <v>46145</v>
      </c>
      <c r="S24" s="168">
        <f t="shared" ref="S24:S25" si="72">R24+1</f>
        <v>46146</v>
      </c>
    </row>
    <row r="25" spans="1:20" s="284" customFormat="1" ht="15" hidden="1" customHeight="1">
      <c r="A25" s="177" t="s">
        <v>776</v>
      </c>
      <c r="B25" s="288" t="s">
        <v>1347</v>
      </c>
      <c r="C25" s="168">
        <v>46131</v>
      </c>
      <c r="D25" s="168">
        <f t="shared" si="61"/>
        <v>46132</v>
      </c>
      <c r="E25" s="168">
        <f t="shared" si="62"/>
        <v>46132</v>
      </c>
      <c r="F25" s="168">
        <f t="shared" si="63"/>
        <v>46132</v>
      </c>
      <c r="G25" s="168">
        <f t="shared" si="64"/>
        <v>46132</v>
      </c>
      <c r="H25" s="168">
        <f t="shared" si="65"/>
        <v>46133</v>
      </c>
      <c r="I25" s="86" t="s">
        <v>39</v>
      </c>
      <c r="J25" s="86" t="s">
        <v>39</v>
      </c>
      <c r="K25" s="110" t="s">
        <v>1348</v>
      </c>
      <c r="L25" s="168">
        <v>46142</v>
      </c>
      <c r="M25" s="168">
        <f t="shared" si="66"/>
        <v>46143</v>
      </c>
      <c r="N25" s="168">
        <f t="shared" si="67"/>
        <v>46144</v>
      </c>
      <c r="O25" s="168">
        <f t="shared" si="68"/>
        <v>46145</v>
      </c>
      <c r="P25" s="168">
        <f t="shared" si="69"/>
        <v>46151</v>
      </c>
      <c r="Q25" s="168">
        <f t="shared" si="70"/>
        <v>46151</v>
      </c>
      <c r="R25" s="168">
        <f t="shared" si="71"/>
        <v>46152</v>
      </c>
      <c r="S25" s="168">
        <f t="shared" si="72"/>
        <v>46153</v>
      </c>
    </row>
    <row r="26" spans="1:20" s="284" customFormat="1" ht="15" hidden="1" customHeight="1">
      <c r="A26" s="27" t="s">
        <v>1297</v>
      </c>
      <c r="B26" s="291" t="s">
        <v>751</v>
      </c>
      <c r="C26" s="168">
        <v>46138</v>
      </c>
      <c r="D26" s="168">
        <f t="shared" ref="D26:D29" si="73">C26+1</f>
        <v>46139</v>
      </c>
      <c r="E26" s="168">
        <f t="shared" ref="E26:E29" si="74">D26</f>
        <v>46139</v>
      </c>
      <c r="F26" s="168">
        <f t="shared" ref="F26:F29" si="75">E26</f>
        <v>46139</v>
      </c>
      <c r="G26" s="168">
        <f t="shared" ref="G26:G29" si="76">F26</f>
        <v>46139</v>
      </c>
      <c r="H26" s="168">
        <f t="shared" ref="H26:H29" si="77">G26+1</f>
        <v>46140</v>
      </c>
      <c r="I26" s="168">
        <f t="shared" ref="I26" si="78">H26+3</f>
        <v>46143</v>
      </c>
      <c r="J26" s="168">
        <f t="shared" ref="J26" si="79">I26</f>
        <v>46143</v>
      </c>
      <c r="K26" s="291" t="s">
        <v>750</v>
      </c>
      <c r="L26" s="719" t="s">
        <v>1349</v>
      </c>
      <c r="M26" s="720"/>
      <c r="N26" s="721" t="s">
        <v>1350</v>
      </c>
      <c r="O26" s="722"/>
      <c r="P26" s="73" t="s">
        <v>144</v>
      </c>
      <c r="Q26" s="168"/>
      <c r="R26" s="168"/>
      <c r="S26" s="168"/>
    </row>
    <row r="27" spans="1:20" s="284" customFormat="1" ht="15" hidden="1" customHeight="1">
      <c r="A27" s="25" t="s">
        <v>1351</v>
      </c>
      <c r="B27" s="291"/>
      <c r="C27" s="168"/>
      <c r="D27" s="168"/>
      <c r="E27" s="168"/>
      <c r="F27" s="168"/>
      <c r="G27" s="168"/>
      <c r="H27" s="168"/>
      <c r="I27" s="168"/>
      <c r="J27" s="73"/>
      <c r="K27" s="289" t="s">
        <v>750</v>
      </c>
      <c r="L27" s="168">
        <v>46149</v>
      </c>
      <c r="M27" s="168">
        <f t="shared" ref="M27" si="80">L27+1</f>
        <v>46150</v>
      </c>
      <c r="N27" s="168">
        <f t="shared" ref="N27" si="81">M27+1</f>
        <v>46151</v>
      </c>
      <c r="O27" s="168">
        <f t="shared" ref="O27" si="82">N27+1</f>
        <v>46152</v>
      </c>
      <c r="P27" s="168">
        <f t="shared" ref="P27" si="83">O27+6</f>
        <v>46158</v>
      </c>
      <c r="Q27" s="168">
        <f t="shared" ref="Q27" si="84">P27</f>
        <v>46158</v>
      </c>
      <c r="R27" s="168">
        <f t="shared" ref="R27" si="85">Q27+1</f>
        <v>46159</v>
      </c>
      <c r="S27" s="168">
        <f t="shared" ref="S27" si="86">R27+1</f>
        <v>46160</v>
      </c>
    </row>
    <row r="28" spans="1:20" s="284" customFormat="1" ht="15" hidden="1" customHeight="1">
      <c r="A28" s="177" t="s">
        <v>813</v>
      </c>
      <c r="B28" s="288" t="s">
        <v>1352</v>
      </c>
      <c r="C28" s="168">
        <v>46145</v>
      </c>
      <c r="D28" s="168">
        <f t="shared" si="73"/>
        <v>46146</v>
      </c>
      <c r="E28" s="168">
        <f t="shared" si="74"/>
        <v>46146</v>
      </c>
      <c r="F28" s="168">
        <f t="shared" si="75"/>
        <v>46146</v>
      </c>
      <c r="G28" s="168">
        <f t="shared" si="76"/>
        <v>46146</v>
      </c>
      <c r="H28" s="168">
        <f t="shared" si="77"/>
        <v>46147</v>
      </c>
      <c r="I28" s="168">
        <f t="shared" ref="I28:I32" si="87">H28+3</f>
        <v>46150</v>
      </c>
      <c r="J28" s="168">
        <f t="shared" ref="J28:J32" si="88">I28</f>
        <v>46150</v>
      </c>
      <c r="K28" s="110" t="s">
        <v>1353</v>
      </c>
      <c r="L28" s="168">
        <f t="shared" ref="L28:L32" si="89">J28+6</f>
        <v>46156</v>
      </c>
      <c r="M28" s="168">
        <f t="shared" ref="M28:M29" si="90">L28+1</f>
        <v>46157</v>
      </c>
      <c r="N28" s="168">
        <f t="shared" ref="N28:N29" si="91">M28+1</f>
        <v>46158</v>
      </c>
      <c r="O28" s="168">
        <f t="shared" ref="O28:O29" si="92">N28+1</f>
        <v>46159</v>
      </c>
      <c r="P28" s="168">
        <f t="shared" ref="P28:P31" si="93">O28+6</f>
        <v>46165</v>
      </c>
      <c r="Q28" s="168">
        <f t="shared" ref="Q28:Q29" si="94">P28</f>
        <v>46165</v>
      </c>
      <c r="R28" s="168">
        <f t="shared" ref="R28:R29" si="95">Q28+1</f>
        <v>46166</v>
      </c>
      <c r="S28" s="168">
        <f t="shared" ref="S28:S29" si="96">R28+1</f>
        <v>46167</v>
      </c>
    </row>
    <row r="29" spans="1:20" s="284" customFormat="1" ht="15" hidden="1" customHeight="1">
      <c r="A29" s="177" t="s">
        <v>776</v>
      </c>
      <c r="B29" s="288" t="s">
        <v>1354</v>
      </c>
      <c r="C29" s="168">
        <v>46152</v>
      </c>
      <c r="D29" s="168">
        <f t="shared" si="73"/>
        <v>46153</v>
      </c>
      <c r="E29" s="168">
        <f t="shared" si="74"/>
        <v>46153</v>
      </c>
      <c r="F29" s="168">
        <f t="shared" si="75"/>
        <v>46153</v>
      </c>
      <c r="G29" s="168">
        <f t="shared" si="76"/>
        <v>46153</v>
      </c>
      <c r="H29" s="168">
        <f t="shared" si="77"/>
        <v>46154</v>
      </c>
      <c r="I29" s="86" t="s">
        <v>39</v>
      </c>
      <c r="J29" s="86" t="s">
        <v>39</v>
      </c>
      <c r="K29" s="110" t="s">
        <v>1355</v>
      </c>
      <c r="L29" s="168">
        <v>46163</v>
      </c>
      <c r="M29" s="168">
        <f t="shared" si="90"/>
        <v>46164</v>
      </c>
      <c r="N29" s="168">
        <f t="shared" si="91"/>
        <v>46165</v>
      </c>
      <c r="O29" s="168">
        <f t="shared" si="92"/>
        <v>46166</v>
      </c>
      <c r="P29" s="168">
        <f t="shared" si="93"/>
        <v>46172</v>
      </c>
      <c r="Q29" s="168">
        <f t="shared" si="94"/>
        <v>46172</v>
      </c>
      <c r="R29" s="168">
        <f t="shared" si="95"/>
        <v>46173</v>
      </c>
      <c r="S29" s="168">
        <f t="shared" si="96"/>
        <v>46174</v>
      </c>
    </row>
    <row r="30" spans="1:20" s="284" customFormat="1" ht="15" hidden="1" customHeight="1">
      <c r="A30" s="178" t="s">
        <v>1351</v>
      </c>
      <c r="B30" s="290" t="s">
        <v>1356</v>
      </c>
      <c r="C30" s="168">
        <v>46159</v>
      </c>
      <c r="D30" s="168">
        <f t="shared" ref="D30:D32" si="97">C30+1</f>
        <v>46160</v>
      </c>
      <c r="E30" s="168">
        <f t="shared" ref="E30:E32" si="98">D30</f>
        <v>46160</v>
      </c>
      <c r="F30" s="168">
        <f t="shared" ref="F30:F32" si="99">E30</f>
        <v>46160</v>
      </c>
      <c r="G30" s="168">
        <f t="shared" ref="G30:G32" si="100">F30</f>
        <v>46160</v>
      </c>
      <c r="H30" s="168">
        <f t="shared" ref="H30:H32" si="101">G30+1</f>
        <v>46161</v>
      </c>
      <c r="I30" s="168">
        <f t="shared" si="87"/>
        <v>46164</v>
      </c>
      <c r="J30" s="168">
        <f t="shared" si="88"/>
        <v>46164</v>
      </c>
      <c r="K30" s="291" t="s">
        <v>1357</v>
      </c>
      <c r="L30" s="168">
        <f t="shared" si="89"/>
        <v>46170</v>
      </c>
      <c r="M30" s="168">
        <f t="shared" ref="M30:O32" si="102">L30+1</f>
        <v>46171</v>
      </c>
      <c r="N30" s="23" t="s">
        <v>39</v>
      </c>
      <c r="O30" s="239" t="s">
        <v>1358</v>
      </c>
      <c r="P30" s="168">
        <v>46179</v>
      </c>
      <c r="Q30" s="73" t="s">
        <v>1359</v>
      </c>
      <c r="R30" s="552" t="s">
        <v>1360</v>
      </c>
      <c r="S30" s="554"/>
      <c r="T30" s="292" t="s">
        <v>1361</v>
      </c>
    </row>
    <row r="31" spans="1:20" s="284" customFormat="1" ht="15" hidden="1" customHeight="1">
      <c r="A31" s="177" t="s">
        <v>813</v>
      </c>
      <c r="B31" s="288" t="s">
        <v>777</v>
      </c>
      <c r="C31" s="168">
        <v>46166</v>
      </c>
      <c r="D31" s="168">
        <f t="shared" si="97"/>
        <v>46167</v>
      </c>
      <c r="E31" s="168">
        <f t="shared" si="98"/>
        <v>46167</v>
      </c>
      <c r="F31" s="168">
        <f t="shared" si="99"/>
        <v>46167</v>
      </c>
      <c r="G31" s="168">
        <f t="shared" si="100"/>
        <v>46167</v>
      </c>
      <c r="H31" s="168">
        <f t="shared" si="101"/>
        <v>46168</v>
      </c>
      <c r="I31" s="168">
        <f t="shared" si="87"/>
        <v>46171</v>
      </c>
      <c r="J31" s="168">
        <f t="shared" si="88"/>
        <v>46171</v>
      </c>
      <c r="K31" s="110" t="s">
        <v>1362</v>
      </c>
      <c r="L31" s="168">
        <f t="shared" si="89"/>
        <v>46177</v>
      </c>
      <c r="M31" s="168">
        <f t="shared" si="102"/>
        <v>46178</v>
      </c>
      <c r="N31" s="168">
        <f t="shared" si="102"/>
        <v>46179</v>
      </c>
      <c r="O31" s="168">
        <f t="shared" si="102"/>
        <v>46180</v>
      </c>
      <c r="P31" s="168">
        <f t="shared" si="93"/>
        <v>46186</v>
      </c>
      <c r="Q31" s="168">
        <f>P31</f>
        <v>46186</v>
      </c>
      <c r="R31" s="168">
        <f>Q31+1</f>
        <v>46187</v>
      </c>
      <c r="S31" s="168">
        <f>R31+1</f>
        <v>46188</v>
      </c>
    </row>
    <row r="32" spans="1:20" s="284" customFormat="1" ht="15" hidden="1" customHeight="1">
      <c r="A32" s="177" t="s">
        <v>776</v>
      </c>
      <c r="B32" s="288" t="s">
        <v>1363</v>
      </c>
      <c r="C32" s="168">
        <v>46173</v>
      </c>
      <c r="D32" s="168">
        <f t="shared" si="97"/>
        <v>46174</v>
      </c>
      <c r="E32" s="168">
        <f t="shared" si="98"/>
        <v>46174</v>
      </c>
      <c r="F32" s="168">
        <f t="shared" si="99"/>
        <v>46174</v>
      </c>
      <c r="G32" s="168">
        <f t="shared" si="100"/>
        <v>46174</v>
      </c>
      <c r="H32" s="168">
        <f t="shared" si="101"/>
        <v>46175</v>
      </c>
      <c r="I32" s="168">
        <f t="shared" si="87"/>
        <v>46178</v>
      </c>
      <c r="J32" s="168">
        <f t="shared" si="88"/>
        <v>46178</v>
      </c>
      <c r="K32" s="110" t="s">
        <v>1364</v>
      </c>
      <c r="L32" s="168">
        <f t="shared" si="89"/>
        <v>46184</v>
      </c>
      <c r="M32" s="168">
        <f t="shared" si="102"/>
        <v>46185</v>
      </c>
      <c r="N32" s="168">
        <f t="shared" si="102"/>
        <v>46186</v>
      </c>
      <c r="O32" s="168">
        <f t="shared" si="102"/>
        <v>46187</v>
      </c>
      <c r="P32" s="168">
        <f t="shared" ref="P32:P35" si="103">O32+6</f>
        <v>46193</v>
      </c>
      <c r="Q32" s="168">
        <f t="shared" ref="Q32:Q38" si="104">P32</f>
        <v>46193</v>
      </c>
      <c r="R32" s="168">
        <f t="shared" ref="R32:R38" si="105">Q32+1</f>
        <v>46194</v>
      </c>
      <c r="S32" s="168">
        <f t="shared" ref="S32:S38" si="106">R32+1</f>
        <v>46195</v>
      </c>
    </row>
    <row r="33" spans="1:20" s="284" customFormat="1" ht="15" hidden="1" customHeight="1">
      <c r="A33" s="293"/>
      <c r="B33" s="294"/>
      <c r="C33" s="552" t="s">
        <v>1365</v>
      </c>
      <c r="D33" s="553"/>
      <c r="E33" s="553"/>
      <c r="F33" s="553"/>
      <c r="G33" s="553"/>
      <c r="H33" s="553"/>
      <c r="I33" s="553"/>
      <c r="J33" s="554"/>
      <c r="K33" s="288"/>
      <c r="L33" s="168"/>
      <c r="M33" s="168"/>
      <c r="N33" s="168"/>
      <c r="O33" s="168"/>
      <c r="P33" s="168"/>
      <c r="Q33" s="168"/>
      <c r="R33" s="168"/>
      <c r="S33" s="168"/>
    </row>
    <row r="34" spans="1:20" s="284" customFormat="1" ht="15" hidden="1" customHeight="1">
      <c r="A34" s="25" t="s">
        <v>1232</v>
      </c>
      <c r="B34" s="294"/>
      <c r="C34" s="715" t="s">
        <v>1366</v>
      </c>
      <c r="D34" s="716"/>
      <c r="E34" s="716"/>
      <c r="F34" s="716"/>
      <c r="G34" s="716"/>
      <c r="H34" s="716"/>
      <c r="I34" s="716"/>
      <c r="J34" s="717"/>
      <c r="K34" s="295" t="s">
        <v>1367</v>
      </c>
      <c r="L34" s="168">
        <v>46191</v>
      </c>
      <c r="M34" s="168">
        <f t="shared" ref="M34:O36" si="107">L34+1</f>
        <v>46192</v>
      </c>
      <c r="N34" s="168">
        <f t="shared" si="107"/>
        <v>46193</v>
      </c>
      <c r="O34" s="168">
        <f t="shared" si="107"/>
        <v>46194</v>
      </c>
      <c r="P34" s="168">
        <f t="shared" si="103"/>
        <v>46200</v>
      </c>
      <c r="Q34" s="168">
        <f t="shared" si="104"/>
        <v>46200</v>
      </c>
      <c r="R34" s="168">
        <f t="shared" si="105"/>
        <v>46201</v>
      </c>
      <c r="S34" s="168">
        <f t="shared" si="106"/>
        <v>46202</v>
      </c>
    </row>
    <row r="35" spans="1:20" s="284" customFormat="1" ht="15" hidden="1" customHeight="1">
      <c r="A35" s="177" t="s">
        <v>813</v>
      </c>
      <c r="B35" s="102" t="s">
        <v>783</v>
      </c>
      <c r="C35" s="168">
        <v>46187</v>
      </c>
      <c r="D35" s="168">
        <f>C35+1</f>
        <v>46188</v>
      </c>
      <c r="E35" s="168">
        <f t="shared" ref="E35:G35" si="108">D35</f>
        <v>46188</v>
      </c>
      <c r="F35" s="168">
        <f t="shared" si="108"/>
        <v>46188</v>
      </c>
      <c r="G35" s="168">
        <f t="shared" si="108"/>
        <v>46188</v>
      </c>
      <c r="H35" s="168">
        <f>G35+1</f>
        <v>46189</v>
      </c>
      <c r="I35" s="168">
        <f>H35+3</f>
        <v>46192</v>
      </c>
      <c r="J35" s="168">
        <f>I35</f>
        <v>46192</v>
      </c>
      <c r="K35" s="102" t="s">
        <v>1368</v>
      </c>
      <c r="L35" s="168">
        <f t="shared" ref="L35:L39" si="109">J35+6</f>
        <v>46198</v>
      </c>
      <c r="M35" s="168">
        <f t="shared" si="107"/>
        <v>46199</v>
      </c>
      <c r="N35" s="168">
        <f t="shared" si="107"/>
        <v>46200</v>
      </c>
      <c r="O35" s="168">
        <f t="shared" si="107"/>
        <v>46201</v>
      </c>
      <c r="P35" s="168">
        <f t="shared" si="103"/>
        <v>46207</v>
      </c>
      <c r="Q35" s="168">
        <f t="shared" si="104"/>
        <v>46207</v>
      </c>
      <c r="R35" s="168">
        <f t="shared" si="105"/>
        <v>46208</v>
      </c>
      <c r="S35" s="168">
        <f t="shared" si="106"/>
        <v>46209</v>
      </c>
    </row>
    <row r="36" spans="1:20" s="284" customFormat="1" ht="15" hidden="1" customHeight="1">
      <c r="A36" s="177" t="s">
        <v>776</v>
      </c>
      <c r="B36" s="123" t="s">
        <v>1369</v>
      </c>
      <c r="C36" s="168">
        <v>46194</v>
      </c>
      <c r="D36" s="168">
        <f>C36+1</f>
        <v>46195</v>
      </c>
      <c r="E36" s="168">
        <f>D36</f>
        <v>46195</v>
      </c>
      <c r="F36" s="168">
        <f>E36</f>
        <v>46195</v>
      </c>
      <c r="G36" s="23" t="s">
        <v>39</v>
      </c>
      <c r="H36" s="23" t="s">
        <v>39</v>
      </c>
      <c r="I36" s="168">
        <v>46199</v>
      </c>
      <c r="J36" s="73" t="s">
        <v>1370</v>
      </c>
      <c r="K36" s="103" t="s">
        <v>1371</v>
      </c>
      <c r="L36" s="168">
        <v>46205</v>
      </c>
      <c r="M36" s="168">
        <f t="shared" si="107"/>
        <v>46206</v>
      </c>
      <c r="N36" s="168">
        <f t="shared" si="107"/>
        <v>46207</v>
      </c>
      <c r="O36" s="168">
        <f t="shared" si="107"/>
        <v>46208</v>
      </c>
      <c r="P36" s="73" t="s">
        <v>1372</v>
      </c>
      <c r="Q36" s="168"/>
      <c r="R36" s="168"/>
      <c r="S36" s="168"/>
    </row>
    <row r="37" spans="1:20" s="284" customFormat="1" ht="15" hidden="1" customHeight="1">
      <c r="A37" s="181" t="s">
        <v>785</v>
      </c>
      <c r="B37" s="123"/>
      <c r="C37" s="168"/>
      <c r="D37" s="168"/>
      <c r="E37" s="168"/>
      <c r="F37" s="168"/>
      <c r="G37" s="168"/>
      <c r="H37" s="168"/>
      <c r="I37" s="168"/>
      <c r="J37" s="168"/>
      <c r="K37" s="127" t="s">
        <v>1373</v>
      </c>
      <c r="L37" s="539" t="s">
        <v>1374</v>
      </c>
      <c r="M37" s="540"/>
      <c r="N37" s="539" t="s">
        <v>1375</v>
      </c>
      <c r="O37" s="540"/>
      <c r="P37" s="168">
        <v>46214</v>
      </c>
      <c r="Q37" s="168">
        <f t="shared" si="104"/>
        <v>46214</v>
      </c>
      <c r="R37" s="168">
        <f t="shared" si="105"/>
        <v>46215</v>
      </c>
      <c r="S37" s="168">
        <f t="shared" si="106"/>
        <v>46216</v>
      </c>
    </row>
    <row r="38" spans="1:20" s="284" customFormat="1" ht="15" hidden="1" customHeight="1">
      <c r="A38" s="27" t="s">
        <v>1232</v>
      </c>
      <c r="B38" s="102" t="s">
        <v>1376</v>
      </c>
      <c r="C38" s="168">
        <v>46201</v>
      </c>
      <c r="D38" s="168">
        <f>C38+1</f>
        <v>46202</v>
      </c>
      <c r="E38" s="168">
        <f t="shared" ref="E38:G39" si="110">D38</f>
        <v>46202</v>
      </c>
      <c r="F38" s="168">
        <f t="shared" si="110"/>
        <v>46202</v>
      </c>
      <c r="G38" s="168">
        <f t="shared" si="110"/>
        <v>46202</v>
      </c>
      <c r="H38" s="168">
        <f>G38+1</f>
        <v>46203</v>
      </c>
      <c r="I38" s="168">
        <f>H38+3</f>
        <v>46206</v>
      </c>
      <c r="J38" s="168">
        <f>I38</f>
        <v>46206</v>
      </c>
      <c r="K38" s="102" t="s">
        <v>1377</v>
      </c>
      <c r="L38" s="168">
        <f t="shared" si="109"/>
        <v>46212</v>
      </c>
      <c r="M38" s="168">
        <f t="shared" ref="M38:M39" si="111">L38+1</f>
        <v>46213</v>
      </c>
      <c r="N38" s="168">
        <f t="shared" ref="N38:N39" si="112">M38+1</f>
        <v>46214</v>
      </c>
      <c r="O38" s="168">
        <f t="shared" ref="O38:O39" si="113">N38+1</f>
        <v>46215</v>
      </c>
      <c r="P38" s="168">
        <f t="shared" ref="P38" si="114">O38+6</f>
        <v>46221</v>
      </c>
      <c r="Q38" s="168">
        <f t="shared" si="104"/>
        <v>46221</v>
      </c>
      <c r="R38" s="168">
        <f t="shared" si="105"/>
        <v>46222</v>
      </c>
      <c r="S38" s="168">
        <f t="shared" si="106"/>
        <v>46223</v>
      </c>
    </row>
    <row r="39" spans="1:20" s="284" customFormat="1" ht="15" hidden="1" customHeight="1">
      <c r="A39" s="178" t="s">
        <v>813</v>
      </c>
      <c r="B39" s="102" t="s">
        <v>787</v>
      </c>
      <c r="C39" s="168">
        <v>46208</v>
      </c>
      <c r="D39" s="168">
        <f>C39+1</f>
        <v>46209</v>
      </c>
      <c r="E39" s="168">
        <f t="shared" si="110"/>
        <v>46209</v>
      </c>
      <c r="F39" s="168">
        <f t="shared" si="110"/>
        <v>46209</v>
      </c>
      <c r="G39" s="168">
        <f t="shared" si="110"/>
        <v>46209</v>
      </c>
      <c r="H39" s="168">
        <f>G39+1</f>
        <v>46210</v>
      </c>
      <c r="I39" s="168">
        <f>H39+3</f>
        <v>46213</v>
      </c>
      <c r="J39" s="168">
        <f>I39</f>
        <v>46213</v>
      </c>
      <c r="K39" s="102" t="s">
        <v>1378</v>
      </c>
      <c r="L39" s="168">
        <f t="shared" si="109"/>
        <v>46219</v>
      </c>
      <c r="M39" s="168">
        <f t="shared" si="111"/>
        <v>46220</v>
      </c>
      <c r="N39" s="168">
        <f t="shared" si="112"/>
        <v>46221</v>
      </c>
      <c r="O39" s="168">
        <f t="shared" si="113"/>
        <v>46222</v>
      </c>
      <c r="P39" s="73" t="s">
        <v>1372</v>
      </c>
      <c r="Q39" s="168"/>
      <c r="R39" s="168"/>
      <c r="S39" s="168"/>
    </row>
    <row r="40" spans="1:20" s="284" customFormat="1" ht="15" hidden="1" customHeight="1">
      <c r="A40" s="183" t="s">
        <v>776</v>
      </c>
      <c r="B40" s="102"/>
      <c r="C40" s="168"/>
      <c r="D40" s="168"/>
      <c r="E40" s="168"/>
      <c r="F40" s="168"/>
      <c r="G40" s="168"/>
      <c r="H40" s="168"/>
      <c r="I40" s="168"/>
      <c r="J40" s="168"/>
      <c r="K40" s="296" t="s">
        <v>1379</v>
      </c>
      <c r="L40" s="539" t="s">
        <v>1380</v>
      </c>
      <c r="M40" s="540"/>
      <c r="N40" s="539" t="s">
        <v>1381</v>
      </c>
      <c r="O40" s="540"/>
      <c r="P40" s="168">
        <v>46228</v>
      </c>
      <c r="Q40" s="168">
        <f>P40</f>
        <v>46228</v>
      </c>
      <c r="R40" s="168">
        <v>46236</v>
      </c>
      <c r="S40" s="168">
        <v>46237</v>
      </c>
    </row>
    <row r="41" spans="1:20" s="284" customFormat="1" ht="15" hidden="1" customHeight="1">
      <c r="A41" s="177" t="s">
        <v>785</v>
      </c>
      <c r="B41" s="102" t="s">
        <v>1382</v>
      </c>
      <c r="C41" s="168">
        <v>46215</v>
      </c>
      <c r="D41" s="168">
        <f>C41+1</f>
        <v>46216</v>
      </c>
      <c r="E41" s="168">
        <f t="shared" ref="E41:G42" si="115">D41</f>
        <v>46216</v>
      </c>
      <c r="F41" s="168">
        <f t="shared" si="115"/>
        <v>46216</v>
      </c>
      <c r="G41" s="168">
        <f t="shared" si="115"/>
        <v>46216</v>
      </c>
      <c r="H41" s="168">
        <f>G41+1</f>
        <v>46217</v>
      </c>
      <c r="I41" s="23" t="s">
        <v>39</v>
      </c>
      <c r="J41" s="23" t="s">
        <v>39</v>
      </c>
      <c r="K41" s="103" t="s">
        <v>1383</v>
      </c>
      <c r="L41" s="168">
        <v>46226</v>
      </c>
      <c r="M41" s="168">
        <f t="shared" ref="M41:O42" si="116">L41+1</f>
        <v>46227</v>
      </c>
      <c r="N41" s="168">
        <f t="shared" si="116"/>
        <v>46228</v>
      </c>
      <c r="O41" s="168">
        <f t="shared" si="116"/>
        <v>46229</v>
      </c>
      <c r="P41" s="168">
        <f>O41+6</f>
        <v>46235</v>
      </c>
      <c r="Q41" s="168">
        <f>P41</f>
        <v>46235</v>
      </c>
      <c r="R41" s="168">
        <v>46243</v>
      </c>
      <c r="S41" s="168">
        <v>46244</v>
      </c>
    </row>
    <row r="42" spans="1:20" s="284" customFormat="1" ht="15" hidden="1" customHeight="1">
      <c r="A42" s="27" t="s">
        <v>2186</v>
      </c>
      <c r="B42" s="102" t="s">
        <v>1384</v>
      </c>
      <c r="C42" s="168">
        <v>46222</v>
      </c>
      <c r="D42" s="168">
        <f>C42+1</f>
        <v>46223</v>
      </c>
      <c r="E42" s="168">
        <f t="shared" si="115"/>
        <v>46223</v>
      </c>
      <c r="F42" s="168">
        <f t="shared" si="115"/>
        <v>46223</v>
      </c>
      <c r="G42" s="168">
        <f t="shared" si="115"/>
        <v>46223</v>
      </c>
      <c r="H42" s="168">
        <f>G42+1</f>
        <v>46224</v>
      </c>
      <c r="I42" s="23" t="s">
        <v>39</v>
      </c>
      <c r="J42" s="23" t="s">
        <v>39</v>
      </c>
      <c r="K42" s="102" t="s">
        <v>1385</v>
      </c>
      <c r="L42" s="168">
        <v>46233</v>
      </c>
      <c r="M42" s="168">
        <f t="shared" si="116"/>
        <v>46234</v>
      </c>
      <c r="N42" s="168">
        <f t="shared" si="116"/>
        <v>46235</v>
      </c>
      <c r="O42" s="168">
        <f t="shared" si="116"/>
        <v>46236</v>
      </c>
      <c r="P42" s="168">
        <f>O42+6</f>
        <v>46242</v>
      </c>
      <c r="Q42" s="168">
        <f>P42</f>
        <v>46242</v>
      </c>
      <c r="R42" s="168">
        <v>46250</v>
      </c>
      <c r="S42" s="168">
        <v>46251</v>
      </c>
    </row>
    <row r="43" spans="1:20" s="284" customFormat="1" ht="15" hidden="1" customHeight="1">
      <c r="A43" s="177" t="s">
        <v>2187</v>
      </c>
      <c r="B43" s="103" t="s">
        <v>1386</v>
      </c>
      <c r="C43" s="168">
        <v>46229</v>
      </c>
      <c r="D43" s="168">
        <f t="shared" ref="D43:D45" si="117">C43+1</f>
        <v>46230</v>
      </c>
      <c r="E43" s="168">
        <f t="shared" ref="E43:G45" si="118">D43</f>
        <v>46230</v>
      </c>
      <c r="F43" s="168">
        <f t="shared" si="118"/>
        <v>46230</v>
      </c>
      <c r="G43" s="168">
        <f t="shared" si="118"/>
        <v>46230</v>
      </c>
      <c r="H43" s="168">
        <f t="shared" ref="H43:H45" si="119">G43+1</f>
        <v>46231</v>
      </c>
      <c r="I43" s="168">
        <f t="shared" ref="I43:I44" si="120">H43+3</f>
        <v>46234</v>
      </c>
      <c r="J43" s="168">
        <f t="shared" ref="J43:J44" si="121">I43</f>
        <v>46234</v>
      </c>
      <c r="K43" s="102" t="s">
        <v>1387</v>
      </c>
      <c r="L43" s="168">
        <v>46247</v>
      </c>
      <c r="M43" s="168">
        <v>46248</v>
      </c>
      <c r="N43" s="168">
        <v>46249</v>
      </c>
      <c r="O43" s="168">
        <v>46250</v>
      </c>
      <c r="P43" s="168">
        <v>46256</v>
      </c>
      <c r="Q43" s="168">
        <v>46256</v>
      </c>
      <c r="R43" s="168">
        <v>46257</v>
      </c>
      <c r="S43" s="168">
        <v>46258</v>
      </c>
    </row>
    <row r="44" spans="1:20" s="284" customFormat="1" ht="15" hidden="1" customHeight="1">
      <c r="A44" s="177" t="s">
        <v>2188</v>
      </c>
      <c r="B44" s="103" t="s">
        <v>1388</v>
      </c>
      <c r="C44" s="168">
        <v>46236</v>
      </c>
      <c r="D44" s="168">
        <f t="shared" si="117"/>
        <v>46237</v>
      </c>
      <c r="E44" s="168">
        <f t="shared" si="118"/>
        <v>46237</v>
      </c>
      <c r="F44" s="168">
        <f t="shared" si="118"/>
        <v>46237</v>
      </c>
      <c r="G44" s="168">
        <f t="shared" si="118"/>
        <v>46237</v>
      </c>
      <c r="H44" s="168">
        <f t="shared" si="119"/>
        <v>46238</v>
      </c>
      <c r="I44" s="168">
        <f t="shared" si="120"/>
        <v>46241</v>
      </c>
      <c r="J44" s="168">
        <f t="shared" si="121"/>
        <v>46241</v>
      </c>
      <c r="K44" s="102" t="s">
        <v>1389</v>
      </c>
      <c r="L44" s="168">
        <v>46254</v>
      </c>
      <c r="M44" s="168">
        <v>46255</v>
      </c>
      <c r="N44" s="168">
        <v>46256</v>
      </c>
      <c r="O44" s="168">
        <v>46257</v>
      </c>
      <c r="P44" s="168">
        <v>46263</v>
      </c>
      <c r="Q44" s="168">
        <v>46263</v>
      </c>
      <c r="R44" s="168">
        <v>46264</v>
      </c>
      <c r="S44" s="168">
        <v>46265</v>
      </c>
    </row>
    <row r="45" spans="1:20" s="284" customFormat="1" ht="15" hidden="1" customHeight="1">
      <c r="A45" s="177" t="s">
        <v>2186</v>
      </c>
      <c r="B45" s="103" t="s">
        <v>1390</v>
      </c>
      <c r="C45" s="168">
        <v>46243</v>
      </c>
      <c r="D45" s="168">
        <f t="shared" si="117"/>
        <v>46244</v>
      </c>
      <c r="E45" s="168">
        <f t="shared" si="118"/>
        <v>46244</v>
      </c>
      <c r="F45" s="168">
        <f t="shared" si="118"/>
        <v>46244</v>
      </c>
      <c r="G45" s="168">
        <f t="shared" si="118"/>
        <v>46244</v>
      </c>
      <c r="H45" s="168">
        <f t="shared" si="119"/>
        <v>46245</v>
      </c>
      <c r="I45" s="23" t="s">
        <v>39</v>
      </c>
      <c r="J45" s="23" t="s">
        <v>39</v>
      </c>
      <c r="K45" s="102" t="s">
        <v>1391</v>
      </c>
      <c r="L45" s="552" t="s">
        <v>2193</v>
      </c>
      <c r="M45" s="554"/>
      <c r="N45" s="552" t="s">
        <v>2226</v>
      </c>
      <c r="O45" s="554"/>
      <c r="P45" s="23" t="s">
        <v>39</v>
      </c>
      <c r="Q45" s="23" t="s">
        <v>39</v>
      </c>
      <c r="R45" s="23" t="s">
        <v>39</v>
      </c>
      <c r="S45" s="23" t="s">
        <v>39</v>
      </c>
      <c r="T45" s="441" t="s">
        <v>2194</v>
      </c>
    </row>
    <row r="46" spans="1:20" s="284" customFormat="1" ht="15" hidden="1" customHeight="1">
      <c r="A46" s="663" t="s">
        <v>725</v>
      </c>
      <c r="B46" s="664"/>
      <c r="C46" s="664"/>
      <c r="D46" s="664"/>
      <c r="E46" s="664"/>
      <c r="F46" s="664"/>
      <c r="G46" s="664"/>
      <c r="H46" s="664"/>
      <c r="I46" s="664"/>
      <c r="J46" s="664"/>
      <c r="K46" s="664"/>
      <c r="L46" s="664"/>
      <c r="M46" s="664"/>
      <c r="N46" s="664"/>
      <c r="O46" s="664"/>
      <c r="P46" s="664"/>
      <c r="Q46" s="664"/>
      <c r="R46" s="664"/>
      <c r="S46" s="665"/>
    </row>
    <row r="47" spans="1:20" s="285" customFormat="1" ht="15" hidden="1" customHeight="1">
      <c r="A47" s="177" t="s">
        <v>2187</v>
      </c>
      <c r="B47" s="103" t="s">
        <v>1392</v>
      </c>
      <c r="C47" s="278">
        <v>46257</v>
      </c>
      <c r="D47" s="278">
        <v>46258</v>
      </c>
      <c r="E47" s="278">
        <v>46258</v>
      </c>
      <c r="F47" s="278">
        <v>46258</v>
      </c>
      <c r="G47" s="278">
        <v>46258</v>
      </c>
      <c r="H47" s="278">
        <v>46259</v>
      </c>
      <c r="I47" s="278">
        <v>46262</v>
      </c>
      <c r="J47" s="73" t="s">
        <v>1370</v>
      </c>
      <c r="K47" s="103" t="s">
        <v>1393</v>
      </c>
      <c r="L47" s="278">
        <v>46268</v>
      </c>
      <c r="M47" s="278">
        <v>46269</v>
      </c>
      <c r="N47" s="278">
        <v>46270</v>
      </c>
      <c r="O47" s="278">
        <v>46271</v>
      </c>
      <c r="P47" s="278">
        <v>46277</v>
      </c>
      <c r="Q47" s="278">
        <v>46277</v>
      </c>
      <c r="R47" s="278">
        <v>46278</v>
      </c>
      <c r="S47" s="278">
        <v>46279</v>
      </c>
    </row>
    <row r="48" spans="1:20" s="285" customFormat="1" ht="15" hidden="1" customHeight="1">
      <c r="A48" s="177" t="s">
        <v>2188</v>
      </c>
      <c r="B48" s="103" t="s">
        <v>1394</v>
      </c>
      <c r="C48" s="278">
        <v>46264</v>
      </c>
      <c r="D48" s="278">
        <v>46265</v>
      </c>
      <c r="E48" s="278">
        <v>46265</v>
      </c>
      <c r="F48" s="278">
        <v>46265</v>
      </c>
      <c r="G48" s="278">
        <v>46265</v>
      </c>
      <c r="H48" s="278">
        <v>46266</v>
      </c>
      <c r="I48" s="278">
        <v>46269</v>
      </c>
      <c r="J48" s="278">
        <v>46269</v>
      </c>
      <c r="K48" s="103" t="s">
        <v>1395</v>
      </c>
      <c r="L48" s="278">
        <f t="shared" ref="L48" si="122">J48+6</f>
        <v>46275</v>
      </c>
      <c r="M48" s="278">
        <f t="shared" ref="M48:O52" si="123">L48+1</f>
        <v>46276</v>
      </c>
      <c r="N48" s="278">
        <f t="shared" si="123"/>
        <v>46277</v>
      </c>
      <c r="O48" s="278">
        <f t="shared" si="123"/>
        <v>46278</v>
      </c>
      <c r="P48" s="278">
        <f t="shared" ref="P48:P50" si="124">O48+6</f>
        <v>46284</v>
      </c>
      <c r="Q48" s="278">
        <f t="shared" ref="Q48:Q52" si="125">P48</f>
        <v>46284</v>
      </c>
      <c r="R48" s="278">
        <f t="shared" ref="R48:S52" si="126">Q48+1</f>
        <v>46285</v>
      </c>
      <c r="S48" s="278">
        <f t="shared" si="126"/>
        <v>46286</v>
      </c>
    </row>
    <row r="49" spans="1:21" s="285" customFormat="1" ht="15" hidden="1" customHeight="1">
      <c r="A49" s="177" t="s">
        <v>1232</v>
      </c>
      <c r="B49" s="103" t="s">
        <v>1396</v>
      </c>
      <c r="C49" s="622" t="s">
        <v>2065</v>
      </c>
      <c r="D49" s="623"/>
      <c r="E49" s="623"/>
      <c r="F49" s="623"/>
      <c r="G49" s="623"/>
      <c r="H49" s="623"/>
      <c r="I49" s="623"/>
      <c r="J49" s="624"/>
      <c r="K49" s="103" t="s">
        <v>1397</v>
      </c>
      <c r="L49" s="622" t="s">
        <v>2065</v>
      </c>
      <c r="M49" s="623"/>
      <c r="N49" s="623"/>
      <c r="O49" s="623"/>
      <c r="P49" s="623"/>
      <c r="Q49" s="623"/>
      <c r="R49" s="623"/>
      <c r="S49" s="624"/>
    </row>
    <row r="50" spans="1:21" hidden="1">
      <c r="A50" s="177" t="s">
        <v>2187</v>
      </c>
      <c r="B50" s="103" t="s">
        <v>1398</v>
      </c>
      <c r="C50" s="641" t="s">
        <v>2274</v>
      </c>
      <c r="D50" s="642"/>
      <c r="E50" s="642"/>
      <c r="F50" s="642"/>
      <c r="G50" s="642"/>
      <c r="H50" s="642"/>
      <c r="I50" s="642"/>
      <c r="J50" s="643"/>
      <c r="K50" s="103" t="s">
        <v>2286</v>
      </c>
      <c r="L50" s="23" t="s">
        <v>39</v>
      </c>
      <c r="M50" s="23" t="s">
        <v>39</v>
      </c>
      <c r="N50" s="278">
        <v>46291</v>
      </c>
      <c r="O50" s="278">
        <f t="shared" si="123"/>
        <v>46292</v>
      </c>
      <c r="P50" s="278">
        <f t="shared" si="124"/>
        <v>46298</v>
      </c>
      <c r="Q50" s="278">
        <f t="shared" si="125"/>
        <v>46298</v>
      </c>
      <c r="R50" s="278">
        <f t="shared" si="126"/>
        <v>46299</v>
      </c>
      <c r="S50" s="278">
        <f t="shared" si="126"/>
        <v>46300</v>
      </c>
    </row>
    <row r="51" spans="1:21" hidden="1">
      <c r="A51" s="663" t="s">
        <v>725</v>
      </c>
      <c r="B51" s="664"/>
      <c r="C51" s="664"/>
      <c r="D51" s="664"/>
      <c r="E51" s="664"/>
      <c r="F51" s="664"/>
      <c r="G51" s="664"/>
      <c r="H51" s="664"/>
      <c r="I51" s="664"/>
      <c r="J51" s="664"/>
      <c r="K51" s="664"/>
      <c r="L51" s="664"/>
      <c r="M51" s="664"/>
      <c r="N51" s="664"/>
      <c r="O51" s="664"/>
      <c r="P51" s="664"/>
      <c r="Q51" s="664"/>
      <c r="R51" s="664"/>
      <c r="S51" s="665"/>
    </row>
    <row r="52" spans="1:21" s="285" customFormat="1" ht="15" customHeight="1">
      <c r="A52" s="177" t="s">
        <v>2188</v>
      </c>
      <c r="B52" s="103" t="s">
        <v>2440</v>
      </c>
      <c r="C52" s="641" t="s">
        <v>2274</v>
      </c>
      <c r="D52" s="642"/>
      <c r="E52" s="642"/>
      <c r="F52" s="642"/>
      <c r="G52" s="642"/>
      <c r="H52" s="642"/>
      <c r="I52" s="642"/>
      <c r="J52" s="643"/>
      <c r="K52" s="103" t="s">
        <v>2441</v>
      </c>
      <c r="L52" s="278">
        <v>46303</v>
      </c>
      <c r="M52" s="278">
        <f t="shared" si="123"/>
        <v>46304</v>
      </c>
      <c r="N52" s="23" t="s">
        <v>2442</v>
      </c>
      <c r="O52" s="23" t="s">
        <v>2443</v>
      </c>
      <c r="P52" s="278">
        <v>46312</v>
      </c>
      <c r="Q52" s="278">
        <f t="shared" si="125"/>
        <v>46312</v>
      </c>
      <c r="R52" s="278">
        <f t="shared" si="126"/>
        <v>46313</v>
      </c>
      <c r="S52" s="278">
        <f t="shared" si="126"/>
        <v>46314</v>
      </c>
    </row>
    <row r="53" spans="1:21">
      <c r="A53" s="177" t="s">
        <v>2186</v>
      </c>
      <c r="B53" s="103" t="s">
        <v>2098</v>
      </c>
      <c r="C53" s="622" t="s">
        <v>2065</v>
      </c>
      <c r="D53" s="623"/>
      <c r="E53" s="623"/>
      <c r="F53" s="623"/>
      <c r="G53" s="623"/>
      <c r="H53" s="623"/>
      <c r="I53" s="623"/>
      <c r="J53" s="624"/>
      <c r="K53" s="103" t="s">
        <v>2099</v>
      </c>
      <c r="L53" s="622" t="s">
        <v>2065</v>
      </c>
      <c r="M53" s="623"/>
      <c r="N53" s="623"/>
      <c r="O53" s="623"/>
      <c r="P53" s="623"/>
      <c r="Q53" s="623"/>
      <c r="R53" s="623"/>
      <c r="S53" s="624"/>
    </row>
    <row r="54" spans="1:21">
      <c r="A54" s="285"/>
      <c r="B54" s="440"/>
      <c r="C54" s="436"/>
      <c r="D54" s="436"/>
      <c r="E54" s="436"/>
      <c r="F54" s="436"/>
      <c r="G54" s="436"/>
      <c r="H54" s="436"/>
      <c r="I54" s="436"/>
      <c r="J54" s="436"/>
      <c r="K54" s="440"/>
      <c r="L54" s="436"/>
      <c r="M54" s="436"/>
      <c r="N54" s="436"/>
      <c r="O54" s="436"/>
      <c r="P54" s="436"/>
      <c r="Q54" s="436"/>
      <c r="R54" s="436"/>
      <c r="S54" s="436"/>
    </row>
    <row r="55" spans="1:21" ht="16.2">
      <c r="A55" s="297" t="s">
        <v>160</v>
      </c>
      <c r="B55" s="546" t="s">
        <v>1399</v>
      </c>
      <c r="C55" s="546"/>
      <c r="D55" s="546"/>
      <c r="E55" s="546"/>
      <c r="F55" s="546"/>
      <c r="G55" s="546"/>
      <c r="H55" s="546"/>
      <c r="I55" s="546"/>
      <c r="J55" s="546"/>
      <c r="K55" s="546"/>
      <c r="L55" s="6"/>
      <c r="M55" s="6"/>
      <c r="N55" s="6"/>
      <c r="O55" s="6"/>
      <c r="P55" s="6"/>
      <c r="Q55" s="6"/>
      <c r="R55" s="6"/>
      <c r="S55" s="6"/>
    </row>
    <row r="56" spans="1:21" ht="16.2">
      <c r="A56" s="298" t="s">
        <v>383</v>
      </c>
      <c r="B56" s="644" t="s">
        <v>1400</v>
      </c>
      <c r="C56" s="644"/>
      <c r="D56" s="644"/>
      <c r="E56" s="644"/>
      <c r="F56" s="644"/>
      <c r="G56" s="644"/>
      <c r="H56" s="644"/>
      <c r="I56" s="644"/>
      <c r="J56" s="644"/>
      <c r="K56" s="644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1401</v>
      </c>
      <c r="B57" s="548" t="s">
        <v>836</v>
      </c>
      <c r="C57" s="548"/>
      <c r="D57" s="548"/>
      <c r="E57" s="548"/>
      <c r="F57" s="548"/>
      <c r="G57" s="548"/>
      <c r="H57" s="548"/>
      <c r="I57" s="548"/>
      <c r="J57" s="548"/>
      <c r="K57" s="548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1402</v>
      </c>
      <c r="B58" s="548" t="s">
        <v>1403</v>
      </c>
      <c r="C58" s="548"/>
      <c r="D58" s="548"/>
      <c r="E58" s="548"/>
      <c r="F58" s="548"/>
      <c r="G58" s="548"/>
      <c r="H58" s="548"/>
      <c r="I58" s="548"/>
      <c r="J58" s="548"/>
      <c r="K58" s="548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659</v>
      </c>
      <c r="B59" s="548" t="s">
        <v>1404</v>
      </c>
      <c r="C59" s="548"/>
      <c r="D59" s="548"/>
      <c r="E59" s="548"/>
      <c r="F59" s="548"/>
      <c r="G59" s="548"/>
      <c r="H59" s="548"/>
      <c r="I59" s="548"/>
      <c r="J59" s="548"/>
      <c r="K59" s="548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672</v>
      </c>
      <c r="B60" s="548" t="s">
        <v>1405</v>
      </c>
      <c r="C60" s="548"/>
      <c r="D60" s="548"/>
      <c r="E60" s="548"/>
      <c r="F60" s="548"/>
      <c r="G60" s="548"/>
      <c r="H60" s="548"/>
      <c r="I60" s="548"/>
      <c r="J60" s="548"/>
      <c r="K60" s="548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548" t="s">
        <v>1406</v>
      </c>
      <c r="C61" s="548"/>
      <c r="D61" s="548"/>
      <c r="E61" s="548"/>
      <c r="F61" s="548"/>
      <c r="G61" s="548"/>
      <c r="H61" s="548"/>
      <c r="I61" s="548"/>
      <c r="J61" s="548"/>
      <c r="K61" s="548"/>
    </row>
  </sheetData>
  <mergeCells count="53">
    <mergeCell ref="B1:O1"/>
    <mergeCell ref="B2:O2"/>
    <mergeCell ref="A4:O4"/>
    <mergeCell ref="C5:D5"/>
    <mergeCell ref="E5:F5"/>
    <mergeCell ref="G5:H5"/>
    <mergeCell ref="I5:J5"/>
    <mergeCell ref="L5:M5"/>
    <mergeCell ref="N5:O5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C7:D7"/>
    <mergeCell ref="E7:F7"/>
    <mergeCell ref="G7:H7"/>
    <mergeCell ref="I7:J7"/>
    <mergeCell ref="L7:M7"/>
    <mergeCell ref="N7:O7"/>
    <mergeCell ref="P7:Q7"/>
    <mergeCell ref="R7:S7"/>
    <mergeCell ref="L26:M26"/>
    <mergeCell ref="N26:O26"/>
    <mergeCell ref="R30:S30"/>
    <mergeCell ref="C33:J33"/>
    <mergeCell ref="C34:J34"/>
    <mergeCell ref="L37:M37"/>
    <mergeCell ref="N37:O37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B57:K57"/>
    <mergeCell ref="B58:K58"/>
    <mergeCell ref="B59:K59"/>
    <mergeCell ref="B60:K60"/>
    <mergeCell ref="B61:K61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64D23-C797-4EDB-AE18-93B1F1E18F89}">
  <dimension ref="A1:II47"/>
  <sheetViews>
    <sheetView topLeftCell="A4" zoomScaleNormal="100" workbookViewId="0">
      <selection activeCell="M34" sqref="M34"/>
    </sheetView>
  </sheetViews>
  <sheetFormatPr defaultColWidth="9" defaultRowHeight="15.6"/>
  <cols>
    <col min="1" max="1" width="16.59765625" customWidth="1"/>
    <col min="11" max="11" width="12.69921875" bestFit="1" customWidth="1"/>
  </cols>
  <sheetData>
    <row r="1" spans="1:243" ht="44.85" customHeight="1">
      <c r="B1" s="567" t="s">
        <v>0</v>
      </c>
      <c r="C1" s="567"/>
      <c r="D1" s="567"/>
      <c r="E1" s="567"/>
      <c r="F1" s="567"/>
      <c r="G1" s="567"/>
      <c r="H1" s="567"/>
      <c r="I1" s="567"/>
      <c r="J1" s="567"/>
      <c r="K1" s="567"/>
      <c r="L1" s="567"/>
      <c r="M1" s="567"/>
      <c r="N1" s="567"/>
      <c r="O1" s="567"/>
      <c r="P1" s="567"/>
      <c r="Q1" s="567"/>
      <c r="R1" s="567"/>
      <c r="S1" s="567"/>
    </row>
    <row r="2" spans="1:243" ht="17.399999999999999">
      <c r="B2" s="568" t="s">
        <v>1</v>
      </c>
      <c r="C2" s="568"/>
      <c r="D2" s="568"/>
      <c r="E2" s="568"/>
      <c r="F2" s="568"/>
      <c r="G2" s="568"/>
      <c r="H2" s="568"/>
      <c r="I2" s="568"/>
      <c r="J2" s="568"/>
      <c r="K2" s="568"/>
      <c r="L2" s="568"/>
      <c r="M2" s="568"/>
      <c r="N2" s="568"/>
      <c r="O2" s="568"/>
      <c r="P2" s="568"/>
      <c r="Q2" s="568"/>
      <c r="R2" s="568"/>
      <c r="S2" s="568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626" t="s">
        <v>1407</v>
      </c>
      <c r="B4" s="626"/>
      <c r="C4" s="626"/>
      <c r="D4" s="626"/>
      <c r="E4" s="626"/>
      <c r="F4" s="626"/>
      <c r="G4" s="626"/>
      <c r="H4" s="626"/>
      <c r="I4" s="626"/>
      <c r="J4" s="626"/>
      <c r="K4" s="626"/>
      <c r="L4" s="626"/>
      <c r="M4" s="626"/>
      <c r="N4" s="626"/>
      <c r="O4" s="626"/>
      <c r="P4" s="626"/>
      <c r="Q4" s="626"/>
    </row>
    <row r="5" spans="1:243" s="94" customFormat="1" ht="15" customHeight="1">
      <c r="A5" s="9" t="s">
        <v>4</v>
      </c>
      <c r="B5" s="9" t="s">
        <v>5</v>
      </c>
      <c r="C5" s="501" t="s">
        <v>468</v>
      </c>
      <c r="D5" s="501"/>
      <c r="E5" s="723" t="s">
        <v>1408</v>
      </c>
      <c r="F5" s="724"/>
      <c r="G5" s="515" t="s">
        <v>1409</v>
      </c>
      <c r="H5" s="593"/>
      <c r="I5" s="11" t="s">
        <v>5</v>
      </c>
      <c r="J5" s="501" t="s">
        <v>468</v>
      </c>
      <c r="K5" s="501"/>
      <c r="L5" s="723" t="s">
        <v>1408</v>
      </c>
      <c r="M5" s="724"/>
    </row>
    <row r="6" spans="1:243" s="94" customFormat="1" ht="15" customHeight="1">
      <c r="A6" s="10" t="s">
        <v>13</v>
      </c>
      <c r="B6" s="10" t="s">
        <v>14</v>
      </c>
      <c r="C6" s="493" t="s">
        <v>473</v>
      </c>
      <c r="D6" s="518"/>
      <c r="E6" s="493" t="s">
        <v>1410</v>
      </c>
      <c r="F6" s="518"/>
      <c r="G6" s="520" t="s">
        <v>1411</v>
      </c>
      <c r="H6" s="614"/>
      <c r="I6" s="10" t="s">
        <v>14</v>
      </c>
      <c r="J6" s="493" t="s">
        <v>473</v>
      </c>
      <c r="K6" s="518"/>
      <c r="L6" s="493" t="s">
        <v>1410</v>
      </c>
      <c r="M6" s="518"/>
    </row>
    <row r="7" spans="1:243" s="94" customFormat="1" ht="15" customHeight="1">
      <c r="A7" s="14"/>
      <c r="B7" s="98"/>
      <c r="C7" s="493" t="s">
        <v>22</v>
      </c>
      <c r="D7" s="518"/>
      <c r="E7" s="493" t="s">
        <v>22</v>
      </c>
      <c r="F7" s="518"/>
      <c r="G7" s="493" t="s">
        <v>22</v>
      </c>
      <c r="H7" s="518"/>
      <c r="I7" s="10"/>
      <c r="J7" s="493" t="s">
        <v>22</v>
      </c>
      <c r="K7" s="518"/>
      <c r="L7" s="493" t="s">
        <v>22</v>
      </c>
      <c r="M7" s="518"/>
    </row>
    <row r="8" spans="1:243" s="94" customFormat="1" ht="26.1" customHeight="1">
      <c r="A8" s="10"/>
      <c r="B8" s="10"/>
      <c r="C8" s="144" t="s">
        <v>1412</v>
      </c>
      <c r="D8" s="144" t="s">
        <v>1413</v>
      </c>
      <c r="E8" s="144" t="s">
        <v>1414</v>
      </c>
      <c r="F8" s="144" t="s">
        <v>1415</v>
      </c>
      <c r="G8" s="144" t="s">
        <v>1416</v>
      </c>
      <c r="H8" s="144" t="s">
        <v>1417</v>
      </c>
      <c r="I8" s="10"/>
      <c r="J8" s="144" t="s">
        <v>1412</v>
      </c>
      <c r="K8" s="144" t="s">
        <v>1413</v>
      </c>
      <c r="L8" s="144" t="s">
        <v>1414</v>
      </c>
      <c r="M8" s="144" t="s">
        <v>1415</v>
      </c>
    </row>
    <row r="9" spans="1:243" s="94" customFormat="1" ht="15" hidden="1" customHeight="1">
      <c r="A9" s="177" t="s">
        <v>1418</v>
      </c>
      <c r="B9" s="279" t="s">
        <v>1419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5">
        <f>F9+2</f>
        <v>46198</v>
      </c>
      <c r="H9" s="120">
        <f>G9+1</f>
        <v>46199</v>
      </c>
      <c r="I9" s="279" t="s">
        <v>1420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4"/>
      <c r="P9" s="148"/>
    </row>
    <row r="10" spans="1:243" s="94" customFormat="1" ht="15" hidden="1" customHeight="1">
      <c r="A10" s="557" t="s">
        <v>208</v>
      </c>
      <c r="B10" s="728"/>
      <c r="C10" s="728"/>
      <c r="D10" s="728"/>
      <c r="E10" s="728"/>
      <c r="F10" s="728"/>
      <c r="G10" s="728"/>
      <c r="H10" s="728"/>
      <c r="I10" s="728"/>
      <c r="J10" s="728"/>
      <c r="K10" s="728"/>
      <c r="L10" s="728"/>
      <c r="M10" s="728"/>
      <c r="N10" s="75"/>
      <c r="O10" s="154"/>
      <c r="P10" s="148"/>
    </row>
    <row r="11" spans="1:243" s="94" customFormat="1" hidden="1">
      <c r="A11" s="177" t="s">
        <v>1418</v>
      </c>
      <c r="B11" s="141" t="s">
        <v>1421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5">
        <f>F11+2</f>
        <v>46212</v>
      </c>
      <c r="H11" s="120">
        <f>G11+1</f>
        <v>46213</v>
      </c>
      <c r="I11" s="141" t="s">
        <v>1422</v>
      </c>
      <c r="J11" s="729" t="s">
        <v>1423</v>
      </c>
      <c r="K11" s="729"/>
      <c r="L11" s="729"/>
      <c r="M11" s="729"/>
      <c r="N11" s="75"/>
      <c r="O11" s="154"/>
      <c r="P11" s="148"/>
    </row>
    <row r="12" spans="1:243" s="94" customFormat="1" ht="15" hidden="1" customHeight="1">
      <c r="A12" s="177" t="s">
        <v>1418</v>
      </c>
      <c r="B12" s="279" t="s">
        <v>1424</v>
      </c>
      <c r="C12" s="730" t="s">
        <v>208</v>
      </c>
      <c r="D12" s="730"/>
      <c r="E12" s="730"/>
      <c r="F12" s="730"/>
      <c r="G12" s="730"/>
      <c r="H12" s="730"/>
      <c r="I12" s="279" t="s">
        <v>1425</v>
      </c>
      <c r="J12" s="730" t="s">
        <v>208</v>
      </c>
      <c r="K12" s="730"/>
      <c r="L12" s="730"/>
      <c r="M12" s="730"/>
      <c r="N12" s="75"/>
      <c r="O12" s="154"/>
      <c r="P12" s="148"/>
    </row>
    <row r="13" spans="1:243" s="94" customFormat="1" ht="15" hidden="1" customHeight="1">
      <c r="A13" s="177" t="s">
        <v>1418</v>
      </c>
      <c r="B13" s="279" t="s">
        <v>1426</v>
      </c>
      <c r="C13" s="730" t="s">
        <v>208</v>
      </c>
      <c r="D13" s="730"/>
      <c r="E13" s="730"/>
      <c r="F13" s="730"/>
      <c r="G13" s="730"/>
      <c r="H13" s="730"/>
      <c r="I13" s="279" t="s">
        <v>1427</v>
      </c>
      <c r="J13" s="730" t="s">
        <v>208</v>
      </c>
      <c r="K13" s="730"/>
      <c r="L13" s="730"/>
      <c r="M13" s="730"/>
      <c r="N13" s="75"/>
      <c r="O13" s="154"/>
      <c r="P13" s="148"/>
    </row>
    <row r="14" spans="1:243" s="94" customFormat="1" ht="15" hidden="1" customHeight="1">
      <c r="A14" s="178" t="s">
        <v>1428</v>
      </c>
      <c r="B14" s="280" t="s">
        <v>1429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5">
        <f t="shared" ref="G14" si="3">F14+2</f>
        <v>46233</v>
      </c>
      <c r="H14" s="120">
        <f t="shared" ref="H14" si="4">G14+1</f>
        <v>46234</v>
      </c>
      <c r="I14" s="280" t="s">
        <v>1430</v>
      </c>
      <c r="J14" s="729" t="s">
        <v>1431</v>
      </c>
      <c r="K14" s="729"/>
      <c r="L14" s="729"/>
      <c r="M14" s="729"/>
      <c r="N14" s="75"/>
      <c r="O14" s="154"/>
      <c r="P14" s="148"/>
    </row>
    <row r="15" spans="1:243" s="94" customFormat="1" ht="15" hidden="1" customHeight="1">
      <c r="A15" s="177" t="s">
        <v>1418</v>
      </c>
      <c r="B15" s="281" t="s">
        <v>1432</v>
      </c>
      <c r="C15" s="578" t="s">
        <v>208</v>
      </c>
      <c r="D15" s="579"/>
      <c r="E15" s="579"/>
      <c r="F15" s="579"/>
      <c r="G15" s="579"/>
      <c r="H15" s="580"/>
      <c r="I15" s="281" t="s">
        <v>1433</v>
      </c>
      <c r="J15" s="578" t="s">
        <v>208</v>
      </c>
      <c r="K15" s="579"/>
      <c r="L15" s="579"/>
      <c r="M15" s="580"/>
      <c r="N15" s="75"/>
      <c r="O15" s="154"/>
      <c r="P15" s="148"/>
    </row>
    <row r="16" spans="1:243" s="94" customFormat="1" ht="15" hidden="1" customHeight="1">
      <c r="A16" s="178" t="s">
        <v>1434</v>
      </c>
      <c r="B16" s="282" t="s">
        <v>1435</v>
      </c>
      <c r="C16" s="138">
        <v>46243</v>
      </c>
      <c r="D16" s="239" t="s">
        <v>1436</v>
      </c>
      <c r="E16" s="138">
        <v>46244</v>
      </c>
      <c r="F16" s="138">
        <f t="shared" ref="F16:F19" si="5">E16+1</f>
        <v>46245</v>
      </c>
      <c r="G16" s="165">
        <f t="shared" ref="G16:G19" si="6">F16+2</f>
        <v>46247</v>
      </c>
      <c r="H16" s="185">
        <f t="shared" ref="H16:H19" si="7">G16+1</f>
        <v>46248</v>
      </c>
      <c r="I16" s="282" t="s">
        <v>1437</v>
      </c>
      <c r="J16" s="165">
        <v>46250</v>
      </c>
      <c r="K16" s="165">
        <v>46251</v>
      </c>
      <c r="L16" s="221">
        <v>46251</v>
      </c>
      <c r="M16" s="221">
        <v>46252</v>
      </c>
      <c r="N16" s="75"/>
      <c r="O16" s="154"/>
      <c r="P16" s="148"/>
    </row>
    <row r="17" spans="1:16" s="94" customFormat="1" ht="15" hidden="1" customHeight="1">
      <c r="A17" s="178" t="s">
        <v>2545</v>
      </c>
      <c r="B17" s="282" t="s">
        <v>2546</v>
      </c>
      <c r="C17" s="138">
        <v>46250</v>
      </c>
      <c r="D17" s="138">
        <f t="shared" ref="D17" si="8">C17+1</f>
        <v>46251</v>
      </c>
      <c r="E17" s="138">
        <f t="shared" ref="E17:E19" si="9">D17</f>
        <v>46251</v>
      </c>
      <c r="F17" s="138">
        <f t="shared" si="5"/>
        <v>46252</v>
      </c>
      <c r="G17" s="165">
        <f t="shared" si="6"/>
        <v>46254</v>
      </c>
      <c r="H17" s="185">
        <f t="shared" si="7"/>
        <v>46255</v>
      </c>
      <c r="I17" s="282" t="s">
        <v>2547</v>
      </c>
      <c r="J17" s="165">
        <v>46257</v>
      </c>
      <c r="K17" s="165">
        <v>46258</v>
      </c>
      <c r="L17" s="165">
        <v>46258</v>
      </c>
      <c r="M17" s="165">
        <v>46259</v>
      </c>
      <c r="N17" s="75"/>
      <c r="O17" s="186"/>
      <c r="P17" s="148"/>
    </row>
    <row r="18" spans="1:16" s="94" customFormat="1" ht="15" hidden="1" customHeight="1">
      <c r="A18" s="177" t="s">
        <v>2545</v>
      </c>
      <c r="B18" s="283" t="s">
        <v>1439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5">
        <f t="shared" si="6"/>
        <v>46261</v>
      </c>
      <c r="H18" s="185">
        <f t="shared" si="7"/>
        <v>46262</v>
      </c>
      <c r="I18" s="283" t="s">
        <v>2548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6"/>
      <c r="P18" s="148"/>
    </row>
    <row r="19" spans="1:16" s="94" customFormat="1" ht="15" hidden="1" customHeight="1">
      <c r="A19" s="177" t="s">
        <v>2545</v>
      </c>
      <c r="B19" s="283" t="s">
        <v>1391</v>
      </c>
      <c r="C19" s="138">
        <v>46264</v>
      </c>
      <c r="D19" s="138">
        <f>C19+1</f>
        <v>46265</v>
      </c>
      <c r="E19" s="138">
        <f t="shared" si="9"/>
        <v>46265</v>
      </c>
      <c r="F19" s="138">
        <f t="shared" si="5"/>
        <v>46266</v>
      </c>
      <c r="G19" s="165">
        <f t="shared" si="6"/>
        <v>46268</v>
      </c>
      <c r="H19" s="185">
        <f t="shared" si="7"/>
        <v>46269</v>
      </c>
      <c r="I19" s="283" t="s">
        <v>1390</v>
      </c>
      <c r="J19" s="539" t="s">
        <v>2549</v>
      </c>
      <c r="K19" s="540"/>
      <c r="L19" s="539" t="s">
        <v>2550</v>
      </c>
      <c r="M19" s="540"/>
      <c r="N19" s="75"/>
      <c r="O19" s="186"/>
      <c r="P19" s="148"/>
    </row>
    <row r="20" spans="1:16" s="94" customFormat="1" ht="15" hidden="1" customHeight="1">
      <c r="A20" s="725" t="s">
        <v>2519</v>
      </c>
      <c r="B20" s="726"/>
      <c r="C20" s="726"/>
      <c r="D20" s="726"/>
      <c r="E20" s="726"/>
      <c r="F20" s="726"/>
      <c r="G20" s="726"/>
      <c r="H20" s="726"/>
      <c r="I20" s="726"/>
      <c r="J20" s="726"/>
      <c r="K20" s="726"/>
      <c r="L20" s="726"/>
      <c r="M20" s="727"/>
      <c r="N20" s="75"/>
      <c r="O20" s="186"/>
      <c r="P20" s="148"/>
    </row>
    <row r="21" spans="1:16" s="94" customFormat="1" ht="15" hidden="1" customHeight="1">
      <c r="A21" s="177" t="s">
        <v>2545</v>
      </c>
      <c r="B21" s="142" t="s">
        <v>1440</v>
      </c>
      <c r="C21" s="539" t="s">
        <v>2549</v>
      </c>
      <c r="D21" s="540"/>
      <c r="E21" s="539" t="s">
        <v>2550</v>
      </c>
      <c r="F21" s="540"/>
      <c r="G21" s="165">
        <v>46282</v>
      </c>
      <c r="H21" s="165">
        <f t="shared" ref="H21:H23" si="10">G21+1</f>
        <v>46283</v>
      </c>
      <c r="I21" s="142" t="s">
        <v>1441</v>
      </c>
      <c r="J21" s="138">
        <f t="shared" ref="J21:J22" si="11">H21+2</f>
        <v>46285</v>
      </c>
      <c r="K21" s="138">
        <f t="shared" ref="K21:K22" si="12">J21+1</f>
        <v>46286</v>
      </c>
      <c r="L21" s="138">
        <f t="shared" ref="L21:L22" si="13">K21</f>
        <v>46286</v>
      </c>
      <c r="M21" s="138">
        <f t="shared" ref="M21:M22" si="14">L21+1</f>
        <v>46287</v>
      </c>
      <c r="N21" s="75"/>
      <c r="O21" s="186"/>
      <c r="P21" s="148"/>
    </row>
    <row r="22" spans="1:16" s="94" customFormat="1" ht="15" hidden="1" customHeight="1">
      <c r="A22" s="177" t="s">
        <v>2545</v>
      </c>
      <c r="B22" s="142" t="s">
        <v>1826</v>
      </c>
      <c r="C22" s="138">
        <v>46285</v>
      </c>
      <c r="D22" s="138">
        <f t="shared" ref="D22:D32" si="15">C22+1</f>
        <v>46286</v>
      </c>
      <c r="E22" s="138">
        <f t="shared" ref="E22:E23" si="16">D22</f>
        <v>46286</v>
      </c>
      <c r="F22" s="138">
        <f t="shared" ref="F22:F23" si="17">E22+1</f>
        <v>46287</v>
      </c>
      <c r="G22" s="165">
        <f t="shared" ref="G22:G23" si="18">F22+2</f>
        <v>46289</v>
      </c>
      <c r="H22" s="185">
        <f t="shared" si="10"/>
        <v>46290</v>
      </c>
      <c r="I22" s="142" t="s">
        <v>1827</v>
      </c>
      <c r="J22" s="138">
        <f t="shared" si="11"/>
        <v>46292</v>
      </c>
      <c r="K22" s="138">
        <f t="shared" si="12"/>
        <v>46293</v>
      </c>
      <c r="L22" s="138">
        <f t="shared" si="13"/>
        <v>46293</v>
      </c>
      <c r="M22" s="138">
        <f t="shared" si="14"/>
        <v>46294</v>
      </c>
      <c r="N22" s="75"/>
      <c r="O22" s="186"/>
      <c r="P22" s="148"/>
    </row>
    <row r="23" spans="1:16" s="94" customFormat="1" ht="15" hidden="1" customHeight="1">
      <c r="A23" s="177" t="s">
        <v>2545</v>
      </c>
      <c r="B23" s="142" t="s">
        <v>1397</v>
      </c>
      <c r="C23" s="138">
        <v>46292</v>
      </c>
      <c r="D23" s="138">
        <f t="shared" si="15"/>
        <v>46293</v>
      </c>
      <c r="E23" s="138">
        <f t="shared" si="16"/>
        <v>46293</v>
      </c>
      <c r="F23" s="138">
        <f t="shared" si="17"/>
        <v>46294</v>
      </c>
      <c r="G23" s="165">
        <f t="shared" si="18"/>
        <v>46296</v>
      </c>
      <c r="H23" s="185">
        <f t="shared" si="10"/>
        <v>46297</v>
      </c>
      <c r="I23" s="142" t="s">
        <v>1396</v>
      </c>
      <c r="J23" s="54" t="s">
        <v>2484</v>
      </c>
      <c r="K23" s="54" t="s">
        <v>2551</v>
      </c>
      <c r="L23" s="539" t="s">
        <v>2381</v>
      </c>
      <c r="M23" s="540"/>
      <c r="N23" s="75"/>
      <c r="O23" s="186"/>
      <c r="P23" s="148"/>
    </row>
    <row r="24" spans="1:16" s="94" customFormat="1" ht="15" hidden="1" customHeight="1">
      <c r="A24" s="725" t="s">
        <v>2519</v>
      </c>
      <c r="B24" s="726"/>
      <c r="C24" s="726"/>
      <c r="D24" s="726"/>
      <c r="E24" s="726"/>
      <c r="F24" s="726"/>
      <c r="G24" s="726"/>
      <c r="H24" s="726"/>
      <c r="I24" s="726"/>
      <c r="J24" s="726"/>
      <c r="K24" s="726"/>
      <c r="L24" s="726"/>
      <c r="M24" s="727"/>
      <c r="N24" s="75"/>
      <c r="O24" s="186"/>
      <c r="P24" s="148"/>
    </row>
    <row r="25" spans="1:16" s="94" customFormat="1" ht="15" hidden="1" customHeight="1">
      <c r="A25" s="177" t="s">
        <v>2545</v>
      </c>
      <c r="B25" s="142" t="s">
        <v>2002</v>
      </c>
      <c r="C25" s="581" t="s">
        <v>2036</v>
      </c>
      <c r="D25" s="582"/>
      <c r="E25" s="582"/>
      <c r="F25" s="582"/>
      <c r="G25" s="582"/>
      <c r="H25" s="583"/>
      <c r="I25" s="142" t="s">
        <v>2003</v>
      </c>
      <c r="J25" s="581" t="s">
        <v>2036</v>
      </c>
      <c r="K25" s="582"/>
      <c r="L25" s="582"/>
      <c r="M25" s="583"/>
      <c r="N25" s="75"/>
      <c r="O25" s="186"/>
      <c r="P25" s="148"/>
    </row>
    <row r="26" spans="1:16" s="94" customFormat="1" ht="15" customHeight="1">
      <c r="A26" s="178" t="s">
        <v>2552</v>
      </c>
      <c r="B26" s="282" t="s">
        <v>2553</v>
      </c>
      <c r="C26" s="138">
        <v>46313</v>
      </c>
      <c r="D26" s="138">
        <f t="shared" ref="D26:D27" si="19">C26+1</f>
        <v>46314</v>
      </c>
      <c r="E26" s="138">
        <f t="shared" ref="E26:E32" si="20">D26</f>
        <v>46314</v>
      </c>
      <c r="F26" s="138">
        <f t="shared" ref="F26:F32" si="21">E26+1</f>
        <v>46315</v>
      </c>
      <c r="G26" s="165">
        <f t="shared" ref="G26:G32" si="22">F26+2</f>
        <v>46317</v>
      </c>
      <c r="H26" s="185">
        <f t="shared" ref="H26:H32" si="23">G26+1</f>
        <v>46318</v>
      </c>
      <c r="I26" s="141" t="s">
        <v>2554</v>
      </c>
      <c r="J26" s="54" t="s">
        <v>2484</v>
      </c>
      <c r="K26" s="54" t="s">
        <v>2555</v>
      </c>
      <c r="L26" s="539" t="s">
        <v>2381</v>
      </c>
      <c r="M26" s="540"/>
      <c r="N26" s="75"/>
      <c r="O26" s="186"/>
      <c r="P26" s="148"/>
    </row>
    <row r="27" spans="1:16" s="94" customFormat="1" ht="15" customHeight="1">
      <c r="A27" s="178" t="s">
        <v>2556</v>
      </c>
      <c r="B27" s="282" t="s">
        <v>2557</v>
      </c>
      <c r="C27" s="138">
        <v>46320</v>
      </c>
      <c r="D27" s="138">
        <f t="shared" si="19"/>
        <v>46321</v>
      </c>
      <c r="E27" s="138">
        <f t="shared" si="20"/>
        <v>46321</v>
      </c>
      <c r="F27" s="138">
        <f t="shared" si="21"/>
        <v>46322</v>
      </c>
      <c r="G27" s="165">
        <f t="shared" si="22"/>
        <v>46324</v>
      </c>
      <c r="H27" s="185">
        <f t="shared" si="23"/>
        <v>46325</v>
      </c>
      <c r="I27" s="282" t="s">
        <v>2558</v>
      </c>
      <c r="J27" s="549" t="s">
        <v>2741</v>
      </c>
      <c r="K27" s="551"/>
      <c r="L27" s="549" t="s">
        <v>2742</v>
      </c>
      <c r="M27" s="551"/>
      <c r="N27" s="75"/>
      <c r="O27" s="186"/>
      <c r="P27" s="148"/>
    </row>
    <row r="28" spans="1:16" s="94" customFormat="1" ht="15" customHeight="1">
      <c r="A28" s="178" t="s">
        <v>2556</v>
      </c>
      <c r="B28" s="282" t="s">
        <v>2553</v>
      </c>
      <c r="C28" s="549" t="s">
        <v>2741</v>
      </c>
      <c r="D28" s="551"/>
      <c r="E28" s="549" t="s">
        <v>2742</v>
      </c>
      <c r="F28" s="551"/>
      <c r="G28" s="165">
        <v>46331</v>
      </c>
      <c r="H28" s="185">
        <v>46332</v>
      </c>
      <c r="I28" s="282" t="s">
        <v>2554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ref="M28" si="24">L28+1</f>
        <v>46336</v>
      </c>
      <c r="N28" s="75"/>
      <c r="O28" s="186"/>
      <c r="P28" s="148"/>
    </row>
    <row r="29" spans="1:16" s="94" customFormat="1" ht="15" customHeight="1">
      <c r="A29" s="178" t="s">
        <v>2556</v>
      </c>
      <c r="B29" s="282" t="s">
        <v>2559</v>
      </c>
      <c r="C29" s="138">
        <v>46334</v>
      </c>
      <c r="D29" s="138">
        <f t="shared" si="15"/>
        <v>46335</v>
      </c>
      <c r="E29" s="138">
        <f t="shared" si="20"/>
        <v>46335</v>
      </c>
      <c r="F29" s="138">
        <f t="shared" si="21"/>
        <v>46336</v>
      </c>
      <c r="G29" s="165">
        <f t="shared" si="22"/>
        <v>46338</v>
      </c>
      <c r="H29" s="185">
        <f t="shared" si="23"/>
        <v>46339</v>
      </c>
      <c r="I29" s="282" t="s">
        <v>2560</v>
      </c>
      <c r="J29" s="54" t="s">
        <v>2484</v>
      </c>
      <c r="K29" s="54" t="s">
        <v>2740</v>
      </c>
      <c r="L29" s="539" t="s">
        <v>2381</v>
      </c>
      <c r="M29" s="540"/>
      <c r="N29" s="75"/>
      <c r="O29" s="186"/>
      <c r="P29" s="148"/>
    </row>
    <row r="30" spans="1:16" s="94" customFormat="1">
      <c r="A30" s="178" t="s">
        <v>2719</v>
      </c>
      <c r="B30" s="282" t="s">
        <v>2557</v>
      </c>
      <c r="C30" s="138">
        <v>46341</v>
      </c>
      <c r="D30" s="138">
        <f t="shared" si="15"/>
        <v>46342</v>
      </c>
      <c r="E30" s="138">
        <f t="shared" si="20"/>
        <v>46342</v>
      </c>
      <c r="F30" s="138">
        <f t="shared" si="21"/>
        <v>46343</v>
      </c>
      <c r="G30" s="165">
        <f t="shared" si="22"/>
        <v>46345</v>
      </c>
      <c r="H30" s="185">
        <f t="shared" si="23"/>
        <v>46346</v>
      </c>
      <c r="I30" s="282" t="s">
        <v>2558</v>
      </c>
      <c r="J30" s="54" t="s">
        <v>2484</v>
      </c>
      <c r="K30" s="54" t="s">
        <v>2561</v>
      </c>
      <c r="L30" s="539" t="s">
        <v>2381</v>
      </c>
      <c r="M30" s="540"/>
      <c r="N30" s="75"/>
      <c r="O30" s="186"/>
      <c r="P30" s="148"/>
    </row>
    <row r="31" spans="1:16" s="94" customFormat="1">
      <c r="A31" s="178" t="s">
        <v>2552</v>
      </c>
      <c r="B31" s="282" t="s">
        <v>2562</v>
      </c>
      <c r="C31" s="138">
        <v>46348</v>
      </c>
      <c r="D31" s="138">
        <f t="shared" si="15"/>
        <v>46349</v>
      </c>
      <c r="E31" s="138">
        <f t="shared" si="20"/>
        <v>46349</v>
      </c>
      <c r="F31" s="138">
        <f t="shared" si="21"/>
        <v>46350</v>
      </c>
      <c r="G31" s="165">
        <f t="shared" si="22"/>
        <v>46352</v>
      </c>
      <c r="H31" s="185">
        <f t="shared" si="23"/>
        <v>46353</v>
      </c>
      <c r="I31" s="141" t="s">
        <v>2563</v>
      </c>
      <c r="J31" s="54" t="s">
        <v>2484</v>
      </c>
      <c r="K31" s="54" t="s">
        <v>2564</v>
      </c>
      <c r="L31" s="539" t="s">
        <v>2381</v>
      </c>
      <c r="M31" s="540"/>
      <c r="N31" s="75"/>
      <c r="O31" s="186"/>
      <c r="P31" s="148"/>
    </row>
    <row r="32" spans="1:16" s="94" customFormat="1" ht="16.350000000000001" customHeight="1">
      <c r="A32" s="178" t="s">
        <v>2556</v>
      </c>
      <c r="B32" s="282" t="s">
        <v>2720</v>
      </c>
      <c r="C32" s="138">
        <v>46355</v>
      </c>
      <c r="D32" s="138">
        <f t="shared" si="15"/>
        <v>46356</v>
      </c>
      <c r="E32" s="138">
        <f t="shared" si="20"/>
        <v>46356</v>
      </c>
      <c r="F32" s="138">
        <f t="shared" si="21"/>
        <v>46357</v>
      </c>
      <c r="G32" s="165">
        <f t="shared" si="22"/>
        <v>46359</v>
      </c>
      <c r="H32" s="185">
        <f t="shared" si="23"/>
        <v>46360</v>
      </c>
      <c r="I32" s="141" t="s">
        <v>2572</v>
      </c>
      <c r="J32" s="54" t="s">
        <v>2484</v>
      </c>
      <c r="K32" s="54" t="s">
        <v>2565</v>
      </c>
      <c r="L32" s="539" t="s">
        <v>2381</v>
      </c>
      <c r="M32" s="540"/>
      <c r="N32" s="75"/>
      <c r="O32" s="186"/>
      <c r="P32" s="148"/>
    </row>
    <row r="33" spans="1:17">
      <c r="A33" s="590" t="s">
        <v>2573</v>
      </c>
      <c r="B33" s="590"/>
      <c r="C33" s="590"/>
      <c r="D33" s="590"/>
      <c r="E33" s="590"/>
      <c r="F33" s="590"/>
      <c r="G33" s="590"/>
      <c r="H33" s="590"/>
      <c r="I33" s="94"/>
      <c r="J33" s="94"/>
      <c r="K33" s="94"/>
      <c r="L33" s="94"/>
      <c r="M33" s="94"/>
      <c r="N33" s="94"/>
      <c r="O33" s="94"/>
      <c r="P33" s="94"/>
      <c r="Q33" s="94"/>
    </row>
    <row r="34" spans="1:17" s="94" customFormat="1" ht="15" customHeight="1">
      <c r="A34" s="9" t="s">
        <v>4</v>
      </c>
      <c r="B34" s="11" t="s">
        <v>5</v>
      </c>
      <c r="C34" s="731" t="s">
        <v>2568</v>
      </c>
      <c r="D34" s="732"/>
      <c r="E34" s="501" t="s">
        <v>468</v>
      </c>
      <c r="F34" s="501"/>
      <c r="G34" s="733" t="s">
        <v>1408</v>
      </c>
      <c r="H34" s="733"/>
    </row>
    <row r="35" spans="1:17" s="94" customFormat="1" ht="15" customHeight="1">
      <c r="A35" s="10" t="s">
        <v>13</v>
      </c>
      <c r="B35" s="10" t="s">
        <v>14</v>
      </c>
      <c r="C35" s="731" t="s">
        <v>2570</v>
      </c>
      <c r="D35" s="732"/>
      <c r="E35" s="492" t="s">
        <v>473</v>
      </c>
      <c r="F35" s="492"/>
      <c r="G35" s="492" t="s">
        <v>1410</v>
      </c>
      <c r="H35" s="492"/>
    </row>
    <row r="36" spans="1:17" s="94" customFormat="1" ht="15" customHeight="1">
      <c r="A36" s="10"/>
      <c r="B36" s="10"/>
      <c r="C36" s="493" t="s">
        <v>22</v>
      </c>
      <c r="D36" s="518"/>
      <c r="E36" s="492" t="s">
        <v>22</v>
      </c>
      <c r="F36" s="492"/>
      <c r="G36" s="492" t="s">
        <v>22</v>
      </c>
      <c r="H36" s="492"/>
    </row>
    <row r="37" spans="1:17" s="94" customFormat="1" ht="26.1" customHeight="1">
      <c r="A37" s="10"/>
      <c r="B37" s="10"/>
      <c r="C37" s="144" t="s">
        <v>2569</v>
      </c>
      <c r="D37" s="463" t="s">
        <v>2571</v>
      </c>
      <c r="E37" s="144" t="s">
        <v>1412</v>
      </c>
      <c r="F37" s="144" t="s">
        <v>1413</v>
      </c>
      <c r="G37" s="144" t="s">
        <v>1414</v>
      </c>
      <c r="H37" s="144" t="s">
        <v>1415</v>
      </c>
    </row>
    <row r="38" spans="1:17" s="94" customFormat="1">
      <c r="A38" s="178" t="s">
        <v>2556</v>
      </c>
      <c r="B38" s="282" t="s">
        <v>2548</v>
      </c>
      <c r="C38" s="138">
        <v>46351</v>
      </c>
      <c r="D38" s="138">
        <f>C38</f>
        <v>46351</v>
      </c>
      <c r="E38" s="138">
        <f>D38+4</f>
        <v>46355</v>
      </c>
      <c r="F38" s="138">
        <f>E38</f>
        <v>46355</v>
      </c>
      <c r="G38" s="138">
        <f>F38+1</f>
        <v>46356</v>
      </c>
      <c r="H38" s="138">
        <f>G38</f>
        <v>46356</v>
      </c>
      <c r="I38" s="75"/>
      <c r="J38" s="186"/>
      <c r="K38" s="148"/>
    </row>
    <row r="39" spans="1:17" s="94" customFormat="1">
      <c r="A39" s="178" t="s">
        <v>2719</v>
      </c>
      <c r="B39" s="282" t="s">
        <v>2554</v>
      </c>
      <c r="C39" s="138">
        <v>46359</v>
      </c>
      <c r="D39" s="138">
        <f>C39</f>
        <v>46359</v>
      </c>
      <c r="E39" s="138">
        <f>D39+3</f>
        <v>46362</v>
      </c>
      <c r="F39" s="138">
        <f>E39</f>
        <v>46362</v>
      </c>
      <c r="G39" s="138">
        <f>F39+1</f>
        <v>46363</v>
      </c>
      <c r="H39" s="138">
        <f>G39</f>
        <v>46363</v>
      </c>
      <c r="I39" s="75"/>
      <c r="J39" s="186"/>
      <c r="K39" s="148"/>
    </row>
    <row r="40" spans="1:17" s="94" customFormat="1" ht="16.350000000000001" customHeight="1">
      <c r="A40" s="178" t="s">
        <v>2552</v>
      </c>
      <c r="B40" s="282" t="s">
        <v>2117</v>
      </c>
      <c r="C40" s="138">
        <v>46367</v>
      </c>
      <c r="D40" s="138">
        <f>C40</f>
        <v>46367</v>
      </c>
      <c r="E40" s="138">
        <f>D40+2</f>
        <v>46369</v>
      </c>
      <c r="F40" s="138">
        <f>E40</f>
        <v>46369</v>
      </c>
      <c r="G40" s="138">
        <f>F40+1</f>
        <v>46370</v>
      </c>
      <c r="H40" s="138">
        <f>G40</f>
        <v>46370</v>
      </c>
      <c r="I40" s="75"/>
      <c r="J40" s="186"/>
      <c r="K40" s="148"/>
    </row>
    <row r="41" spans="1:17" s="94" customFormat="1" ht="16.350000000000001" customHeight="1">
      <c r="A41" s="178" t="s">
        <v>2556</v>
      </c>
      <c r="B41" s="282" t="s">
        <v>2117</v>
      </c>
      <c r="C41" s="138">
        <v>46375</v>
      </c>
      <c r="D41" s="138">
        <f>C41</f>
        <v>46375</v>
      </c>
      <c r="E41" s="138">
        <f>D41+1</f>
        <v>46376</v>
      </c>
      <c r="F41" s="138">
        <f>E41</f>
        <v>46376</v>
      </c>
      <c r="G41" s="138">
        <f>F41+1</f>
        <v>46377</v>
      </c>
      <c r="H41" s="138">
        <f>G41</f>
        <v>46377</v>
      </c>
      <c r="I41" s="75"/>
      <c r="J41" s="186"/>
      <c r="K41" s="148"/>
    </row>
    <row r="42" spans="1:17" s="94" customFormat="1" ht="16.350000000000001" customHeight="1">
      <c r="A42" s="178" t="s">
        <v>2719</v>
      </c>
      <c r="B42" s="282" t="s">
        <v>2548</v>
      </c>
      <c r="C42" s="138">
        <v>46383</v>
      </c>
      <c r="D42" s="138">
        <f>C42</f>
        <v>46383</v>
      </c>
      <c r="E42" s="138">
        <f>D42</f>
        <v>46383</v>
      </c>
      <c r="F42" s="138">
        <f>E42</f>
        <v>46383</v>
      </c>
      <c r="G42" s="138">
        <f>F42+1</f>
        <v>46384</v>
      </c>
      <c r="H42" s="138">
        <f>G42</f>
        <v>46384</v>
      </c>
      <c r="I42" s="75"/>
      <c r="J42" s="186"/>
      <c r="K42" s="148"/>
    </row>
    <row r="43" spans="1:17" s="94" customFormat="1" ht="16.350000000000001" customHeight="1">
      <c r="A43" s="461"/>
      <c r="B43" s="462"/>
      <c r="C43" s="186"/>
      <c r="D43" s="186"/>
      <c r="E43" s="186"/>
      <c r="F43" s="186"/>
      <c r="G43" s="222"/>
      <c r="H43" s="222"/>
      <c r="I43" s="462"/>
      <c r="J43" s="186"/>
      <c r="K43" s="186"/>
      <c r="L43" s="186"/>
      <c r="M43" s="186"/>
      <c r="N43" s="75"/>
      <c r="O43" s="186"/>
      <c r="P43" s="148"/>
    </row>
    <row r="44" spans="1:17">
      <c r="A44" s="434" t="s">
        <v>160</v>
      </c>
      <c r="B44" s="599" t="s">
        <v>1442</v>
      </c>
      <c r="C44" s="600"/>
      <c r="D44" s="600"/>
      <c r="E44" s="600"/>
      <c r="F44" s="600"/>
      <c r="G44" s="600"/>
      <c r="H44" s="600"/>
      <c r="I44" s="600"/>
      <c r="J44" s="600"/>
      <c r="K44" s="600"/>
      <c r="L44" s="600"/>
      <c r="M44" s="600"/>
      <c r="N44" s="601"/>
    </row>
    <row r="45" spans="1:17" ht="16.2">
      <c r="A45" s="31" t="s">
        <v>574</v>
      </c>
      <c r="B45" s="531" t="s">
        <v>1443</v>
      </c>
      <c r="C45" s="532"/>
      <c r="D45" s="532"/>
      <c r="E45" s="532"/>
      <c r="F45" s="532"/>
      <c r="G45" s="532"/>
      <c r="H45" s="532"/>
      <c r="I45" s="532"/>
      <c r="J45" s="532"/>
      <c r="K45" s="532"/>
      <c r="L45" s="532"/>
      <c r="M45" s="532"/>
      <c r="N45" s="533"/>
    </row>
    <row r="46" spans="1:17">
      <c r="A46" s="32" t="s">
        <v>577</v>
      </c>
      <c r="B46" s="487" t="s">
        <v>580</v>
      </c>
      <c r="C46" s="487"/>
      <c r="D46" s="487"/>
      <c r="E46" s="487"/>
      <c r="F46" s="487"/>
      <c r="G46" s="487"/>
      <c r="H46" s="487"/>
      <c r="I46" s="487"/>
      <c r="J46" s="487"/>
      <c r="K46" s="487"/>
      <c r="L46" s="487"/>
      <c r="M46" s="487"/>
      <c r="N46" s="487"/>
    </row>
    <row r="47" spans="1:17">
      <c r="A47" s="32" t="s">
        <v>898</v>
      </c>
      <c r="B47" s="487" t="s">
        <v>1444</v>
      </c>
      <c r="C47" s="487"/>
      <c r="D47" s="487"/>
      <c r="E47" s="487"/>
      <c r="F47" s="487"/>
      <c r="G47" s="487"/>
      <c r="H47" s="487"/>
      <c r="I47" s="487"/>
      <c r="J47" s="487"/>
      <c r="K47" s="487"/>
      <c r="L47" s="487"/>
      <c r="M47" s="487"/>
      <c r="N47" s="487"/>
    </row>
  </sheetData>
  <mergeCells count="59">
    <mergeCell ref="A33:H33"/>
    <mergeCell ref="C36:D36"/>
    <mergeCell ref="E36:F36"/>
    <mergeCell ref="G36:H36"/>
    <mergeCell ref="C35:D35"/>
    <mergeCell ref="E35:F35"/>
    <mergeCell ref="G35:H35"/>
    <mergeCell ref="B44:N44"/>
    <mergeCell ref="B45:N45"/>
    <mergeCell ref="B46:N46"/>
    <mergeCell ref="B47:N47"/>
    <mergeCell ref="C34:D34"/>
    <mergeCell ref="E34:F34"/>
    <mergeCell ref="G34:H34"/>
    <mergeCell ref="L26:M26"/>
    <mergeCell ref="L30:M30"/>
    <mergeCell ref="L31:M31"/>
    <mergeCell ref="L32:M32"/>
    <mergeCell ref="C21:D21"/>
    <mergeCell ref="E21:F21"/>
    <mergeCell ref="L23:M23"/>
    <mergeCell ref="A24:M24"/>
    <mergeCell ref="C25:H25"/>
    <mergeCell ref="J25:M25"/>
    <mergeCell ref="L29:M29"/>
    <mergeCell ref="J27:K27"/>
    <mergeCell ref="L27:M27"/>
    <mergeCell ref="C28:D28"/>
    <mergeCell ref="E28:F28"/>
    <mergeCell ref="A20:M20"/>
    <mergeCell ref="A10:M10"/>
    <mergeCell ref="J11:M11"/>
    <mergeCell ref="C12:H12"/>
    <mergeCell ref="J12:M12"/>
    <mergeCell ref="C13:H13"/>
    <mergeCell ref="J13:M13"/>
    <mergeCell ref="J14:M14"/>
    <mergeCell ref="C15:H15"/>
    <mergeCell ref="J15:M15"/>
    <mergeCell ref="J19:K19"/>
    <mergeCell ref="L19:M19"/>
    <mergeCell ref="C6:D6"/>
    <mergeCell ref="E6:F6"/>
    <mergeCell ref="G6:H6"/>
    <mergeCell ref="J6:K6"/>
    <mergeCell ref="L6:M6"/>
    <mergeCell ref="C7:D7"/>
    <mergeCell ref="E7:F7"/>
    <mergeCell ref="G7:H7"/>
    <mergeCell ref="J7:K7"/>
    <mergeCell ref="L7:M7"/>
    <mergeCell ref="B1:S1"/>
    <mergeCell ref="B2:S2"/>
    <mergeCell ref="A4:Q4"/>
    <mergeCell ref="C5:D5"/>
    <mergeCell ref="E5:F5"/>
    <mergeCell ref="G5:H5"/>
    <mergeCell ref="J5:K5"/>
    <mergeCell ref="L5:M5"/>
  </mergeCells>
  <phoneticPr fontId="35" type="noConversion"/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40"/>
  <sheetViews>
    <sheetView zoomScale="90" zoomScaleNormal="90" workbookViewId="0">
      <selection activeCell="O33" sqref="O33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  <col min="21" max="21" width="11.5" bestFit="1" customWidth="1"/>
  </cols>
  <sheetData>
    <row r="1" spans="1:259" ht="25.8">
      <c r="B1" s="567" t="s">
        <v>0</v>
      </c>
      <c r="C1" s="567"/>
      <c r="D1" s="567"/>
      <c r="E1" s="567"/>
      <c r="F1" s="567"/>
      <c r="G1" s="567"/>
      <c r="H1" s="567"/>
      <c r="I1" s="567"/>
      <c r="J1" s="567"/>
      <c r="K1" s="567"/>
      <c r="L1" s="567"/>
      <c r="M1" s="567"/>
      <c r="N1" s="567"/>
      <c r="O1" s="567"/>
      <c r="P1" s="567"/>
      <c r="Q1" s="567"/>
      <c r="R1" s="567"/>
      <c r="S1" s="567"/>
      <c r="T1" s="567"/>
      <c r="U1" s="567"/>
      <c r="V1" s="567"/>
      <c r="W1" s="567"/>
      <c r="X1" s="1"/>
      <c r="Y1" s="1"/>
    </row>
    <row r="2" spans="1:259" ht="17.399999999999999">
      <c r="B2" s="568" t="s">
        <v>1</v>
      </c>
      <c r="C2" s="568"/>
      <c r="D2" s="568"/>
      <c r="E2" s="568"/>
      <c r="F2" s="568"/>
      <c r="G2" s="568"/>
      <c r="H2" s="568"/>
      <c r="I2" s="568"/>
      <c r="J2" s="568"/>
      <c r="K2" s="568"/>
      <c r="L2" s="568"/>
      <c r="M2" s="568"/>
      <c r="N2" s="568"/>
      <c r="O2" s="568"/>
      <c r="P2" s="568"/>
      <c r="Q2" s="568"/>
      <c r="R2" s="568"/>
      <c r="S2" s="568"/>
      <c r="T2" s="568"/>
      <c r="U2" s="568"/>
      <c r="V2" s="568"/>
      <c r="W2" s="568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654" t="s">
        <v>1445</v>
      </c>
      <c r="B4" s="590"/>
      <c r="C4" s="590"/>
      <c r="D4" s="590"/>
      <c r="E4" s="590"/>
      <c r="F4" s="590"/>
      <c r="G4" s="590"/>
      <c r="H4" s="590"/>
      <c r="I4" s="590"/>
      <c r="J4" s="590"/>
      <c r="K4" s="590"/>
      <c r="L4" s="590"/>
      <c r="M4" s="590"/>
      <c r="N4" s="590"/>
      <c r="O4" s="590"/>
      <c r="P4" s="590"/>
      <c r="Q4" s="590"/>
      <c r="R4" s="590"/>
      <c r="S4" s="590"/>
      <c r="T4" s="590"/>
      <c r="U4" s="590"/>
      <c r="V4" s="590"/>
      <c r="W4" s="655"/>
    </row>
    <row r="5" spans="1:259">
      <c r="A5" s="8" t="s">
        <v>665</v>
      </c>
      <c r="B5" s="8" t="s">
        <v>666</v>
      </c>
      <c r="C5" s="632" t="s">
        <v>1446</v>
      </c>
      <c r="D5" s="633"/>
      <c r="E5" s="632" t="s">
        <v>667</v>
      </c>
      <c r="F5" s="633"/>
      <c r="G5" s="632" t="s">
        <v>1447</v>
      </c>
      <c r="H5" s="633"/>
      <c r="I5" s="632" t="s">
        <v>1448</v>
      </c>
      <c r="J5" s="633"/>
      <c r="K5" s="632" t="s">
        <v>1449</v>
      </c>
      <c r="L5" s="633"/>
      <c r="M5" s="632" t="s">
        <v>1450</v>
      </c>
      <c r="N5" s="633"/>
      <c r="O5" s="632" t="s">
        <v>1451</v>
      </c>
      <c r="P5" s="633"/>
      <c r="Q5" s="8" t="s">
        <v>666</v>
      </c>
      <c r="R5" s="632" t="s">
        <v>1448</v>
      </c>
      <c r="S5" s="633"/>
      <c r="T5" s="632" t="s">
        <v>1446</v>
      </c>
      <c r="U5" s="633"/>
    </row>
    <row r="6" spans="1:259">
      <c r="A6" s="10" t="s">
        <v>13</v>
      </c>
      <c r="B6" s="10" t="s">
        <v>14</v>
      </c>
      <c r="C6" s="520" t="s">
        <v>248</v>
      </c>
      <c r="D6" s="614"/>
      <c r="E6" s="520" t="s">
        <v>249</v>
      </c>
      <c r="F6" s="614"/>
      <c r="G6" s="520" t="s">
        <v>473</v>
      </c>
      <c r="H6" s="614"/>
      <c r="I6" s="520" t="s">
        <v>1452</v>
      </c>
      <c r="J6" s="614"/>
      <c r="K6" s="520" t="s">
        <v>1453</v>
      </c>
      <c r="L6" s="614"/>
      <c r="M6" s="520" t="s">
        <v>1454</v>
      </c>
      <c r="N6" s="614"/>
      <c r="O6" s="520" t="s">
        <v>1455</v>
      </c>
      <c r="P6" s="614"/>
      <c r="Q6" s="10" t="s">
        <v>14</v>
      </c>
      <c r="R6" s="520" t="s">
        <v>1452</v>
      </c>
      <c r="S6" s="614"/>
      <c r="T6" s="520" t="s">
        <v>248</v>
      </c>
      <c r="U6" s="614"/>
    </row>
    <row r="7" spans="1:259">
      <c r="A7" s="10"/>
      <c r="B7" s="10"/>
      <c r="C7" s="520" t="s">
        <v>674</v>
      </c>
      <c r="D7" s="614"/>
      <c r="E7" s="520" t="s">
        <v>771</v>
      </c>
      <c r="F7" s="614"/>
      <c r="G7" s="520" t="s">
        <v>674</v>
      </c>
      <c r="H7" s="614"/>
      <c r="I7" s="520" t="s">
        <v>847</v>
      </c>
      <c r="J7" s="614"/>
      <c r="K7" s="520" t="s">
        <v>673</v>
      </c>
      <c r="L7" s="614"/>
      <c r="M7" s="520" t="s">
        <v>773</v>
      </c>
      <c r="N7" s="614"/>
      <c r="O7" s="520" t="s">
        <v>846</v>
      </c>
      <c r="P7" s="614"/>
      <c r="Q7" s="10"/>
      <c r="R7" s="520" t="s">
        <v>847</v>
      </c>
      <c r="S7" s="614"/>
      <c r="T7" s="520" t="s">
        <v>674</v>
      </c>
      <c r="U7" s="614"/>
    </row>
    <row r="8" spans="1:259" hidden="1">
      <c r="A8" s="737" t="s">
        <v>337</v>
      </c>
      <c r="B8" s="738"/>
      <c r="C8" s="738"/>
      <c r="D8" s="738"/>
      <c r="E8" s="738"/>
      <c r="F8" s="738"/>
      <c r="G8" s="738"/>
      <c r="H8" s="738"/>
      <c r="I8" s="738"/>
      <c r="J8" s="738"/>
      <c r="K8" s="738"/>
      <c r="L8" s="738"/>
      <c r="M8" s="738"/>
      <c r="N8" s="738"/>
      <c r="O8" s="738"/>
      <c r="P8" s="738"/>
      <c r="Q8" s="738"/>
      <c r="R8" s="738"/>
      <c r="S8" s="738"/>
      <c r="T8" s="738"/>
      <c r="U8" s="739"/>
    </row>
    <row r="9" spans="1:259" hidden="1">
      <c r="A9" s="184" t="s">
        <v>1456</v>
      </c>
      <c r="B9" s="72" t="s">
        <v>1457</v>
      </c>
      <c r="C9" s="552" t="s">
        <v>208</v>
      </c>
      <c r="D9" s="553"/>
      <c r="E9" s="553"/>
      <c r="F9" s="553"/>
      <c r="G9" s="553"/>
      <c r="H9" s="553"/>
      <c r="I9" s="553"/>
      <c r="J9" s="553"/>
      <c r="K9" s="553"/>
      <c r="L9" s="553"/>
      <c r="M9" s="553"/>
      <c r="N9" s="553"/>
      <c r="O9" s="553"/>
      <c r="P9" s="554"/>
      <c r="Q9" s="72" t="s">
        <v>1458</v>
      </c>
      <c r="R9" s="552" t="s">
        <v>208</v>
      </c>
      <c r="S9" s="553"/>
      <c r="T9" s="553"/>
      <c r="U9" s="554"/>
    </row>
    <row r="10" spans="1:259" hidden="1">
      <c r="A10" s="184" t="s">
        <v>2516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 hidden="1">
      <c r="A11" s="178" t="s">
        <v>2517</v>
      </c>
      <c r="B11" s="72" t="s">
        <v>1460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1461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 hidden="1">
      <c r="A12" s="184" t="s">
        <v>2518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2239</v>
      </c>
      <c r="S12" s="23" t="s">
        <v>2239</v>
      </c>
      <c r="T12" s="67">
        <v>46275</v>
      </c>
      <c r="U12" s="67">
        <v>46276</v>
      </c>
    </row>
    <row r="13" spans="1:259" hidden="1">
      <c r="A13" s="663" t="s">
        <v>2519</v>
      </c>
      <c r="B13" s="664"/>
      <c r="C13" s="664"/>
      <c r="D13" s="664"/>
      <c r="E13" s="664"/>
      <c r="F13" s="664"/>
      <c r="G13" s="664"/>
      <c r="H13" s="664"/>
      <c r="I13" s="664"/>
      <c r="J13" s="664"/>
      <c r="K13" s="664"/>
      <c r="L13" s="664"/>
      <c r="M13" s="664"/>
      <c r="N13" s="664"/>
      <c r="O13" s="664"/>
      <c r="P13" s="664"/>
      <c r="Q13" s="664"/>
      <c r="R13" s="664"/>
      <c r="S13" s="664"/>
      <c r="T13" s="664"/>
      <c r="U13" s="665"/>
    </row>
    <row r="14" spans="1:259" hidden="1">
      <c r="A14" s="178" t="s">
        <v>2520</v>
      </c>
      <c r="B14" s="72" t="s">
        <v>1463</v>
      </c>
      <c r="C14" s="67">
        <v>46240</v>
      </c>
      <c r="D14" s="67">
        <f t="shared" ref="D14:D15" si="15">C14+1</f>
        <v>46241</v>
      </c>
      <c r="E14" s="67">
        <f t="shared" ref="E14:E15" si="16">D14+2</f>
        <v>46243</v>
      </c>
      <c r="F14" s="67">
        <f t="shared" ref="F14:F15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:J15" si="19">I14</f>
        <v>46254</v>
      </c>
      <c r="K14" s="67">
        <f t="shared" ref="K14:K15" si="20">J14+8</f>
        <v>46262</v>
      </c>
      <c r="L14" s="67">
        <f t="shared" ref="L14:L15" si="21">K14+1</f>
        <v>46263</v>
      </c>
      <c r="M14" s="67">
        <f t="shared" ref="M14:M15" si="22">L14</f>
        <v>46263</v>
      </c>
      <c r="N14" s="67">
        <f t="shared" ref="N14:N15" si="23">M14+1</f>
        <v>46264</v>
      </c>
      <c r="O14" s="67">
        <f t="shared" ref="O14:O15" si="24">N14+2</f>
        <v>46266</v>
      </c>
      <c r="P14" s="67">
        <f t="shared" ref="P14:P15" si="25">O14</f>
        <v>46266</v>
      </c>
      <c r="Q14" s="72" t="s">
        <v>1464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 hidden="1">
      <c r="A15" s="184" t="s">
        <v>2521</v>
      </c>
      <c r="B15" s="72" t="s">
        <v>1466</v>
      </c>
      <c r="C15" s="67">
        <v>46247</v>
      </c>
      <c r="D15" s="67">
        <f t="shared" si="15"/>
        <v>46248</v>
      </c>
      <c r="E15" s="67">
        <f t="shared" si="16"/>
        <v>46250</v>
      </c>
      <c r="F15" s="67">
        <f t="shared" si="17"/>
        <v>46251</v>
      </c>
      <c r="G15" s="23" t="s">
        <v>2484</v>
      </c>
      <c r="H15" s="73" t="s">
        <v>2037</v>
      </c>
      <c r="I15" s="67">
        <v>46261</v>
      </c>
      <c r="J15" s="67">
        <f t="shared" si="19"/>
        <v>46261</v>
      </c>
      <c r="K15" s="67">
        <f t="shared" si="20"/>
        <v>46269</v>
      </c>
      <c r="L15" s="67">
        <f t="shared" si="21"/>
        <v>46270</v>
      </c>
      <c r="M15" s="67">
        <f t="shared" si="22"/>
        <v>46270</v>
      </c>
      <c r="N15" s="67">
        <f t="shared" si="23"/>
        <v>46271</v>
      </c>
      <c r="O15" s="67">
        <f t="shared" si="24"/>
        <v>46273</v>
      </c>
      <c r="P15" s="67">
        <f t="shared" si="25"/>
        <v>46273</v>
      </c>
      <c r="Q15" s="72" t="s">
        <v>1467</v>
      </c>
      <c r="R15" s="67">
        <f t="shared" si="26"/>
        <v>46282</v>
      </c>
      <c r="S15" s="67">
        <f t="shared" si="27"/>
        <v>46282</v>
      </c>
      <c r="T15" s="23" t="s">
        <v>2239</v>
      </c>
      <c r="U15" s="73" t="s">
        <v>2522</v>
      </c>
      <c r="V15" s="75" t="s">
        <v>2523</v>
      </c>
    </row>
    <row r="16" spans="1:259" hidden="1">
      <c r="A16" s="178" t="s">
        <v>1468</v>
      </c>
      <c r="B16" s="72" t="s">
        <v>1469</v>
      </c>
      <c r="C16" s="552" t="s">
        <v>208</v>
      </c>
      <c r="D16" s="553"/>
      <c r="E16" s="553"/>
      <c r="F16" s="553"/>
      <c r="G16" s="553"/>
      <c r="H16" s="553"/>
      <c r="I16" s="553"/>
      <c r="J16" s="553"/>
      <c r="K16" s="553"/>
      <c r="L16" s="553"/>
      <c r="M16" s="553"/>
      <c r="N16" s="553"/>
      <c r="O16" s="553"/>
      <c r="P16" s="554"/>
      <c r="Q16" s="72" t="s">
        <v>1470</v>
      </c>
      <c r="R16" s="552" t="s">
        <v>208</v>
      </c>
      <c r="S16" s="553"/>
      <c r="T16" s="553"/>
      <c r="U16" s="554"/>
    </row>
    <row r="17" spans="1:22">
      <c r="A17" s="184" t="s">
        <v>2516</v>
      </c>
      <c r="B17" s="72" t="s">
        <v>56</v>
      </c>
      <c r="C17" s="67">
        <v>46261</v>
      </c>
      <c r="D17" s="67">
        <f t="shared" ref="D17:D19" si="30">C17+1</f>
        <v>46262</v>
      </c>
      <c r="E17" s="67">
        <f t="shared" ref="E17:E19" si="31">D17+2</f>
        <v>46264</v>
      </c>
      <c r="F17" s="67">
        <f t="shared" ref="F17:F28" si="32">E17+1</f>
        <v>46265</v>
      </c>
      <c r="G17" s="67">
        <f t="shared" ref="G17:G28" si="33">F17+3</f>
        <v>46268</v>
      </c>
      <c r="H17" s="67">
        <f t="shared" ref="H17:H28" si="34">G17+1</f>
        <v>46269</v>
      </c>
      <c r="I17" s="67">
        <f t="shared" ref="I17:I28" si="35">H17+6</f>
        <v>46275</v>
      </c>
      <c r="J17" s="67">
        <f t="shared" ref="J17:J28" si="36">I17</f>
        <v>46275</v>
      </c>
      <c r="K17" s="67">
        <f t="shared" ref="K17:K19" si="37">J17+8</f>
        <v>46283</v>
      </c>
      <c r="L17" s="67">
        <f t="shared" ref="L17:L28" si="38">K17+1</f>
        <v>46284</v>
      </c>
      <c r="M17" s="67">
        <f t="shared" ref="M17:M28" si="39">L17</f>
        <v>46284</v>
      </c>
      <c r="N17" s="67">
        <f t="shared" ref="N17:N28" si="40">M17+1</f>
        <v>46285</v>
      </c>
      <c r="O17" s="67">
        <f t="shared" ref="O17:O28" si="41">N17+2</f>
        <v>46287</v>
      </c>
      <c r="P17" s="67">
        <f t="shared" ref="P17:P28" si="42">O17</f>
        <v>46287</v>
      </c>
      <c r="Q17" s="72" t="s">
        <v>55</v>
      </c>
      <c r="R17" s="23" t="s">
        <v>2239</v>
      </c>
      <c r="S17" s="23" t="s">
        <v>2239</v>
      </c>
      <c r="T17" s="67">
        <v>46303</v>
      </c>
      <c r="U17" s="67">
        <f t="shared" ref="U17:U28" si="43">T17+1</f>
        <v>46304</v>
      </c>
    </row>
    <row r="18" spans="1:22">
      <c r="A18" s="184" t="s">
        <v>2517</v>
      </c>
      <c r="B18" s="72" t="s">
        <v>1471</v>
      </c>
      <c r="C18" s="67">
        <v>46268</v>
      </c>
      <c r="D18" s="67">
        <f t="shared" si="30"/>
        <v>46269</v>
      </c>
      <c r="E18" s="67">
        <f t="shared" si="31"/>
        <v>46271</v>
      </c>
      <c r="F18" s="67">
        <f t="shared" si="32"/>
        <v>46272</v>
      </c>
      <c r="G18" s="67">
        <f t="shared" si="33"/>
        <v>46275</v>
      </c>
      <c r="H18" s="67">
        <f t="shared" si="34"/>
        <v>46276</v>
      </c>
      <c r="I18" s="67">
        <f t="shared" si="35"/>
        <v>46282</v>
      </c>
      <c r="J18" s="67">
        <f t="shared" si="36"/>
        <v>46282</v>
      </c>
      <c r="K18" s="67">
        <f t="shared" si="37"/>
        <v>46290</v>
      </c>
      <c r="L18" s="67">
        <f t="shared" si="38"/>
        <v>46291</v>
      </c>
      <c r="M18" s="67">
        <f t="shared" si="39"/>
        <v>46291</v>
      </c>
      <c r="N18" s="67">
        <f t="shared" si="40"/>
        <v>46292</v>
      </c>
      <c r="O18" s="67">
        <f t="shared" si="41"/>
        <v>46294</v>
      </c>
      <c r="P18" s="67">
        <f t="shared" si="42"/>
        <v>46294</v>
      </c>
      <c r="Q18" s="72" t="s">
        <v>1472</v>
      </c>
      <c r="R18" s="23" t="s">
        <v>2239</v>
      </c>
      <c r="S18" s="23" t="s">
        <v>2239</v>
      </c>
      <c r="T18" s="67">
        <v>46310</v>
      </c>
      <c r="U18" s="67">
        <f t="shared" si="43"/>
        <v>46311</v>
      </c>
    </row>
    <row r="19" spans="1:22">
      <c r="A19" s="184" t="s">
        <v>2518</v>
      </c>
      <c r="B19" s="72" t="s">
        <v>58</v>
      </c>
      <c r="C19" s="67">
        <v>46275</v>
      </c>
      <c r="D19" s="67">
        <f t="shared" si="30"/>
        <v>46276</v>
      </c>
      <c r="E19" s="67">
        <f t="shared" si="31"/>
        <v>46278</v>
      </c>
      <c r="F19" s="67">
        <f t="shared" si="32"/>
        <v>46279</v>
      </c>
      <c r="G19" s="67">
        <f t="shared" si="33"/>
        <v>46282</v>
      </c>
      <c r="H19" s="67">
        <f t="shared" si="34"/>
        <v>46283</v>
      </c>
      <c r="I19" s="67">
        <f t="shared" si="35"/>
        <v>46289</v>
      </c>
      <c r="J19" s="67">
        <f t="shared" si="36"/>
        <v>46289</v>
      </c>
      <c r="K19" s="67">
        <f t="shared" si="37"/>
        <v>46297</v>
      </c>
      <c r="L19" s="67">
        <f t="shared" si="38"/>
        <v>46298</v>
      </c>
      <c r="M19" s="67">
        <f t="shared" si="39"/>
        <v>46298</v>
      </c>
      <c r="N19" s="67">
        <f t="shared" si="40"/>
        <v>46299</v>
      </c>
      <c r="O19" s="67">
        <f t="shared" si="41"/>
        <v>46301</v>
      </c>
      <c r="P19" s="67">
        <f t="shared" si="42"/>
        <v>46301</v>
      </c>
      <c r="Q19" s="72" t="s">
        <v>57</v>
      </c>
      <c r="R19" s="23" t="s">
        <v>2239</v>
      </c>
      <c r="S19" s="23" t="s">
        <v>2239</v>
      </c>
      <c r="T19" s="67">
        <v>46317</v>
      </c>
      <c r="U19" s="67">
        <v>46318</v>
      </c>
    </row>
    <row r="20" spans="1:22">
      <c r="A20" s="184" t="s">
        <v>2524</v>
      </c>
      <c r="B20" s="72" t="s">
        <v>2525</v>
      </c>
      <c r="C20" s="23" t="s">
        <v>2241</v>
      </c>
      <c r="D20" s="106" t="s">
        <v>2526</v>
      </c>
      <c r="E20" s="67">
        <v>46285</v>
      </c>
      <c r="F20" s="67">
        <f t="shared" si="32"/>
        <v>46286</v>
      </c>
      <c r="G20" s="67">
        <f t="shared" si="33"/>
        <v>46289</v>
      </c>
      <c r="H20" s="67">
        <f t="shared" si="34"/>
        <v>46290</v>
      </c>
      <c r="I20" s="67">
        <f t="shared" si="35"/>
        <v>46296</v>
      </c>
      <c r="J20" s="67">
        <f t="shared" si="36"/>
        <v>46296</v>
      </c>
      <c r="K20" s="67">
        <v>46304</v>
      </c>
      <c r="L20" s="67">
        <f t="shared" si="38"/>
        <v>46305</v>
      </c>
      <c r="M20" s="67">
        <f t="shared" si="39"/>
        <v>46305</v>
      </c>
      <c r="N20" s="67">
        <f t="shared" si="40"/>
        <v>46306</v>
      </c>
      <c r="O20" s="67">
        <f t="shared" si="41"/>
        <v>46308</v>
      </c>
      <c r="P20" s="67">
        <f t="shared" si="42"/>
        <v>46308</v>
      </c>
      <c r="Q20" s="72" t="s">
        <v>2527</v>
      </c>
      <c r="R20" s="23" t="s">
        <v>2239</v>
      </c>
      <c r="S20" s="23" t="s">
        <v>2239</v>
      </c>
      <c r="T20" s="67">
        <v>46324</v>
      </c>
      <c r="U20" s="67">
        <f t="shared" si="43"/>
        <v>46325</v>
      </c>
    </row>
    <row r="21" spans="1:22">
      <c r="A21" s="178" t="s">
        <v>2520</v>
      </c>
      <c r="B21" s="72" t="s">
        <v>2528</v>
      </c>
      <c r="C21" s="67">
        <v>46289</v>
      </c>
      <c r="D21" s="67">
        <f t="shared" ref="D21:D28" si="44">C21+1</f>
        <v>46290</v>
      </c>
      <c r="E21" s="67">
        <f t="shared" ref="E21:E28" si="45">D21+2</f>
        <v>46292</v>
      </c>
      <c r="F21" s="67">
        <f t="shared" si="32"/>
        <v>46293</v>
      </c>
      <c r="G21" s="67">
        <f t="shared" si="33"/>
        <v>46296</v>
      </c>
      <c r="H21" s="67">
        <f t="shared" si="34"/>
        <v>46297</v>
      </c>
      <c r="I21" s="67">
        <v>46303</v>
      </c>
      <c r="J21" s="67">
        <f t="shared" si="36"/>
        <v>46303</v>
      </c>
      <c r="K21" s="67">
        <f t="shared" ref="K21:K28" si="46">J21+8</f>
        <v>46311</v>
      </c>
      <c r="L21" s="67">
        <f t="shared" si="38"/>
        <v>46312</v>
      </c>
      <c r="M21" s="67">
        <f t="shared" si="39"/>
        <v>46312</v>
      </c>
      <c r="N21" s="67">
        <f t="shared" si="40"/>
        <v>46313</v>
      </c>
      <c r="O21" s="67">
        <f t="shared" si="41"/>
        <v>46315</v>
      </c>
      <c r="P21" s="67">
        <f t="shared" si="42"/>
        <v>46315</v>
      </c>
      <c r="Q21" s="72" t="s">
        <v>2529</v>
      </c>
      <c r="R21" s="67">
        <f t="shared" ref="R21:R28" si="47">P21+9</f>
        <v>46324</v>
      </c>
      <c r="S21" s="67">
        <f t="shared" ref="S21:S28" si="48">R21</f>
        <v>46324</v>
      </c>
      <c r="T21" s="67">
        <f t="shared" ref="T21:T28" si="49">S21+7</f>
        <v>46331</v>
      </c>
      <c r="U21" s="89" t="s">
        <v>2681</v>
      </c>
      <c r="V21" s="75" t="s">
        <v>2523</v>
      </c>
    </row>
    <row r="22" spans="1:22">
      <c r="A22" s="178" t="s">
        <v>2530</v>
      </c>
      <c r="B22" s="72" t="s">
        <v>2531</v>
      </c>
      <c r="C22" s="552" t="s">
        <v>208</v>
      </c>
      <c r="D22" s="553"/>
      <c r="E22" s="553"/>
      <c r="F22" s="553"/>
      <c r="G22" s="553"/>
      <c r="H22" s="553"/>
      <c r="I22" s="553"/>
      <c r="J22" s="553"/>
      <c r="K22" s="553"/>
      <c r="L22" s="553"/>
      <c r="M22" s="553"/>
      <c r="N22" s="553"/>
      <c r="O22" s="553"/>
      <c r="P22" s="554"/>
      <c r="Q22" s="72" t="s">
        <v>2532</v>
      </c>
      <c r="R22" s="552" t="s">
        <v>208</v>
      </c>
      <c r="S22" s="553"/>
      <c r="T22" s="553"/>
      <c r="U22" s="554"/>
    </row>
    <row r="23" spans="1:22">
      <c r="A23" s="184" t="s">
        <v>2516</v>
      </c>
      <c r="B23" s="72" t="s">
        <v>2533</v>
      </c>
      <c r="C23" s="67">
        <v>46303</v>
      </c>
      <c r="D23" s="67">
        <f t="shared" si="44"/>
        <v>46304</v>
      </c>
      <c r="E23" s="67">
        <f t="shared" si="45"/>
        <v>46306</v>
      </c>
      <c r="F23" s="67">
        <f t="shared" si="32"/>
        <v>46307</v>
      </c>
      <c r="G23" s="67">
        <f t="shared" si="33"/>
        <v>46310</v>
      </c>
      <c r="H23" s="67">
        <f t="shared" si="34"/>
        <v>46311</v>
      </c>
      <c r="I23" s="67">
        <f t="shared" si="35"/>
        <v>46317</v>
      </c>
      <c r="J23" s="67">
        <f t="shared" si="36"/>
        <v>46317</v>
      </c>
      <c r="K23" s="67">
        <f t="shared" si="46"/>
        <v>46325</v>
      </c>
      <c r="L23" s="67">
        <f t="shared" si="38"/>
        <v>46326</v>
      </c>
      <c r="M23" s="67">
        <f t="shared" si="39"/>
        <v>46326</v>
      </c>
      <c r="N23" s="67">
        <f t="shared" si="40"/>
        <v>46327</v>
      </c>
      <c r="O23" s="67">
        <f t="shared" si="41"/>
        <v>46329</v>
      </c>
      <c r="P23" s="67">
        <f t="shared" si="42"/>
        <v>46329</v>
      </c>
      <c r="Q23" s="72" t="s">
        <v>2534</v>
      </c>
      <c r="R23" s="89" t="s">
        <v>2738</v>
      </c>
      <c r="S23" s="89" t="s">
        <v>2715</v>
      </c>
      <c r="T23" s="89" t="s">
        <v>2241</v>
      </c>
      <c r="U23" s="89" t="s">
        <v>2739</v>
      </c>
      <c r="V23" s="75" t="s">
        <v>2523</v>
      </c>
    </row>
    <row r="24" spans="1:22">
      <c r="A24" s="184" t="s">
        <v>1459</v>
      </c>
      <c r="B24" s="72" t="s">
        <v>2535</v>
      </c>
      <c r="C24" s="67">
        <v>46310</v>
      </c>
      <c r="D24" s="67">
        <f t="shared" si="44"/>
        <v>46311</v>
      </c>
      <c r="E24" s="67">
        <f t="shared" si="45"/>
        <v>46313</v>
      </c>
      <c r="F24" s="67">
        <f t="shared" si="32"/>
        <v>46314</v>
      </c>
      <c r="G24" s="67">
        <f t="shared" si="33"/>
        <v>46317</v>
      </c>
      <c r="H24" s="67">
        <f t="shared" si="34"/>
        <v>46318</v>
      </c>
      <c r="I24" s="23" t="s">
        <v>2239</v>
      </c>
      <c r="J24" s="23" t="s">
        <v>2239</v>
      </c>
      <c r="K24" s="67">
        <v>46332</v>
      </c>
      <c r="L24" s="67">
        <f t="shared" si="38"/>
        <v>46333</v>
      </c>
      <c r="M24" s="67">
        <f t="shared" si="39"/>
        <v>46333</v>
      </c>
      <c r="N24" s="67">
        <f t="shared" si="40"/>
        <v>46334</v>
      </c>
      <c r="O24" s="67">
        <f t="shared" si="41"/>
        <v>46336</v>
      </c>
      <c r="P24" s="67">
        <f t="shared" si="42"/>
        <v>46336</v>
      </c>
      <c r="Q24" s="72" t="s">
        <v>2536</v>
      </c>
      <c r="R24" s="23" t="s">
        <v>2239</v>
      </c>
      <c r="S24" s="23" t="s">
        <v>2239</v>
      </c>
      <c r="T24" s="67">
        <v>46352</v>
      </c>
      <c r="U24" s="67">
        <f t="shared" si="43"/>
        <v>46353</v>
      </c>
    </row>
    <row r="25" spans="1:22">
      <c r="A25" s="184" t="s">
        <v>1462</v>
      </c>
      <c r="B25" s="72" t="s">
        <v>2537</v>
      </c>
      <c r="C25" s="67">
        <v>46317</v>
      </c>
      <c r="D25" s="67">
        <f t="shared" si="44"/>
        <v>46318</v>
      </c>
      <c r="E25" s="67">
        <f t="shared" si="45"/>
        <v>46320</v>
      </c>
      <c r="F25" s="67">
        <f t="shared" si="32"/>
        <v>46321</v>
      </c>
      <c r="G25" s="67">
        <f t="shared" si="33"/>
        <v>46324</v>
      </c>
      <c r="H25" s="67">
        <f t="shared" si="34"/>
        <v>46325</v>
      </c>
      <c r="I25" s="67">
        <f t="shared" si="35"/>
        <v>46331</v>
      </c>
      <c r="J25" s="67">
        <f t="shared" si="36"/>
        <v>46331</v>
      </c>
      <c r="K25" s="67">
        <f t="shared" si="46"/>
        <v>46339</v>
      </c>
      <c r="L25" s="67">
        <f t="shared" si="38"/>
        <v>46340</v>
      </c>
      <c r="M25" s="67">
        <f t="shared" si="39"/>
        <v>46340</v>
      </c>
      <c r="N25" s="67">
        <f t="shared" si="40"/>
        <v>46341</v>
      </c>
      <c r="O25" s="67">
        <f t="shared" si="41"/>
        <v>46343</v>
      </c>
      <c r="P25" s="67">
        <f t="shared" si="42"/>
        <v>46343</v>
      </c>
      <c r="Q25" s="72" t="s">
        <v>2538</v>
      </c>
      <c r="R25" s="23" t="s">
        <v>2239</v>
      </c>
      <c r="S25" s="23" t="s">
        <v>2239</v>
      </c>
      <c r="T25" s="67">
        <v>46359</v>
      </c>
      <c r="U25" s="67">
        <v>46360</v>
      </c>
      <c r="V25" s="75" t="s">
        <v>2523</v>
      </c>
    </row>
    <row r="26" spans="1:22">
      <c r="A26" s="184" t="s">
        <v>2524</v>
      </c>
      <c r="B26" s="72" t="s">
        <v>2539</v>
      </c>
      <c r="C26" s="67">
        <v>46324</v>
      </c>
      <c r="D26" s="67">
        <f t="shared" si="44"/>
        <v>46325</v>
      </c>
      <c r="E26" s="67">
        <f t="shared" si="45"/>
        <v>46327</v>
      </c>
      <c r="F26" s="67">
        <f t="shared" si="32"/>
        <v>46328</v>
      </c>
      <c r="G26" s="67">
        <f t="shared" si="33"/>
        <v>46331</v>
      </c>
      <c r="H26" s="67">
        <f t="shared" si="34"/>
        <v>46332</v>
      </c>
      <c r="I26" s="67">
        <f t="shared" si="35"/>
        <v>46338</v>
      </c>
      <c r="J26" s="67">
        <f t="shared" si="36"/>
        <v>46338</v>
      </c>
      <c r="K26" s="67">
        <f t="shared" si="46"/>
        <v>46346</v>
      </c>
      <c r="L26" s="67">
        <f t="shared" si="38"/>
        <v>46347</v>
      </c>
      <c r="M26" s="67">
        <f t="shared" si="39"/>
        <v>46347</v>
      </c>
      <c r="N26" s="67">
        <f t="shared" si="40"/>
        <v>46348</v>
      </c>
      <c r="O26" s="67">
        <f t="shared" si="41"/>
        <v>46350</v>
      </c>
      <c r="P26" s="67">
        <f t="shared" si="42"/>
        <v>46350</v>
      </c>
      <c r="Q26" s="72" t="s">
        <v>2540</v>
      </c>
      <c r="R26" s="67">
        <f t="shared" si="47"/>
        <v>46359</v>
      </c>
      <c r="S26" s="67">
        <f t="shared" si="48"/>
        <v>46359</v>
      </c>
      <c r="T26" s="67">
        <f t="shared" si="49"/>
        <v>46366</v>
      </c>
      <c r="U26" s="67">
        <f t="shared" si="43"/>
        <v>46367</v>
      </c>
    </row>
    <row r="27" spans="1:22">
      <c r="A27" s="178" t="s">
        <v>2530</v>
      </c>
      <c r="B27" s="72" t="s">
        <v>2541</v>
      </c>
      <c r="C27" s="552" t="s">
        <v>208</v>
      </c>
      <c r="D27" s="553"/>
      <c r="E27" s="553"/>
      <c r="F27" s="553"/>
      <c r="G27" s="553"/>
      <c r="H27" s="553"/>
      <c r="I27" s="553"/>
      <c r="J27" s="553"/>
      <c r="K27" s="553"/>
      <c r="L27" s="553"/>
      <c r="M27" s="553"/>
      <c r="N27" s="553"/>
      <c r="O27" s="553"/>
      <c r="P27" s="554"/>
      <c r="Q27" s="72" t="s">
        <v>2542</v>
      </c>
      <c r="R27" s="552" t="s">
        <v>208</v>
      </c>
      <c r="S27" s="553"/>
      <c r="T27" s="553"/>
      <c r="U27" s="554"/>
    </row>
    <row r="28" spans="1:22">
      <c r="A28" s="178" t="s">
        <v>2678</v>
      </c>
      <c r="B28" s="81" t="s">
        <v>2679</v>
      </c>
      <c r="C28" s="67">
        <v>46338</v>
      </c>
      <c r="D28" s="67">
        <f t="shared" si="44"/>
        <v>46339</v>
      </c>
      <c r="E28" s="67">
        <f t="shared" si="45"/>
        <v>46341</v>
      </c>
      <c r="F28" s="67">
        <f t="shared" si="32"/>
        <v>46342</v>
      </c>
      <c r="G28" s="67">
        <f t="shared" si="33"/>
        <v>46345</v>
      </c>
      <c r="H28" s="67">
        <f t="shared" si="34"/>
        <v>46346</v>
      </c>
      <c r="I28" s="67">
        <f t="shared" si="35"/>
        <v>46352</v>
      </c>
      <c r="J28" s="67">
        <f t="shared" si="36"/>
        <v>46352</v>
      </c>
      <c r="K28" s="67">
        <f t="shared" si="46"/>
        <v>46360</v>
      </c>
      <c r="L28" s="67">
        <f t="shared" si="38"/>
        <v>46361</v>
      </c>
      <c r="M28" s="67">
        <f t="shared" si="39"/>
        <v>46361</v>
      </c>
      <c r="N28" s="67">
        <f t="shared" si="40"/>
        <v>46362</v>
      </c>
      <c r="O28" s="67">
        <f t="shared" si="41"/>
        <v>46364</v>
      </c>
      <c r="P28" s="67">
        <f t="shared" si="42"/>
        <v>46364</v>
      </c>
      <c r="Q28" s="81" t="s">
        <v>2680</v>
      </c>
      <c r="R28" s="67">
        <f t="shared" si="47"/>
        <v>46373</v>
      </c>
      <c r="S28" s="67">
        <f t="shared" si="48"/>
        <v>46373</v>
      </c>
      <c r="T28" s="67">
        <f t="shared" si="49"/>
        <v>46380</v>
      </c>
      <c r="U28" s="67">
        <f t="shared" si="43"/>
        <v>46381</v>
      </c>
    </row>
    <row r="29" spans="1:22">
      <c r="A29" s="184" t="s">
        <v>2516</v>
      </c>
      <c r="B29" s="72" t="s">
        <v>2537</v>
      </c>
      <c r="C29" s="552" t="s">
        <v>208</v>
      </c>
      <c r="D29" s="553"/>
      <c r="E29" s="553"/>
      <c r="F29" s="553"/>
      <c r="G29" s="553"/>
      <c r="H29" s="553"/>
      <c r="I29" s="553"/>
      <c r="J29" s="553"/>
      <c r="K29" s="553"/>
      <c r="L29" s="553"/>
      <c r="M29" s="553"/>
      <c r="N29" s="553"/>
      <c r="O29" s="553"/>
      <c r="P29" s="554"/>
      <c r="Q29" s="72" t="s">
        <v>2538</v>
      </c>
      <c r="R29" s="552" t="s">
        <v>208</v>
      </c>
      <c r="S29" s="553"/>
      <c r="T29" s="553"/>
      <c r="U29" s="554"/>
    </row>
    <row r="30" spans="1:22">
      <c r="A30" s="184" t="s">
        <v>2517</v>
      </c>
      <c r="B30" s="72" t="s">
        <v>2543</v>
      </c>
      <c r="C30" s="67">
        <v>46352</v>
      </c>
      <c r="D30" s="67">
        <f t="shared" ref="D30:D31" si="50">C30+1</f>
        <v>46353</v>
      </c>
      <c r="E30" s="67">
        <f t="shared" ref="E30:E31" si="51">D30+2</f>
        <v>46355</v>
      </c>
      <c r="F30" s="67">
        <f t="shared" ref="F30:F31" si="52">E30+1</f>
        <v>46356</v>
      </c>
      <c r="G30" s="67">
        <f t="shared" ref="G30:G31" si="53">F30+3</f>
        <v>46359</v>
      </c>
      <c r="H30" s="67">
        <f t="shared" ref="H30:H31" si="54">G30+1</f>
        <v>46360</v>
      </c>
      <c r="I30" s="67">
        <f t="shared" ref="I30:I31" si="55">H30+6</f>
        <v>46366</v>
      </c>
      <c r="J30" s="67">
        <f t="shared" ref="J30:J31" si="56">I30</f>
        <v>46366</v>
      </c>
      <c r="K30" s="67">
        <f t="shared" ref="K30:K31" si="57">J30+8</f>
        <v>46374</v>
      </c>
      <c r="L30" s="67">
        <f t="shared" ref="L30:L31" si="58">K30+1</f>
        <v>46375</v>
      </c>
      <c r="M30" s="67">
        <f t="shared" ref="M30:M31" si="59">L30</f>
        <v>46375</v>
      </c>
      <c r="N30" s="67">
        <f t="shared" ref="N30:N31" si="60">M30+1</f>
        <v>46376</v>
      </c>
      <c r="O30" s="67">
        <f t="shared" ref="O30:O31" si="61">N30+2</f>
        <v>46378</v>
      </c>
      <c r="P30" s="67">
        <f t="shared" ref="P30:P31" si="62">O30</f>
        <v>46378</v>
      </c>
      <c r="Q30" s="72" t="s">
        <v>2682</v>
      </c>
      <c r="R30" s="67">
        <f t="shared" ref="R30:R31" si="63">P30+9</f>
        <v>46387</v>
      </c>
      <c r="S30" s="67">
        <f t="shared" ref="S30:S31" si="64">R30</f>
        <v>46387</v>
      </c>
      <c r="T30" s="67">
        <f t="shared" ref="T30:T31" si="65">S30+7</f>
        <v>46394</v>
      </c>
      <c r="U30" s="67">
        <f t="shared" ref="U30:U31" si="66">T30+1</f>
        <v>46395</v>
      </c>
    </row>
    <row r="31" spans="1:22">
      <c r="A31" s="178" t="s">
        <v>2643</v>
      </c>
      <c r="B31" s="72" t="s">
        <v>2537</v>
      </c>
      <c r="C31" s="67">
        <v>46359</v>
      </c>
      <c r="D31" s="67">
        <f t="shared" si="50"/>
        <v>46360</v>
      </c>
      <c r="E31" s="67">
        <f t="shared" si="51"/>
        <v>46362</v>
      </c>
      <c r="F31" s="67">
        <f t="shared" si="52"/>
        <v>46363</v>
      </c>
      <c r="G31" s="67">
        <f t="shared" si="53"/>
        <v>46366</v>
      </c>
      <c r="H31" s="67">
        <f t="shared" si="54"/>
        <v>46367</v>
      </c>
      <c r="I31" s="67">
        <f t="shared" si="55"/>
        <v>46373</v>
      </c>
      <c r="J31" s="67">
        <f t="shared" si="56"/>
        <v>46373</v>
      </c>
      <c r="K31" s="67">
        <f t="shared" si="57"/>
        <v>46381</v>
      </c>
      <c r="L31" s="67">
        <f t="shared" si="58"/>
        <v>46382</v>
      </c>
      <c r="M31" s="67">
        <f t="shared" si="59"/>
        <v>46382</v>
      </c>
      <c r="N31" s="67">
        <f t="shared" si="60"/>
        <v>46383</v>
      </c>
      <c r="O31" s="67">
        <f t="shared" si="61"/>
        <v>46385</v>
      </c>
      <c r="P31" s="67">
        <f t="shared" si="62"/>
        <v>46385</v>
      </c>
      <c r="Q31" s="72" t="s">
        <v>2538</v>
      </c>
      <c r="R31" s="67">
        <f t="shared" si="63"/>
        <v>46394</v>
      </c>
      <c r="S31" s="67">
        <f t="shared" si="64"/>
        <v>46394</v>
      </c>
      <c r="T31" s="67">
        <f t="shared" si="65"/>
        <v>46401</v>
      </c>
      <c r="U31" s="67">
        <f t="shared" si="66"/>
        <v>46402</v>
      </c>
    </row>
    <row r="33" spans="1:14" ht="16.2">
      <c r="A33" s="29" t="s">
        <v>160</v>
      </c>
      <c r="B33" s="706" t="s">
        <v>1473</v>
      </c>
      <c r="C33" s="707"/>
      <c r="D33" s="707"/>
      <c r="E33" s="707"/>
      <c r="F33" s="707"/>
      <c r="G33" s="707"/>
      <c r="H33" s="707"/>
      <c r="I33" s="707"/>
      <c r="J33" s="707"/>
      <c r="K33" s="707"/>
      <c r="L33" s="707"/>
      <c r="M33" s="707"/>
      <c r="N33" s="708"/>
    </row>
    <row r="34" spans="1:14" ht="16.2">
      <c r="A34" s="31" t="s">
        <v>248</v>
      </c>
      <c r="B34" s="734" t="s">
        <v>1049</v>
      </c>
      <c r="C34" s="735"/>
      <c r="D34" s="735"/>
      <c r="E34" s="735"/>
      <c r="F34" s="735"/>
      <c r="G34" s="735"/>
      <c r="H34" s="735"/>
      <c r="I34" s="735"/>
      <c r="J34" s="735"/>
      <c r="K34" s="735"/>
      <c r="L34" s="735"/>
      <c r="M34" s="735"/>
      <c r="N34" s="736"/>
    </row>
    <row r="35" spans="1:14" ht="16.2">
      <c r="A35" s="31" t="s">
        <v>249</v>
      </c>
      <c r="B35" s="734" t="s">
        <v>707</v>
      </c>
      <c r="C35" s="735"/>
      <c r="D35" s="735"/>
      <c r="E35" s="735"/>
      <c r="F35" s="735"/>
      <c r="G35" s="735"/>
      <c r="H35" s="735"/>
      <c r="I35" s="735"/>
      <c r="J35" s="735"/>
      <c r="K35" s="735"/>
      <c r="L35" s="735"/>
      <c r="M35" s="735"/>
      <c r="N35" s="736"/>
    </row>
    <row r="36" spans="1:14" ht="16.2">
      <c r="A36" s="31" t="s">
        <v>473</v>
      </c>
      <c r="B36" s="734" t="s">
        <v>1474</v>
      </c>
      <c r="C36" s="735"/>
      <c r="D36" s="735"/>
      <c r="E36" s="735"/>
      <c r="F36" s="735"/>
      <c r="G36" s="735"/>
      <c r="H36" s="735"/>
      <c r="I36" s="735"/>
      <c r="J36" s="735"/>
      <c r="K36" s="735"/>
      <c r="L36" s="735"/>
      <c r="M36" s="735"/>
      <c r="N36" s="736"/>
    </row>
    <row r="37" spans="1:14" ht="16.350000000000001" customHeight="1">
      <c r="A37" s="31" t="s">
        <v>1452</v>
      </c>
      <c r="B37" s="531" t="s">
        <v>1475</v>
      </c>
      <c r="C37" s="532"/>
      <c r="D37" s="532"/>
      <c r="E37" s="532"/>
      <c r="F37" s="532"/>
      <c r="G37" s="532"/>
      <c r="H37" s="532"/>
      <c r="I37" s="532"/>
      <c r="J37" s="532"/>
      <c r="K37" s="532"/>
      <c r="L37" s="532"/>
      <c r="M37" s="532"/>
      <c r="N37" s="533"/>
    </row>
    <row r="38" spans="1:14" ht="16.350000000000001" customHeight="1">
      <c r="A38" s="31" t="s">
        <v>1453</v>
      </c>
      <c r="B38" s="531" t="s">
        <v>1476</v>
      </c>
      <c r="C38" s="532"/>
      <c r="D38" s="532"/>
      <c r="E38" s="532"/>
      <c r="F38" s="532"/>
      <c r="G38" s="532"/>
      <c r="H38" s="532"/>
      <c r="I38" s="532"/>
      <c r="J38" s="532"/>
      <c r="K38" s="532"/>
      <c r="L38" s="532"/>
      <c r="M38" s="532"/>
      <c r="N38" s="533"/>
    </row>
    <row r="39" spans="1:14" ht="16.2">
      <c r="A39" s="31" t="s">
        <v>1454</v>
      </c>
      <c r="B39" s="531" t="s">
        <v>1477</v>
      </c>
      <c r="C39" s="532"/>
      <c r="D39" s="532"/>
      <c r="E39" s="532"/>
      <c r="F39" s="532"/>
      <c r="G39" s="532"/>
      <c r="H39" s="532"/>
      <c r="I39" s="532"/>
      <c r="J39" s="532"/>
      <c r="K39" s="532"/>
      <c r="L39" s="532"/>
      <c r="M39" s="532"/>
      <c r="N39" s="533"/>
    </row>
    <row r="40" spans="1:14" ht="16.350000000000001" customHeight="1">
      <c r="A40" s="31" t="s">
        <v>1455</v>
      </c>
      <c r="B40" s="531" t="s">
        <v>2544</v>
      </c>
      <c r="C40" s="532"/>
      <c r="D40" s="532"/>
      <c r="E40" s="532"/>
      <c r="F40" s="532"/>
      <c r="G40" s="532"/>
      <c r="H40" s="532"/>
      <c r="I40" s="532"/>
      <c r="J40" s="532"/>
      <c r="K40" s="532"/>
      <c r="L40" s="532"/>
      <c r="M40" s="532"/>
      <c r="N40" s="533"/>
    </row>
  </sheetData>
  <mergeCells count="50"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A8:U8"/>
    <mergeCell ref="C9:P9"/>
    <mergeCell ref="R9:U9"/>
    <mergeCell ref="C16:P16"/>
    <mergeCell ref="R16:U16"/>
    <mergeCell ref="A13:U13"/>
    <mergeCell ref="C22:P22"/>
    <mergeCell ref="R22:U22"/>
    <mergeCell ref="B38:N38"/>
    <mergeCell ref="B39:N39"/>
    <mergeCell ref="B40:N40"/>
    <mergeCell ref="B33:N33"/>
    <mergeCell ref="B34:N34"/>
    <mergeCell ref="B35:N35"/>
    <mergeCell ref="B36:N36"/>
    <mergeCell ref="B37:N37"/>
    <mergeCell ref="C29:P29"/>
    <mergeCell ref="R29:U29"/>
    <mergeCell ref="C27:P27"/>
    <mergeCell ref="R27:U27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51" t="s">
        <v>0</v>
      </c>
      <c r="C1" s="751"/>
      <c r="D1" s="751"/>
      <c r="E1" s="751"/>
      <c r="F1" s="751"/>
      <c r="G1" s="751"/>
      <c r="H1" s="751"/>
      <c r="I1" s="751"/>
      <c r="J1" s="751"/>
      <c r="K1" s="751"/>
      <c r="L1" s="751"/>
      <c r="M1" s="751"/>
      <c r="N1" s="751"/>
      <c r="O1" s="751"/>
      <c r="P1" s="751"/>
      <c r="Q1" s="751"/>
      <c r="R1" s="751"/>
      <c r="S1" s="751"/>
      <c r="T1" s="751"/>
      <c r="U1" s="751"/>
    </row>
    <row r="2" spans="1:236" ht="17.100000000000001" customHeight="1">
      <c r="B2" s="752" t="s">
        <v>1</v>
      </c>
      <c r="C2" s="752"/>
      <c r="D2" s="752"/>
      <c r="E2" s="752"/>
      <c r="F2" s="752"/>
      <c r="G2" s="752"/>
      <c r="H2" s="752"/>
      <c r="I2" s="752"/>
      <c r="J2" s="752"/>
      <c r="K2" s="752"/>
      <c r="L2" s="752"/>
      <c r="M2" s="752"/>
      <c r="N2" s="752"/>
      <c r="O2" s="752"/>
      <c r="P2" s="752"/>
      <c r="Q2" s="752"/>
      <c r="R2" s="752"/>
      <c r="S2" s="752"/>
      <c r="T2" s="752"/>
      <c r="U2" s="752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53" t="s">
        <v>1670</v>
      </c>
      <c r="B4" s="753"/>
      <c r="C4" s="753"/>
      <c r="D4" s="753"/>
      <c r="E4" s="753"/>
      <c r="F4" s="753"/>
      <c r="G4" s="753"/>
      <c r="H4" s="753"/>
      <c r="I4" s="753"/>
      <c r="J4" s="753"/>
      <c r="K4" s="753"/>
      <c r="L4" s="753"/>
      <c r="M4" s="753"/>
      <c r="N4" s="753"/>
      <c r="O4" s="753"/>
      <c r="P4" s="753"/>
      <c r="Q4" s="753"/>
    </row>
    <row r="5" spans="1:236">
      <c r="A5" s="95" t="s">
        <v>4</v>
      </c>
      <c r="B5" s="95" t="s">
        <v>5</v>
      </c>
      <c r="C5" s="499" t="s">
        <v>245</v>
      </c>
      <c r="D5" s="500"/>
      <c r="E5" s="501" t="s">
        <v>1671</v>
      </c>
      <c r="F5" s="501"/>
      <c r="G5" s="499" t="s">
        <v>469</v>
      </c>
      <c r="H5" s="500"/>
      <c r="I5" s="499" t="s">
        <v>1672</v>
      </c>
      <c r="J5" s="500"/>
      <c r="K5" s="95" t="s">
        <v>5</v>
      </c>
      <c r="L5" s="499" t="s">
        <v>245</v>
      </c>
      <c r="M5" s="500"/>
      <c r="N5" s="501" t="s">
        <v>1671</v>
      </c>
      <c r="O5" s="501"/>
      <c r="P5" s="499" t="s">
        <v>469</v>
      </c>
      <c r="Q5" s="500"/>
    </row>
    <row r="6" spans="1:236">
      <c r="A6" s="484" t="s">
        <v>13</v>
      </c>
      <c r="B6" s="484" t="s">
        <v>14</v>
      </c>
      <c r="C6" s="493" t="s">
        <v>250</v>
      </c>
      <c r="D6" s="518"/>
      <c r="E6" s="493" t="s">
        <v>473</v>
      </c>
      <c r="F6" s="518"/>
      <c r="G6" s="493" t="s">
        <v>474</v>
      </c>
      <c r="H6" s="518"/>
      <c r="I6" s="493" t="s">
        <v>672</v>
      </c>
      <c r="J6" s="518"/>
      <c r="K6" s="484" t="s">
        <v>14</v>
      </c>
      <c r="L6" s="493" t="s">
        <v>250</v>
      </c>
      <c r="M6" s="518"/>
      <c r="N6" s="493" t="s">
        <v>473</v>
      </c>
      <c r="O6" s="518"/>
      <c r="P6" s="493" t="s">
        <v>474</v>
      </c>
      <c r="Q6" s="518"/>
    </row>
    <row r="7" spans="1:236">
      <c r="A7" s="485"/>
      <c r="B7" s="485"/>
      <c r="C7" s="750" t="s">
        <v>22</v>
      </c>
      <c r="D7" s="750"/>
      <c r="E7" s="493" t="s">
        <v>22</v>
      </c>
      <c r="F7" s="518"/>
      <c r="G7" s="750" t="s">
        <v>22</v>
      </c>
      <c r="H7" s="750"/>
      <c r="I7" s="750" t="s">
        <v>22</v>
      </c>
      <c r="J7" s="750"/>
      <c r="K7" s="485"/>
      <c r="L7" s="750" t="s">
        <v>22</v>
      </c>
      <c r="M7" s="750"/>
      <c r="N7" s="493" t="s">
        <v>22</v>
      </c>
      <c r="O7" s="518"/>
      <c r="P7" s="750" t="s">
        <v>22</v>
      </c>
      <c r="Q7" s="750"/>
    </row>
    <row r="8" spans="1:236">
      <c r="A8" s="251" t="s">
        <v>318</v>
      </c>
      <c r="B8" s="252" t="s">
        <v>1673</v>
      </c>
      <c r="C8" s="59">
        <v>46017</v>
      </c>
      <c r="D8" s="253" t="s">
        <v>1674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4" t="s">
        <v>1675</v>
      </c>
      <c r="J8" s="59">
        <v>46028</v>
      </c>
      <c r="K8" s="255" t="s">
        <v>1676</v>
      </c>
      <c r="L8" s="745" t="s">
        <v>328</v>
      </c>
      <c r="M8" s="746"/>
      <c r="N8" s="747" t="s">
        <v>1677</v>
      </c>
      <c r="O8" s="748"/>
      <c r="P8" s="539" t="s">
        <v>1678</v>
      </c>
      <c r="Q8" s="540"/>
      <c r="R8" s="552" t="s">
        <v>295</v>
      </c>
      <c r="S8" s="554"/>
      <c r="T8" s="256"/>
    </row>
    <row r="10" spans="1:236">
      <c r="A10" s="257" t="s">
        <v>160</v>
      </c>
      <c r="B10" s="749" t="s">
        <v>1679</v>
      </c>
      <c r="C10" s="749"/>
      <c r="D10" s="749"/>
      <c r="E10" s="749"/>
      <c r="F10" s="749"/>
      <c r="G10" s="749"/>
      <c r="H10" s="749"/>
      <c r="I10" s="749"/>
      <c r="J10" s="749"/>
      <c r="K10" s="749"/>
      <c r="L10" s="749"/>
      <c r="M10" s="749"/>
      <c r="N10" s="749"/>
      <c r="O10" s="37"/>
    </row>
    <row r="11" spans="1:236" customFormat="1">
      <c r="A11" s="32" t="s">
        <v>386</v>
      </c>
      <c r="B11" s="481" t="s">
        <v>1680</v>
      </c>
      <c r="C11" s="482"/>
      <c r="D11" s="482"/>
      <c r="E11" s="482"/>
      <c r="F11" s="482"/>
      <c r="G11" s="482"/>
      <c r="H11" s="482"/>
      <c r="I11" s="482"/>
      <c r="J11" s="482"/>
      <c r="K11" s="482"/>
      <c r="L11" s="482"/>
      <c r="M11" s="482"/>
      <c r="N11" s="483"/>
    </row>
    <row r="12" spans="1:236">
      <c r="A12" s="258" t="s">
        <v>577</v>
      </c>
      <c r="B12" s="740" t="s">
        <v>1681</v>
      </c>
      <c r="C12" s="740"/>
      <c r="D12" s="740"/>
      <c r="E12" s="740"/>
      <c r="F12" s="740"/>
      <c r="G12" s="740"/>
      <c r="H12" s="740"/>
      <c r="I12" s="740"/>
      <c r="J12" s="740"/>
      <c r="K12" s="740"/>
      <c r="L12" s="740"/>
      <c r="M12" s="740"/>
      <c r="N12" s="740"/>
      <c r="O12" s="37"/>
    </row>
    <row r="13" spans="1:236">
      <c r="A13" s="258" t="s">
        <v>574</v>
      </c>
      <c r="B13" s="741" t="s">
        <v>1682</v>
      </c>
      <c r="C13" s="742"/>
      <c r="D13" s="742"/>
      <c r="E13" s="742"/>
      <c r="F13" s="742"/>
      <c r="G13" s="742"/>
      <c r="H13" s="742"/>
      <c r="I13" s="742"/>
      <c r="J13" s="742"/>
      <c r="K13" s="742"/>
      <c r="L13" s="742"/>
      <c r="M13" s="742"/>
      <c r="N13" s="743"/>
      <c r="O13" s="37"/>
      <c r="P13" s="37"/>
      <c r="Q13" s="37"/>
    </row>
    <row r="14" spans="1:236">
      <c r="A14" s="258" t="s">
        <v>1683</v>
      </c>
      <c r="B14" s="744" t="s">
        <v>1684</v>
      </c>
      <c r="C14" s="744"/>
      <c r="D14" s="744"/>
      <c r="E14" s="744"/>
      <c r="F14" s="744"/>
      <c r="G14" s="744"/>
      <c r="H14" s="744"/>
      <c r="I14" s="744"/>
      <c r="J14" s="744"/>
      <c r="K14" s="744"/>
      <c r="L14" s="744"/>
      <c r="M14" s="744"/>
      <c r="N14" s="744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74"/>
  <sheetViews>
    <sheetView zoomScaleNormal="100" workbookViewId="0">
      <selection activeCell="A55" sqref="A55:W55"/>
    </sheetView>
  </sheetViews>
  <sheetFormatPr defaultColWidth="9" defaultRowHeight="15.6"/>
  <cols>
    <col min="1" max="1" width="20.398437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567" t="s">
        <v>0</v>
      </c>
      <c r="C1" s="567"/>
      <c r="D1" s="567"/>
      <c r="E1" s="567"/>
      <c r="F1" s="567"/>
      <c r="G1" s="567"/>
      <c r="H1" s="567"/>
      <c r="I1" s="567"/>
      <c r="J1" s="567"/>
      <c r="K1" s="567"/>
      <c r="L1" s="567"/>
      <c r="M1" s="567"/>
      <c r="N1" s="567"/>
      <c r="O1" s="567"/>
      <c r="P1" s="567"/>
      <c r="Q1" s="567"/>
      <c r="R1" s="567"/>
      <c r="S1" s="567"/>
      <c r="T1" s="567"/>
      <c r="U1" s="567"/>
      <c r="V1" s="567"/>
      <c r="W1" s="567"/>
      <c r="X1" s="1"/>
      <c r="Y1" s="1"/>
    </row>
    <row r="2" spans="1:259" ht="17.100000000000001" customHeight="1">
      <c r="B2" s="568" t="s">
        <v>1</v>
      </c>
      <c r="C2" s="568"/>
      <c r="D2" s="568"/>
      <c r="E2" s="568"/>
      <c r="F2" s="568"/>
      <c r="G2" s="568"/>
      <c r="H2" s="568"/>
      <c r="I2" s="568"/>
      <c r="J2" s="568"/>
      <c r="K2" s="568"/>
      <c r="L2" s="568"/>
      <c r="M2" s="568"/>
      <c r="N2" s="568"/>
      <c r="O2" s="568"/>
      <c r="P2" s="568"/>
      <c r="Q2" s="568"/>
      <c r="R2" s="568"/>
      <c r="S2" s="568"/>
      <c r="T2" s="568"/>
      <c r="U2" s="568"/>
      <c r="V2" s="568"/>
      <c r="W2" s="568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57" t="s">
        <v>1479</v>
      </c>
      <c r="B4" s="757"/>
      <c r="C4" s="757"/>
      <c r="D4" s="757"/>
      <c r="E4" s="757"/>
      <c r="F4" s="757"/>
      <c r="G4" s="757"/>
      <c r="H4" s="757"/>
      <c r="I4" s="757"/>
      <c r="J4" s="757"/>
      <c r="K4" s="757"/>
      <c r="L4" s="757"/>
      <c r="M4" s="757"/>
      <c r="N4" s="757"/>
      <c r="O4" s="757"/>
      <c r="P4" s="757"/>
      <c r="Q4" s="757"/>
      <c r="R4" s="757"/>
      <c r="S4" s="757"/>
      <c r="T4" s="757"/>
      <c r="U4" s="757"/>
      <c r="V4" s="757"/>
      <c r="W4" s="757"/>
    </row>
    <row r="5" spans="1:259">
      <c r="A5" s="8" t="s">
        <v>665</v>
      </c>
      <c r="B5" s="8" t="s">
        <v>666</v>
      </c>
      <c r="C5" s="632" t="s">
        <v>1480</v>
      </c>
      <c r="D5" s="633"/>
      <c r="E5" s="632" t="s">
        <v>1481</v>
      </c>
      <c r="F5" s="633"/>
      <c r="G5" s="632" t="s">
        <v>1482</v>
      </c>
      <c r="H5" s="633"/>
      <c r="I5" s="634" t="s">
        <v>1483</v>
      </c>
      <c r="J5" s="635"/>
      <c r="K5" s="634" t="s">
        <v>1448</v>
      </c>
      <c r="L5" s="635"/>
      <c r="M5" s="634" t="s">
        <v>1484</v>
      </c>
      <c r="N5" s="635"/>
      <c r="O5" s="632" t="s">
        <v>1485</v>
      </c>
      <c r="P5" s="633"/>
      <c r="Q5" s="634" t="s">
        <v>1486</v>
      </c>
      <c r="R5" s="635"/>
      <c r="S5" s="8" t="s">
        <v>666</v>
      </c>
      <c r="T5" s="634" t="s">
        <v>1448</v>
      </c>
      <c r="U5" s="635"/>
      <c r="V5" s="632" t="s">
        <v>1480</v>
      </c>
      <c r="W5" s="633"/>
    </row>
    <row r="6" spans="1:259">
      <c r="A6" s="10" t="s">
        <v>13</v>
      </c>
      <c r="B6" s="10" t="s">
        <v>14</v>
      </c>
      <c r="C6" s="520" t="s">
        <v>16</v>
      </c>
      <c r="D6" s="614"/>
      <c r="E6" s="520" t="s">
        <v>250</v>
      </c>
      <c r="F6" s="614"/>
      <c r="G6" s="520" t="s">
        <v>474</v>
      </c>
      <c r="H6" s="614"/>
      <c r="I6" s="520" t="s">
        <v>1487</v>
      </c>
      <c r="J6" s="614"/>
      <c r="K6" s="520" t="s">
        <v>1452</v>
      </c>
      <c r="L6" s="614"/>
      <c r="M6" s="503" t="s">
        <v>1488</v>
      </c>
      <c r="N6" s="503"/>
      <c r="O6" s="520" t="s">
        <v>1453</v>
      </c>
      <c r="P6" s="614"/>
      <c r="Q6" s="503" t="s">
        <v>1455</v>
      </c>
      <c r="R6" s="503"/>
      <c r="S6" s="10" t="s">
        <v>14</v>
      </c>
      <c r="T6" s="520" t="s">
        <v>1452</v>
      </c>
      <c r="U6" s="614"/>
      <c r="V6" s="520" t="s">
        <v>16</v>
      </c>
      <c r="W6" s="614"/>
    </row>
    <row r="7" spans="1:259">
      <c r="A7" s="10"/>
      <c r="B7" s="10"/>
      <c r="C7" s="520" t="s">
        <v>773</v>
      </c>
      <c r="D7" s="614"/>
      <c r="E7" s="520" t="s">
        <v>1489</v>
      </c>
      <c r="F7" s="614"/>
      <c r="G7" s="520" t="s">
        <v>673</v>
      </c>
      <c r="H7" s="614"/>
      <c r="I7" s="520" t="s">
        <v>771</v>
      </c>
      <c r="J7" s="614"/>
      <c r="K7" s="520" t="s">
        <v>1172</v>
      </c>
      <c r="L7" s="614"/>
      <c r="M7" s="520" t="s">
        <v>1489</v>
      </c>
      <c r="N7" s="614"/>
      <c r="O7" s="520" t="s">
        <v>771</v>
      </c>
      <c r="P7" s="614"/>
      <c r="Q7" s="520" t="s">
        <v>674</v>
      </c>
      <c r="R7" s="614"/>
      <c r="S7" s="10"/>
      <c r="T7" s="520" t="s">
        <v>673</v>
      </c>
      <c r="U7" s="614"/>
      <c r="V7" s="520" t="s">
        <v>773</v>
      </c>
      <c r="W7" s="614"/>
    </row>
    <row r="8" spans="1:259" hidden="1">
      <c r="A8" s="55" t="s">
        <v>1490</v>
      </c>
      <c r="B8" s="66" t="s">
        <v>1491</v>
      </c>
      <c r="C8" s="552" t="s">
        <v>208</v>
      </c>
      <c r="D8" s="553"/>
      <c r="E8" s="553"/>
      <c r="F8" s="553"/>
      <c r="G8" s="553"/>
      <c r="H8" s="553"/>
      <c r="I8" s="553"/>
      <c r="J8" s="553"/>
      <c r="K8" s="553"/>
      <c r="L8" s="553"/>
      <c r="M8" s="553"/>
      <c r="N8" s="553"/>
      <c r="O8" s="553"/>
      <c r="P8" s="553"/>
      <c r="Q8" s="553"/>
      <c r="R8" s="554"/>
      <c r="S8" s="66" t="s">
        <v>1492</v>
      </c>
      <c r="T8" s="552" t="s">
        <v>208</v>
      </c>
      <c r="U8" s="553"/>
      <c r="V8" s="553"/>
      <c r="W8" s="554"/>
    </row>
    <row r="9" spans="1:259" hidden="1">
      <c r="A9" s="55" t="s">
        <v>1493</v>
      </c>
      <c r="B9" s="271" t="s">
        <v>1494</v>
      </c>
      <c r="C9" s="67">
        <v>45990</v>
      </c>
      <c r="D9" s="68">
        <f t="shared" ref="D9:D11" si="0">C9+1</f>
        <v>45991</v>
      </c>
      <c r="E9" s="168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8">
        <f t="shared" ref="O9:O15" si="7">N9+3</f>
        <v>46012</v>
      </c>
      <c r="P9" s="120">
        <f t="shared" ref="P9:P15" si="8">O9+1</f>
        <v>46013</v>
      </c>
      <c r="Q9" s="168">
        <f t="shared" ref="Q9:Q15" si="9">P9+3</f>
        <v>46016</v>
      </c>
      <c r="R9" s="120">
        <f t="shared" ref="R9:R15" si="10">Q9+1</f>
        <v>46017</v>
      </c>
      <c r="S9" s="271" t="s">
        <v>1495</v>
      </c>
      <c r="T9" s="168">
        <f t="shared" ref="T9:T15" si="11">R9+7</f>
        <v>46024</v>
      </c>
      <c r="U9" s="120">
        <f t="shared" ref="U9:U15" si="12">T9+1</f>
        <v>46025</v>
      </c>
      <c r="V9" s="168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1496</v>
      </c>
      <c r="B10" s="66" t="s">
        <v>1497</v>
      </c>
      <c r="C10" s="272" t="s">
        <v>39</v>
      </c>
      <c r="D10" s="272" t="s">
        <v>39</v>
      </c>
      <c r="E10" s="168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8">
        <f t="shared" si="7"/>
        <v>46019</v>
      </c>
      <c r="P10" s="120">
        <f t="shared" si="8"/>
        <v>46020</v>
      </c>
      <c r="Q10" s="168">
        <f t="shared" si="9"/>
        <v>46023</v>
      </c>
      <c r="R10" s="120">
        <f t="shared" si="10"/>
        <v>46024</v>
      </c>
      <c r="S10" s="66" t="s">
        <v>1498</v>
      </c>
      <c r="T10" s="168">
        <f t="shared" si="11"/>
        <v>46031</v>
      </c>
      <c r="U10" s="120">
        <f t="shared" si="12"/>
        <v>46032</v>
      </c>
      <c r="V10" s="168">
        <v>46046</v>
      </c>
      <c r="W10" s="120">
        <v>46047</v>
      </c>
    </row>
    <row r="11" spans="1:259" hidden="1">
      <c r="A11" s="55" t="s">
        <v>1499</v>
      </c>
      <c r="B11" s="271" t="s">
        <v>1500</v>
      </c>
      <c r="C11" s="67">
        <v>46004</v>
      </c>
      <c r="D11" s="68">
        <f t="shared" si="0"/>
        <v>46005</v>
      </c>
      <c r="E11" s="168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8">
        <f t="shared" si="7"/>
        <v>46026</v>
      </c>
      <c r="P11" s="120">
        <f t="shared" si="8"/>
        <v>46027</v>
      </c>
      <c r="Q11" s="168">
        <f t="shared" si="9"/>
        <v>46030</v>
      </c>
      <c r="R11" s="120">
        <f t="shared" si="10"/>
        <v>46031</v>
      </c>
      <c r="S11" s="271" t="s">
        <v>1501</v>
      </c>
      <c r="T11" s="168">
        <f t="shared" si="11"/>
        <v>46038</v>
      </c>
      <c r="U11" s="120">
        <f t="shared" si="12"/>
        <v>46039</v>
      </c>
      <c r="V11" s="168">
        <v>46053</v>
      </c>
      <c r="W11" s="120">
        <v>46054</v>
      </c>
    </row>
    <row r="12" spans="1:259" hidden="1">
      <c r="A12" s="55" t="s">
        <v>1502</v>
      </c>
      <c r="B12" s="271" t="s">
        <v>1503</v>
      </c>
      <c r="C12" s="272" t="s">
        <v>39</v>
      </c>
      <c r="D12" s="272" t="s">
        <v>39</v>
      </c>
      <c r="E12" s="168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8">
        <f t="shared" si="7"/>
        <v>46033</v>
      </c>
      <c r="P12" s="120">
        <f t="shared" si="8"/>
        <v>46034</v>
      </c>
      <c r="Q12" s="168">
        <f t="shared" si="9"/>
        <v>46037</v>
      </c>
      <c r="R12" s="120">
        <f t="shared" si="10"/>
        <v>46038</v>
      </c>
      <c r="S12" s="271" t="s">
        <v>1504</v>
      </c>
      <c r="T12" s="168">
        <f t="shared" si="11"/>
        <v>46045</v>
      </c>
      <c r="U12" s="120">
        <f t="shared" si="12"/>
        <v>46046</v>
      </c>
      <c r="V12" s="168">
        <v>46060</v>
      </c>
      <c r="W12" s="120">
        <v>46061</v>
      </c>
    </row>
    <row r="13" spans="1:259" hidden="1">
      <c r="A13" s="53" t="s">
        <v>1505</v>
      </c>
      <c r="B13" s="66" t="s">
        <v>1506</v>
      </c>
      <c r="C13" s="67">
        <v>46018</v>
      </c>
      <c r="D13" s="68">
        <f t="shared" ref="D13:D15" si="15">C13+1</f>
        <v>46019</v>
      </c>
      <c r="E13" s="168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8">
        <f t="shared" si="7"/>
        <v>46040</v>
      </c>
      <c r="P13" s="120">
        <f t="shared" si="8"/>
        <v>46041</v>
      </c>
      <c r="Q13" s="168">
        <f t="shared" si="9"/>
        <v>46044</v>
      </c>
      <c r="R13" s="120">
        <f t="shared" si="10"/>
        <v>46045</v>
      </c>
      <c r="S13" s="66" t="s">
        <v>1507</v>
      </c>
      <c r="T13" s="168">
        <f t="shared" si="11"/>
        <v>46052</v>
      </c>
      <c r="U13" s="120">
        <f t="shared" si="12"/>
        <v>46053</v>
      </c>
      <c r="V13" s="273" t="s">
        <v>1508</v>
      </c>
      <c r="W13" s="120"/>
    </row>
    <row r="14" spans="1:259" hidden="1">
      <c r="A14" s="53" t="s">
        <v>1509</v>
      </c>
      <c r="B14" s="66" t="s">
        <v>1510</v>
      </c>
      <c r="C14" s="552" t="s">
        <v>208</v>
      </c>
      <c r="D14" s="553"/>
      <c r="E14" s="553"/>
      <c r="F14" s="553"/>
      <c r="G14" s="553"/>
      <c r="H14" s="553"/>
      <c r="I14" s="553"/>
      <c r="J14" s="553"/>
      <c r="K14" s="553"/>
      <c r="L14" s="553"/>
      <c r="M14" s="553"/>
      <c r="N14" s="553"/>
      <c r="O14" s="553"/>
      <c r="P14" s="553"/>
      <c r="Q14" s="553"/>
      <c r="R14" s="554"/>
      <c r="S14" s="66" t="s">
        <v>1511</v>
      </c>
      <c r="T14" s="552" t="s">
        <v>208</v>
      </c>
      <c r="U14" s="553"/>
      <c r="V14" s="553"/>
      <c r="W14" s="554"/>
    </row>
    <row r="15" spans="1:259" hidden="1">
      <c r="A15" s="53" t="s">
        <v>1078</v>
      </c>
      <c r="B15" s="66" t="s">
        <v>1512</v>
      </c>
      <c r="C15" s="67">
        <v>46032</v>
      </c>
      <c r="D15" s="68">
        <f t="shared" si="15"/>
        <v>46033</v>
      </c>
      <c r="E15" s="168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8">
        <f t="shared" si="7"/>
        <v>46054</v>
      </c>
      <c r="P15" s="120">
        <f t="shared" si="8"/>
        <v>46055</v>
      </c>
      <c r="Q15" s="168">
        <f t="shared" si="9"/>
        <v>46058</v>
      </c>
      <c r="R15" s="120">
        <f t="shared" si="10"/>
        <v>46059</v>
      </c>
      <c r="S15" s="66" t="s">
        <v>1513</v>
      </c>
      <c r="T15" s="168">
        <f t="shared" si="11"/>
        <v>46066</v>
      </c>
      <c r="U15" s="120">
        <f t="shared" si="12"/>
        <v>46067</v>
      </c>
      <c r="V15" s="168">
        <f t="shared" si="13"/>
        <v>46074</v>
      </c>
      <c r="W15" s="120">
        <f>V15+1</f>
        <v>46075</v>
      </c>
      <c r="X15" s="74" t="s">
        <v>1514</v>
      </c>
    </row>
    <row r="16" spans="1:259" hidden="1">
      <c r="A16" s="140" t="s">
        <v>1515</v>
      </c>
      <c r="B16" s="81" t="s">
        <v>1516</v>
      </c>
      <c r="C16" s="67">
        <v>46039</v>
      </c>
      <c r="D16" s="68">
        <f t="shared" ref="D16:D17" si="17">C16+1</f>
        <v>46040</v>
      </c>
      <c r="E16" s="168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8">
        <f t="shared" ref="O16:O17" si="28">N16+3</f>
        <v>46061</v>
      </c>
      <c r="P16" s="120">
        <f t="shared" ref="P16:P17" si="29">O16+1</f>
        <v>46062</v>
      </c>
      <c r="Q16" s="168">
        <f t="shared" ref="Q16:Q17" si="30">P16+3</f>
        <v>46065</v>
      </c>
      <c r="R16" s="120">
        <f t="shared" ref="R16:R17" si="31">Q16+1</f>
        <v>46066</v>
      </c>
      <c r="S16" s="271" t="s">
        <v>1517</v>
      </c>
      <c r="T16" s="168">
        <f t="shared" ref="T16:T17" si="32">R16+7</f>
        <v>46073</v>
      </c>
      <c r="U16" s="120">
        <f t="shared" ref="U16:U17" si="33">T16+1</f>
        <v>46074</v>
      </c>
      <c r="V16" s="168">
        <v>46088</v>
      </c>
      <c r="W16" s="120">
        <v>46089</v>
      </c>
    </row>
    <row r="17" spans="1:24" hidden="1">
      <c r="A17" s="58" t="s">
        <v>1496</v>
      </c>
      <c r="B17" s="72" t="s">
        <v>1518</v>
      </c>
      <c r="C17" s="67">
        <v>46046</v>
      </c>
      <c r="D17" s="68">
        <f t="shared" si="17"/>
        <v>46047</v>
      </c>
      <c r="E17" s="168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8">
        <f t="shared" si="28"/>
        <v>46068</v>
      </c>
      <c r="P17" s="120">
        <f t="shared" si="29"/>
        <v>46069</v>
      </c>
      <c r="Q17" s="168">
        <f t="shared" si="30"/>
        <v>46072</v>
      </c>
      <c r="R17" s="120">
        <f t="shared" si="31"/>
        <v>46073</v>
      </c>
      <c r="S17" s="66" t="s">
        <v>1519</v>
      </c>
      <c r="T17" s="168">
        <f t="shared" si="32"/>
        <v>46080</v>
      </c>
      <c r="U17" s="120">
        <f t="shared" si="33"/>
        <v>46081</v>
      </c>
      <c r="V17" s="168">
        <v>46095</v>
      </c>
      <c r="W17" s="120">
        <v>46096</v>
      </c>
      <c r="X17" s="74" t="s">
        <v>1514</v>
      </c>
    </row>
    <row r="18" spans="1:24" hidden="1">
      <c r="A18" s="58" t="s">
        <v>1499</v>
      </c>
      <c r="B18" s="81" t="s">
        <v>1520</v>
      </c>
      <c r="C18" s="168">
        <v>46053</v>
      </c>
      <c r="D18" s="68">
        <f t="shared" ref="D18:D23" si="34">C18+1</f>
        <v>46054</v>
      </c>
      <c r="E18" s="168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8">
        <f t="shared" ref="O18:O23" si="45">N18+3</f>
        <v>46075</v>
      </c>
      <c r="P18" s="120">
        <f t="shared" ref="P18:P23" si="46">O18+1</f>
        <v>46076</v>
      </c>
      <c r="Q18" s="168">
        <f t="shared" ref="Q18:Q23" si="47">P18+3</f>
        <v>46079</v>
      </c>
      <c r="R18" s="120">
        <f t="shared" ref="R18:R23" si="48">Q18+1</f>
        <v>46080</v>
      </c>
      <c r="S18" s="81" t="s">
        <v>1521</v>
      </c>
      <c r="T18" s="168">
        <f t="shared" ref="T18:T23" si="49">R18+7</f>
        <v>46087</v>
      </c>
      <c r="U18" s="120">
        <f t="shared" ref="U18:U23" si="50">T18+1</f>
        <v>46088</v>
      </c>
      <c r="V18" s="168">
        <v>46102</v>
      </c>
      <c r="W18" s="120">
        <v>46103</v>
      </c>
    </row>
    <row r="19" spans="1:24" hidden="1">
      <c r="A19" s="58" t="s">
        <v>1502</v>
      </c>
      <c r="B19" s="271" t="s">
        <v>1522</v>
      </c>
      <c r="C19" s="168">
        <v>46060</v>
      </c>
      <c r="D19" s="68">
        <f t="shared" si="34"/>
        <v>46061</v>
      </c>
      <c r="E19" s="168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8">
        <f t="shared" si="45"/>
        <v>46082</v>
      </c>
      <c r="P19" s="120">
        <f t="shared" si="46"/>
        <v>46083</v>
      </c>
      <c r="Q19" s="168">
        <f t="shared" si="47"/>
        <v>46086</v>
      </c>
      <c r="R19" s="120">
        <f t="shared" si="48"/>
        <v>46087</v>
      </c>
      <c r="S19" s="271" t="s">
        <v>1523</v>
      </c>
      <c r="T19" s="168">
        <f t="shared" si="49"/>
        <v>46094</v>
      </c>
      <c r="U19" s="120">
        <f t="shared" si="50"/>
        <v>46095</v>
      </c>
      <c r="V19" s="168">
        <v>46109</v>
      </c>
      <c r="W19" s="120">
        <v>46110</v>
      </c>
    </row>
    <row r="20" spans="1:24" hidden="1">
      <c r="A20" s="90" t="s">
        <v>1465</v>
      </c>
      <c r="B20" s="81" t="s">
        <v>1524</v>
      </c>
      <c r="C20" s="168">
        <v>46067</v>
      </c>
      <c r="D20" s="68">
        <f t="shared" si="34"/>
        <v>46068</v>
      </c>
      <c r="E20" s="168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4" t="s">
        <v>39</v>
      </c>
      <c r="J20" s="265" t="s">
        <v>1525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719" t="s">
        <v>1526</v>
      </c>
      <c r="P20" s="722"/>
      <c r="Q20" s="719" t="s">
        <v>1527</v>
      </c>
      <c r="R20" s="722"/>
      <c r="S20" s="271" t="s">
        <v>1528</v>
      </c>
      <c r="T20" s="168">
        <v>46101</v>
      </c>
      <c r="U20" s="120">
        <f t="shared" si="50"/>
        <v>46102</v>
      </c>
      <c r="V20" s="89" t="s">
        <v>1508</v>
      </c>
      <c r="W20" s="120"/>
    </row>
    <row r="21" spans="1:24" hidden="1">
      <c r="A21" s="90" t="s">
        <v>1529</v>
      </c>
      <c r="B21" s="72" t="s">
        <v>1530</v>
      </c>
      <c r="C21" s="552" t="s">
        <v>208</v>
      </c>
      <c r="D21" s="553"/>
      <c r="E21" s="553"/>
      <c r="F21" s="553"/>
      <c r="G21" s="553"/>
      <c r="H21" s="553"/>
      <c r="I21" s="553"/>
      <c r="J21" s="553"/>
      <c r="K21" s="553"/>
      <c r="L21" s="553"/>
      <c r="M21" s="553"/>
      <c r="N21" s="553"/>
      <c r="O21" s="553"/>
      <c r="P21" s="553"/>
      <c r="Q21" s="553"/>
      <c r="R21" s="554"/>
      <c r="S21" s="66" t="s">
        <v>1531</v>
      </c>
      <c r="T21" s="552" t="s">
        <v>208</v>
      </c>
      <c r="U21" s="553"/>
      <c r="V21" s="553"/>
      <c r="W21" s="554"/>
    </row>
    <row r="22" spans="1:24" hidden="1">
      <c r="A22" s="90" t="s">
        <v>1532</v>
      </c>
      <c r="B22" s="72" t="s">
        <v>1533</v>
      </c>
      <c r="C22" s="272" t="s">
        <v>39</v>
      </c>
      <c r="D22" s="272" t="s">
        <v>39</v>
      </c>
      <c r="E22" s="168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8">
        <f t="shared" si="45"/>
        <v>46103</v>
      </c>
      <c r="P22" s="120">
        <f t="shared" si="46"/>
        <v>46104</v>
      </c>
      <c r="Q22" s="168">
        <f t="shared" si="47"/>
        <v>46107</v>
      </c>
      <c r="R22" s="120">
        <f t="shared" si="48"/>
        <v>46108</v>
      </c>
      <c r="S22" s="66" t="s">
        <v>1534</v>
      </c>
      <c r="T22" s="89" t="s">
        <v>1535</v>
      </c>
      <c r="U22" s="120"/>
      <c r="V22" s="168"/>
      <c r="W22" s="120"/>
    </row>
    <row r="23" spans="1:24" hidden="1">
      <c r="A23" s="140" t="s">
        <v>1515</v>
      </c>
      <c r="B23" s="81" t="s">
        <v>1536</v>
      </c>
      <c r="C23" s="67">
        <v>46088</v>
      </c>
      <c r="D23" s="68">
        <f t="shared" si="34"/>
        <v>46089</v>
      </c>
      <c r="E23" s="168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8">
        <f t="shared" si="45"/>
        <v>46110</v>
      </c>
      <c r="P23" s="120">
        <f t="shared" si="46"/>
        <v>46111</v>
      </c>
      <c r="Q23" s="168">
        <f t="shared" si="47"/>
        <v>46114</v>
      </c>
      <c r="R23" s="120">
        <f t="shared" si="48"/>
        <v>46115</v>
      </c>
      <c r="S23" s="271" t="s">
        <v>1537</v>
      </c>
      <c r="T23" s="168">
        <f t="shared" si="49"/>
        <v>46122</v>
      </c>
      <c r="U23" s="120">
        <f t="shared" si="50"/>
        <v>46123</v>
      </c>
      <c r="V23" s="168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1538</v>
      </c>
      <c r="B24" s="72" t="s">
        <v>1539</v>
      </c>
      <c r="C24" s="67">
        <v>46095</v>
      </c>
      <c r="D24" s="68">
        <f t="shared" ref="D24:D26" si="53">C24+1</f>
        <v>46096</v>
      </c>
      <c r="E24" s="168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8">
        <f t="shared" ref="O24:O26" si="64">N24+3</f>
        <v>46117</v>
      </c>
      <c r="P24" s="120">
        <f t="shared" ref="P24:P26" si="65">O24+1</f>
        <v>46118</v>
      </c>
      <c r="Q24" s="168">
        <f t="shared" ref="Q24:Q26" si="66">P24+3</f>
        <v>46121</v>
      </c>
      <c r="R24" s="120">
        <f t="shared" ref="R24:R26" si="67">Q24+1</f>
        <v>46122</v>
      </c>
      <c r="S24" s="72" t="s">
        <v>1540</v>
      </c>
      <c r="T24" s="168">
        <f t="shared" ref="T24:T26" si="68">R24+7</f>
        <v>46129</v>
      </c>
      <c r="U24" s="120">
        <f t="shared" ref="U24:U26" si="69">T24+1</f>
        <v>46130</v>
      </c>
      <c r="V24" s="168">
        <f t="shared" ref="V24:V26" si="70">U24+7</f>
        <v>46137</v>
      </c>
      <c r="W24" s="120">
        <f t="shared" ref="W24:W26" si="71">V24+1</f>
        <v>46138</v>
      </c>
    </row>
    <row r="25" spans="1:24" hidden="1">
      <c r="A25" s="275" t="s">
        <v>1499</v>
      </c>
      <c r="B25" s="81" t="s">
        <v>1494</v>
      </c>
      <c r="C25" s="67">
        <v>46102</v>
      </c>
      <c r="D25" s="68">
        <f t="shared" si="53"/>
        <v>46103</v>
      </c>
      <c r="E25" s="168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8">
        <f t="shared" si="64"/>
        <v>46124</v>
      </c>
      <c r="P25" s="120">
        <f t="shared" si="65"/>
        <v>46125</v>
      </c>
      <c r="Q25" s="168">
        <f t="shared" si="66"/>
        <v>46128</v>
      </c>
      <c r="R25" s="120">
        <f t="shared" si="67"/>
        <v>46129</v>
      </c>
      <c r="S25" s="81" t="s">
        <v>1495</v>
      </c>
      <c r="T25" s="168">
        <f t="shared" si="68"/>
        <v>46136</v>
      </c>
      <c r="U25" s="120">
        <f t="shared" si="69"/>
        <v>46137</v>
      </c>
      <c r="V25" s="168">
        <f t="shared" si="70"/>
        <v>46144</v>
      </c>
      <c r="W25" s="120">
        <f t="shared" si="71"/>
        <v>46145</v>
      </c>
    </row>
    <row r="26" spans="1:24" hidden="1">
      <c r="A26" s="58" t="s">
        <v>1502</v>
      </c>
      <c r="B26" s="271" t="s">
        <v>1541</v>
      </c>
      <c r="C26" s="67">
        <v>46109</v>
      </c>
      <c r="D26" s="68">
        <f t="shared" si="53"/>
        <v>46110</v>
      </c>
      <c r="E26" s="168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8">
        <f t="shared" si="64"/>
        <v>46131</v>
      </c>
      <c r="P26" s="120">
        <f t="shared" si="65"/>
        <v>46132</v>
      </c>
      <c r="Q26" s="168">
        <f t="shared" si="66"/>
        <v>46135</v>
      </c>
      <c r="R26" s="120">
        <f t="shared" si="67"/>
        <v>46136</v>
      </c>
      <c r="S26" s="271" t="s">
        <v>1542</v>
      </c>
      <c r="T26" s="168">
        <f t="shared" si="68"/>
        <v>46143</v>
      </c>
      <c r="U26" s="120">
        <f t="shared" si="69"/>
        <v>46144</v>
      </c>
      <c r="V26" s="168">
        <f t="shared" si="70"/>
        <v>46151</v>
      </c>
      <c r="W26" s="120">
        <f t="shared" si="71"/>
        <v>46152</v>
      </c>
    </row>
    <row r="27" spans="1:24" hidden="1">
      <c r="A27" s="90" t="s">
        <v>1456</v>
      </c>
      <c r="B27" s="72" t="s">
        <v>1543</v>
      </c>
      <c r="C27" s="67">
        <v>46116</v>
      </c>
      <c r="D27" s="23" t="s">
        <v>1544</v>
      </c>
      <c r="E27" s="168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8">
        <f t="shared" ref="O27:O30" si="81">N27+3</f>
        <v>46138</v>
      </c>
      <c r="P27" s="120">
        <f t="shared" ref="P27:P30" si="82">O27+1</f>
        <v>46139</v>
      </c>
      <c r="Q27" s="168">
        <f t="shared" ref="Q27:Q30" si="83">P27+3</f>
        <v>46142</v>
      </c>
      <c r="R27" s="120">
        <f t="shared" ref="R27:R30" si="84">Q27+1</f>
        <v>46143</v>
      </c>
      <c r="S27" s="72" t="s">
        <v>1545</v>
      </c>
      <c r="T27" s="168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6" t="s">
        <v>1468</v>
      </c>
      <c r="B28" s="72" t="s">
        <v>1546</v>
      </c>
      <c r="C28" s="67">
        <v>46123</v>
      </c>
      <c r="D28" s="68">
        <f t="shared" ref="D28:D30" si="87">C28+1</f>
        <v>46124</v>
      </c>
      <c r="E28" s="168">
        <f t="shared" ref="E28:E30" si="88">D28+3</f>
        <v>46127</v>
      </c>
      <c r="F28" s="120">
        <f t="shared" si="72"/>
        <v>46128</v>
      </c>
      <c r="G28" s="719" t="s">
        <v>1547</v>
      </c>
      <c r="H28" s="722"/>
      <c r="I28" s="719" t="s">
        <v>1548</v>
      </c>
      <c r="J28" s="722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8">
        <f t="shared" si="81"/>
        <v>46145</v>
      </c>
      <c r="P28" s="120">
        <f t="shared" si="82"/>
        <v>46146</v>
      </c>
      <c r="Q28" s="168">
        <f t="shared" si="83"/>
        <v>46149</v>
      </c>
      <c r="R28" s="120">
        <f t="shared" si="84"/>
        <v>46150</v>
      </c>
      <c r="S28" s="72" t="s">
        <v>1549</v>
      </c>
      <c r="T28" s="168">
        <f t="shared" si="85"/>
        <v>46157</v>
      </c>
      <c r="U28" s="120">
        <f t="shared" si="86"/>
        <v>46158</v>
      </c>
      <c r="V28" s="168">
        <f t="shared" ref="V28" si="89">U28+7</f>
        <v>46165</v>
      </c>
      <c r="W28" s="120">
        <f t="shared" ref="W28:W30" si="90">V28+1</f>
        <v>46166</v>
      </c>
      <c r="X28" s="277" t="s">
        <v>1514</v>
      </c>
    </row>
    <row r="29" spans="1:24" hidden="1">
      <c r="A29" s="140" t="s">
        <v>1515</v>
      </c>
      <c r="B29" s="81" t="s">
        <v>1550</v>
      </c>
      <c r="C29" s="67">
        <v>46130</v>
      </c>
      <c r="D29" s="68">
        <f t="shared" si="87"/>
        <v>46131</v>
      </c>
      <c r="E29" s="168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8">
        <f t="shared" si="81"/>
        <v>46152</v>
      </c>
      <c r="P29" s="120">
        <f t="shared" si="82"/>
        <v>46153</v>
      </c>
      <c r="Q29" s="168">
        <v>46156</v>
      </c>
      <c r="R29" s="121" t="s">
        <v>1551</v>
      </c>
      <c r="S29" s="81" t="s">
        <v>1552</v>
      </c>
      <c r="T29" s="168">
        <v>46164</v>
      </c>
      <c r="U29" s="120">
        <f t="shared" si="86"/>
        <v>46165</v>
      </c>
      <c r="V29" s="277" t="s">
        <v>1508</v>
      </c>
      <c r="W29" s="120"/>
    </row>
    <row r="30" spans="1:24" hidden="1">
      <c r="A30" s="90" t="s">
        <v>1538</v>
      </c>
      <c r="B30" s="72" t="s">
        <v>1553</v>
      </c>
      <c r="C30" s="67">
        <v>46137</v>
      </c>
      <c r="D30" s="68">
        <f t="shared" si="87"/>
        <v>46138</v>
      </c>
      <c r="E30" s="168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8">
        <f t="shared" si="81"/>
        <v>46159</v>
      </c>
      <c r="P30" s="120">
        <f t="shared" si="82"/>
        <v>46160</v>
      </c>
      <c r="Q30" s="168">
        <f t="shared" si="83"/>
        <v>46163</v>
      </c>
      <c r="R30" s="120">
        <f t="shared" si="84"/>
        <v>46164</v>
      </c>
      <c r="S30" s="72" t="s">
        <v>1554</v>
      </c>
      <c r="T30" s="168">
        <f t="shared" si="85"/>
        <v>46171</v>
      </c>
      <c r="U30" s="120">
        <f t="shared" si="86"/>
        <v>46172</v>
      </c>
      <c r="V30" s="168">
        <v>46186</v>
      </c>
      <c r="W30" s="120">
        <f t="shared" si="90"/>
        <v>46187</v>
      </c>
    </row>
    <row r="31" spans="1:24" hidden="1">
      <c r="A31" s="139" t="s">
        <v>1499</v>
      </c>
      <c r="B31" s="81" t="s">
        <v>1555</v>
      </c>
      <c r="C31" s="67">
        <v>46144</v>
      </c>
      <c r="D31" s="68">
        <f t="shared" ref="D31:D32" si="91">C31+1</f>
        <v>46145</v>
      </c>
      <c r="E31" s="168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8">
        <f t="shared" ref="O31:O32" si="102">N31+3</f>
        <v>46166</v>
      </c>
      <c r="P31" s="120">
        <f t="shared" ref="P31:P32" si="103">O31+1</f>
        <v>46167</v>
      </c>
      <c r="Q31" s="168">
        <f t="shared" ref="Q31:Q32" si="104">P31+3</f>
        <v>46170</v>
      </c>
      <c r="R31" s="120">
        <f t="shared" ref="R31:R32" si="105">Q31+1</f>
        <v>46171</v>
      </c>
      <c r="S31" s="81" t="s">
        <v>1556</v>
      </c>
      <c r="T31" s="168">
        <f t="shared" ref="T31:T32" si="106">R31+7</f>
        <v>46178</v>
      </c>
      <c r="U31" s="120">
        <f t="shared" ref="U31:U32" si="107">T31+1</f>
        <v>46179</v>
      </c>
      <c r="V31" s="168">
        <v>46193</v>
      </c>
      <c r="W31" s="120">
        <f t="shared" ref="W31:W33" si="108">V31+1</f>
        <v>46194</v>
      </c>
    </row>
    <row r="32" spans="1:24" hidden="1">
      <c r="A32" s="139" t="s">
        <v>1502</v>
      </c>
      <c r="B32" s="81" t="s">
        <v>1557</v>
      </c>
      <c r="C32" s="67">
        <v>46151</v>
      </c>
      <c r="D32" s="68">
        <f t="shared" si="91"/>
        <v>46152</v>
      </c>
      <c r="E32" s="168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8">
        <f t="shared" si="102"/>
        <v>46173</v>
      </c>
      <c r="P32" s="120">
        <f t="shared" si="103"/>
        <v>46174</v>
      </c>
      <c r="Q32" s="168">
        <f t="shared" si="104"/>
        <v>46177</v>
      </c>
      <c r="R32" s="120">
        <f t="shared" si="105"/>
        <v>46178</v>
      </c>
      <c r="S32" s="271" t="s">
        <v>1558</v>
      </c>
      <c r="T32" s="168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6" t="s">
        <v>1456</v>
      </c>
      <c r="B33" s="72" t="s">
        <v>1559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8">
        <f t="shared" ref="O33" si="118">N33+3</f>
        <v>46180</v>
      </c>
      <c r="P33" s="120">
        <f t="shared" ref="P33" si="119">O33+1</f>
        <v>46181</v>
      </c>
      <c r="Q33" s="168">
        <f t="shared" ref="Q33" si="120">P33+3</f>
        <v>46184</v>
      </c>
      <c r="R33" s="120">
        <f t="shared" ref="R33" si="121">Q33+1</f>
        <v>46185</v>
      </c>
      <c r="S33" s="72" t="s">
        <v>1560</v>
      </c>
      <c r="T33" s="168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541" t="s">
        <v>337</v>
      </c>
      <c r="B34" s="542"/>
      <c r="C34" s="542"/>
      <c r="D34" s="542"/>
      <c r="E34" s="542"/>
      <c r="F34" s="542"/>
      <c r="G34" s="542"/>
      <c r="H34" s="542"/>
      <c r="I34" s="542"/>
      <c r="J34" s="542"/>
      <c r="K34" s="542"/>
      <c r="L34" s="542"/>
      <c r="M34" s="542"/>
      <c r="N34" s="542"/>
      <c r="O34" s="542"/>
      <c r="P34" s="542"/>
      <c r="Q34" s="542"/>
      <c r="R34" s="542"/>
      <c r="S34" s="542"/>
      <c r="T34" s="542"/>
      <c r="U34" s="542"/>
      <c r="V34" s="542"/>
      <c r="W34" s="542"/>
    </row>
    <row r="35" spans="1:24" hidden="1">
      <c r="A35" s="58" t="s">
        <v>1561</v>
      </c>
      <c r="B35" s="72" t="s">
        <v>1562</v>
      </c>
      <c r="C35" s="67">
        <v>46172</v>
      </c>
      <c r="D35" s="23" t="s">
        <v>1544</v>
      </c>
      <c r="E35" s="168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8">
        <f t="shared" ref="O35" si="133">N35+3</f>
        <v>46194</v>
      </c>
      <c r="P35" s="120">
        <f t="shared" ref="P35" si="134">O35+1</f>
        <v>46195</v>
      </c>
      <c r="Q35" s="168">
        <f t="shared" ref="Q35" si="135">P35+3</f>
        <v>46198</v>
      </c>
      <c r="R35" s="74" t="s">
        <v>1563</v>
      </c>
      <c r="S35" s="72" t="s">
        <v>1564</v>
      </c>
      <c r="T35" s="168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2127</v>
      </c>
      <c r="B36" s="72" t="s">
        <v>1565</v>
      </c>
      <c r="C36" s="67">
        <v>46179</v>
      </c>
      <c r="D36" s="68">
        <f t="shared" ref="D36:D46" si="138">C36+1</f>
        <v>46180</v>
      </c>
      <c r="E36" s="168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8">
        <f t="shared" ref="O36:O46" si="149">N36+3</f>
        <v>46201</v>
      </c>
      <c r="P36" s="120">
        <f t="shared" ref="P36:P46" si="150">O36+1</f>
        <v>46202</v>
      </c>
      <c r="Q36" s="168">
        <f t="shared" ref="Q36:Q46" si="151">P36+3</f>
        <v>46205</v>
      </c>
      <c r="R36" s="120">
        <f t="shared" ref="R36:R46" si="152">Q36+1</f>
        <v>46206</v>
      </c>
      <c r="S36" s="72" t="s">
        <v>1566</v>
      </c>
      <c r="T36" s="168">
        <f t="shared" ref="T36:T46" si="153">R36+7</f>
        <v>46213</v>
      </c>
      <c r="U36" s="120">
        <f t="shared" ref="U36:U46" si="154">T36+1</f>
        <v>46214</v>
      </c>
      <c r="V36" s="168">
        <f>V35+7</f>
        <v>46228</v>
      </c>
      <c r="W36" s="120">
        <f t="shared" ref="W36:W40" si="155">V36+1</f>
        <v>46229</v>
      </c>
    </row>
    <row r="37" spans="1:24" hidden="1">
      <c r="A37" s="541" t="s">
        <v>337</v>
      </c>
      <c r="B37" s="542"/>
      <c r="C37" s="542"/>
      <c r="D37" s="542"/>
      <c r="E37" s="542"/>
      <c r="F37" s="542"/>
      <c r="G37" s="542"/>
      <c r="H37" s="542"/>
      <c r="I37" s="542"/>
      <c r="J37" s="542"/>
      <c r="K37" s="542"/>
      <c r="L37" s="542"/>
      <c r="M37" s="542"/>
      <c r="N37" s="542"/>
      <c r="O37" s="542"/>
      <c r="P37" s="542"/>
      <c r="Q37" s="542"/>
      <c r="R37" s="542"/>
      <c r="S37" s="542"/>
      <c r="T37" s="542"/>
      <c r="U37" s="542"/>
      <c r="V37" s="542"/>
      <c r="W37" s="542"/>
    </row>
    <row r="38" spans="1:24" hidden="1">
      <c r="A38" s="90" t="s">
        <v>1538</v>
      </c>
      <c r="B38" s="81" t="s">
        <v>1567</v>
      </c>
      <c r="C38" s="67">
        <v>46193</v>
      </c>
      <c r="D38" s="68">
        <f t="shared" si="138"/>
        <v>46194</v>
      </c>
      <c r="E38" s="168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8">
        <f t="shared" si="149"/>
        <v>46215</v>
      </c>
      <c r="P38" s="120">
        <f t="shared" si="150"/>
        <v>46216</v>
      </c>
      <c r="Q38" s="168">
        <f t="shared" si="151"/>
        <v>46219</v>
      </c>
      <c r="R38" s="120">
        <f t="shared" si="152"/>
        <v>46220</v>
      </c>
      <c r="S38" s="81" t="s">
        <v>1568</v>
      </c>
      <c r="T38" s="168">
        <f t="shared" si="153"/>
        <v>46227</v>
      </c>
      <c r="U38" s="120">
        <f t="shared" si="154"/>
        <v>46228</v>
      </c>
      <c r="V38" s="168">
        <f t="shared" ref="V38:V40" si="156">U38+7</f>
        <v>46235</v>
      </c>
      <c r="W38" s="120">
        <f t="shared" si="155"/>
        <v>46236</v>
      </c>
    </row>
    <row r="39" spans="1:24" hidden="1">
      <c r="A39" s="139" t="s">
        <v>2133</v>
      </c>
      <c r="B39" s="72" t="s">
        <v>1569</v>
      </c>
      <c r="C39" s="67">
        <v>46200</v>
      </c>
      <c r="D39" s="68">
        <f t="shared" si="138"/>
        <v>46201</v>
      </c>
      <c r="E39" s="168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8">
        <f t="shared" si="149"/>
        <v>46222</v>
      </c>
      <c r="P39" s="120">
        <f t="shared" si="150"/>
        <v>46223</v>
      </c>
      <c r="Q39" s="168">
        <f t="shared" si="151"/>
        <v>46226</v>
      </c>
      <c r="R39" s="120">
        <f t="shared" si="152"/>
        <v>46227</v>
      </c>
      <c r="S39" s="72" t="s">
        <v>1570</v>
      </c>
      <c r="T39" s="168">
        <f t="shared" si="153"/>
        <v>46234</v>
      </c>
      <c r="U39" s="120">
        <f t="shared" si="154"/>
        <v>46235</v>
      </c>
      <c r="V39" s="168">
        <f t="shared" si="156"/>
        <v>46242</v>
      </c>
      <c r="W39" s="120">
        <f t="shared" si="155"/>
        <v>46243</v>
      </c>
    </row>
    <row r="40" spans="1:24" hidden="1">
      <c r="A40" s="139" t="s">
        <v>2134</v>
      </c>
      <c r="B40" s="72" t="s">
        <v>1571</v>
      </c>
      <c r="C40" s="67">
        <v>46207</v>
      </c>
      <c r="D40" s="68">
        <f t="shared" si="138"/>
        <v>46208</v>
      </c>
      <c r="E40" s="168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8">
        <f t="shared" si="149"/>
        <v>46229</v>
      </c>
      <c r="P40" s="120">
        <f t="shared" si="150"/>
        <v>46230</v>
      </c>
      <c r="Q40" s="168">
        <f t="shared" si="151"/>
        <v>46233</v>
      </c>
      <c r="R40" s="120">
        <f t="shared" si="152"/>
        <v>46234</v>
      </c>
      <c r="S40" s="66" t="s">
        <v>1572</v>
      </c>
      <c r="T40" s="168">
        <f t="shared" si="153"/>
        <v>46241</v>
      </c>
      <c r="U40" s="120">
        <f t="shared" si="154"/>
        <v>46242</v>
      </c>
      <c r="V40" s="168">
        <f t="shared" si="156"/>
        <v>46249</v>
      </c>
      <c r="W40" s="120">
        <f t="shared" si="155"/>
        <v>46250</v>
      </c>
    </row>
    <row r="41" spans="1:24" hidden="1">
      <c r="A41" s="139" t="s">
        <v>2135</v>
      </c>
      <c r="B41" s="72" t="s">
        <v>1573</v>
      </c>
      <c r="C41" s="67">
        <v>46214</v>
      </c>
      <c r="D41" s="68">
        <f t="shared" si="138"/>
        <v>46215</v>
      </c>
      <c r="E41" s="168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8">
        <f t="shared" si="149"/>
        <v>46236</v>
      </c>
      <c r="P41" s="120">
        <f t="shared" si="150"/>
        <v>46237</v>
      </c>
      <c r="Q41" s="168">
        <f t="shared" si="151"/>
        <v>46240</v>
      </c>
      <c r="R41" s="120">
        <f t="shared" si="152"/>
        <v>46241</v>
      </c>
      <c r="S41" s="72" t="s">
        <v>1574</v>
      </c>
      <c r="T41" s="168">
        <f t="shared" si="153"/>
        <v>46248</v>
      </c>
      <c r="U41" s="120">
        <f t="shared" si="154"/>
        <v>46249</v>
      </c>
      <c r="V41" s="89" t="s">
        <v>1575</v>
      </c>
      <c r="W41" s="89" t="s">
        <v>1576</v>
      </c>
      <c r="X41" s="75" t="s">
        <v>144</v>
      </c>
    </row>
    <row r="42" spans="1:24" hidden="1">
      <c r="A42" s="58" t="s">
        <v>2136</v>
      </c>
      <c r="B42" s="72" t="s">
        <v>1577</v>
      </c>
      <c r="C42" s="67">
        <v>46221</v>
      </c>
      <c r="D42" s="68">
        <f t="shared" si="138"/>
        <v>46222</v>
      </c>
      <c r="E42" s="168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8">
        <f t="shared" si="149"/>
        <v>46243</v>
      </c>
      <c r="P42" s="120">
        <f t="shared" si="150"/>
        <v>46244</v>
      </c>
      <c r="Q42" s="89" t="s">
        <v>2173</v>
      </c>
      <c r="R42" s="121" t="s">
        <v>2172</v>
      </c>
      <c r="S42" s="72" t="s">
        <v>1578</v>
      </c>
      <c r="T42" s="168">
        <v>46255</v>
      </c>
      <c r="U42" s="120">
        <v>46256</v>
      </c>
      <c r="V42" s="168">
        <f t="shared" ref="V42:V44" si="157">U42+7</f>
        <v>46263</v>
      </c>
      <c r="W42" s="120">
        <f t="shared" ref="W42" si="158">V42+1</f>
        <v>46264</v>
      </c>
    </row>
    <row r="43" spans="1:24" hidden="1">
      <c r="A43" s="58" t="s">
        <v>2127</v>
      </c>
      <c r="B43" s="72" t="s">
        <v>1579</v>
      </c>
      <c r="C43" s="128">
        <v>46228</v>
      </c>
      <c r="D43" s="22">
        <f t="shared" si="138"/>
        <v>46229</v>
      </c>
      <c r="E43" s="278">
        <f t="shared" si="139"/>
        <v>46232</v>
      </c>
      <c r="F43" s="165">
        <f t="shared" si="140"/>
        <v>46233</v>
      </c>
      <c r="G43" s="165">
        <f t="shared" si="141"/>
        <v>46234</v>
      </c>
      <c r="H43" s="165">
        <f t="shared" si="142"/>
        <v>46235</v>
      </c>
      <c r="I43" s="165">
        <f t="shared" si="143"/>
        <v>46236</v>
      </c>
      <c r="J43" s="165">
        <f t="shared" si="144"/>
        <v>46237</v>
      </c>
      <c r="K43" s="165">
        <f t="shared" si="145"/>
        <v>46242</v>
      </c>
      <c r="L43" s="165">
        <f t="shared" si="146"/>
        <v>46242</v>
      </c>
      <c r="M43" s="165">
        <f t="shared" si="147"/>
        <v>46246</v>
      </c>
      <c r="N43" s="165">
        <f t="shared" si="148"/>
        <v>46247</v>
      </c>
      <c r="O43" s="278">
        <f t="shared" si="149"/>
        <v>46250</v>
      </c>
      <c r="P43" s="165">
        <f t="shared" si="150"/>
        <v>46251</v>
      </c>
      <c r="Q43" s="278">
        <f t="shared" si="151"/>
        <v>46254</v>
      </c>
      <c r="R43" s="165">
        <f t="shared" si="152"/>
        <v>46255</v>
      </c>
      <c r="S43" s="72" t="s">
        <v>1580</v>
      </c>
      <c r="T43" s="278">
        <f t="shared" si="153"/>
        <v>46262</v>
      </c>
      <c r="U43" s="165">
        <f t="shared" si="154"/>
        <v>46263</v>
      </c>
      <c r="V43" s="278">
        <v>46284</v>
      </c>
      <c r="W43" s="165">
        <v>46285</v>
      </c>
      <c r="X43" s="75"/>
    </row>
    <row r="44" spans="1:24" hidden="1">
      <c r="A44" s="58" t="s">
        <v>2183</v>
      </c>
      <c r="B44" s="72" t="s">
        <v>1581</v>
      </c>
      <c r="C44" s="128">
        <v>46235</v>
      </c>
      <c r="D44" s="22">
        <f t="shared" si="138"/>
        <v>46236</v>
      </c>
      <c r="E44" s="278">
        <f t="shared" si="139"/>
        <v>46239</v>
      </c>
      <c r="F44" s="165">
        <f t="shared" si="140"/>
        <v>46240</v>
      </c>
      <c r="G44" s="165">
        <f t="shared" si="141"/>
        <v>46241</v>
      </c>
      <c r="H44" s="165">
        <f t="shared" si="142"/>
        <v>46242</v>
      </c>
      <c r="I44" s="165">
        <f t="shared" si="143"/>
        <v>46243</v>
      </c>
      <c r="J44" s="165">
        <f t="shared" si="144"/>
        <v>46244</v>
      </c>
      <c r="K44" s="165">
        <f t="shared" si="145"/>
        <v>46249</v>
      </c>
      <c r="L44" s="165">
        <f t="shared" si="146"/>
        <v>46249</v>
      </c>
      <c r="M44" s="165">
        <f t="shared" si="147"/>
        <v>46253</v>
      </c>
      <c r="N44" s="165">
        <f t="shared" si="148"/>
        <v>46254</v>
      </c>
      <c r="O44" s="168">
        <f t="shared" ref="O44" si="159">N44+3</f>
        <v>46257</v>
      </c>
      <c r="P44" s="74" t="s">
        <v>2225</v>
      </c>
      <c r="Q44" s="278">
        <v>46261</v>
      </c>
      <c r="R44" s="165">
        <v>46262</v>
      </c>
      <c r="S44" s="72" t="s">
        <v>1582</v>
      </c>
      <c r="T44" s="278">
        <f t="shared" si="153"/>
        <v>46269</v>
      </c>
      <c r="U44" s="165">
        <f t="shared" si="154"/>
        <v>46270</v>
      </c>
      <c r="V44" s="278">
        <f t="shared" si="157"/>
        <v>46277</v>
      </c>
      <c r="W44" s="165">
        <f>V44+1</f>
        <v>46278</v>
      </c>
      <c r="X44" s="75" t="s">
        <v>144</v>
      </c>
    </row>
    <row r="45" spans="1:24" hidden="1">
      <c r="A45" s="58" t="s">
        <v>2184</v>
      </c>
      <c r="B45" s="72" t="s">
        <v>1583</v>
      </c>
      <c r="C45" s="128">
        <v>46242</v>
      </c>
      <c r="D45" s="22">
        <f t="shared" si="138"/>
        <v>46243</v>
      </c>
      <c r="E45" s="278">
        <f t="shared" si="139"/>
        <v>46246</v>
      </c>
      <c r="F45" s="165">
        <f t="shared" si="140"/>
        <v>46247</v>
      </c>
      <c r="G45" s="165">
        <f t="shared" si="141"/>
        <v>46248</v>
      </c>
      <c r="H45" s="165">
        <f t="shared" si="142"/>
        <v>46249</v>
      </c>
      <c r="I45" s="165">
        <f t="shared" si="143"/>
        <v>46250</v>
      </c>
      <c r="J45" s="165">
        <f t="shared" si="144"/>
        <v>46251</v>
      </c>
      <c r="K45" s="165">
        <f t="shared" si="145"/>
        <v>46256</v>
      </c>
      <c r="L45" s="165">
        <f t="shared" si="146"/>
        <v>46256</v>
      </c>
      <c r="M45" s="165">
        <f t="shared" si="147"/>
        <v>46260</v>
      </c>
      <c r="N45" s="165">
        <f t="shared" si="148"/>
        <v>46261</v>
      </c>
      <c r="O45" s="278">
        <f t="shared" si="149"/>
        <v>46264</v>
      </c>
      <c r="P45" s="165">
        <f t="shared" si="150"/>
        <v>46265</v>
      </c>
      <c r="Q45" s="278">
        <f t="shared" si="151"/>
        <v>46268</v>
      </c>
      <c r="R45" s="165">
        <f t="shared" si="152"/>
        <v>46269</v>
      </c>
      <c r="S45" s="72" t="s">
        <v>1584</v>
      </c>
      <c r="T45" s="278">
        <f t="shared" si="153"/>
        <v>46276</v>
      </c>
      <c r="U45" s="165">
        <f t="shared" si="154"/>
        <v>46277</v>
      </c>
      <c r="V45" s="278">
        <v>46291</v>
      </c>
      <c r="W45" s="165">
        <v>46292</v>
      </c>
    </row>
    <row r="46" spans="1:24" hidden="1">
      <c r="A46" s="58" t="s">
        <v>2270</v>
      </c>
      <c r="B46" s="72" t="s">
        <v>1585</v>
      </c>
      <c r="C46" s="128">
        <v>46249</v>
      </c>
      <c r="D46" s="22">
        <f t="shared" si="138"/>
        <v>46250</v>
      </c>
      <c r="E46" s="278">
        <f t="shared" si="139"/>
        <v>46253</v>
      </c>
      <c r="F46" s="165">
        <f t="shared" si="140"/>
        <v>46254</v>
      </c>
      <c r="G46" s="165">
        <f t="shared" si="141"/>
        <v>46255</v>
      </c>
      <c r="H46" s="165">
        <f t="shared" si="142"/>
        <v>46256</v>
      </c>
      <c r="I46" s="165">
        <f t="shared" si="143"/>
        <v>46257</v>
      </c>
      <c r="J46" s="165">
        <f t="shared" si="144"/>
        <v>46258</v>
      </c>
      <c r="K46" s="165">
        <f t="shared" si="145"/>
        <v>46263</v>
      </c>
      <c r="L46" s="165">
        <f t="shared" si="146"/>
        <v>46263</v>
      </c>
      <c r="M46" s="165">
        <f t="shared" si="147"/>
        <v>46267</v>
      </c>
      <c r="N46" s="165">
        <f t="shared" si="148"/>
        <v>46268</v>
      </c>
      <c r="O46" s="278">
        <f t="shared" si="149"/>
        <v>46271</v>
      </c>
      <c r="P46" s="165">
        <f t="shared" si="150"/>
        <v>46272</v>
      </c>
      <c r="Q46" s="278">
        <f t="shared" si="151"/>
        <v>46275</v>
      </c>
      <c r="R46" s="165">
        <f t="shared" si="152"/>
        <v>46276</v>
      </c>
      <c r="S46" s="72" t="s">
        <v>1586</v>
      </c>
      <c r="T46" s="278">
        <f t="shared" si="153"/>
        <v>46283</v>
      </c>
      <c r="U46" s="165">
        <f t="shared" si="154"/>
        <v>46284</v>
      </c>
      <c r="V46" s="278">
        <v>46291</v>
      </c>
      <c r="W46" s="165">
        <v>46292</v>
      </c>
      <c r="X46" s="75" t="s">
        <v>144</v>
      </c>
    </row>
    <row r="47" spans="1:24" hidden="1">
      <c r="A47" s="754" t="s">
        <v>2036</v>
      </c>
      <c r="B47" s="755"/>
      <c r="C47" s="755"/>
      <c r="D47" s="755"/>
      <c r="E47" s="755"/>
      <c r="F47" s="755"/>
      <c r="G47" s="755"/>
      <c r="H47" s="755"/>
      <c r="I47" s="755"/>
      <c r="J47" s="755"/>
      <c r="K47" s="755"/>
      <c r="L47" s="755"/>
      <c r="M47" s="755"/>
      <c r="N47" s="755"/>
      <c r="O47" s="755"/>
      <c r="P47" s="755"/>
      <c r="Q47" s="755"/>
      <c r="R47" s="755"/>
      <c r="S47" s="755"/>
      <c r="T47" s="755"/>
      <c r="U47" s="755"/>
      <c r="V47" s="755"/>
      <c r="W47" s="756"/>
    </row>
    <row r="48" spans="1:24">
      <c r="A48" s="58" t="s">
        <v>2492</v>
      </c>
      <c r="B48" s="72" t="s">
        <v>1587</v>
      </c>
      <c r="C48" s="128">
        <v>46263</v>
      </c>
      <c r="D48" s="22">
        <f t="shared" ref="D48" si="160">C48+1</f>
        <v>46264</v>
      </c>
      <c r="E48" s="278">
        <f t="shared" ref="E48" si="161">D48+3</f>
        <v>46267</v>
      </c>
      <c r="F48" s="165">
        <f t="shared" ref="F48:J48" si="162">E48+1</f>
        <v>46268</v>
      </c>
      <c r="G48" s="165">
        <f t="shared" si="162"/>
        <v>46269</v>
      </c>
      <c r="H48" s="165">
        <f t="shared" si="162"/>
        <v>46270</v>
      </c>
      <c r="I48" s="165">
        <f t="shared" si="162"/>
        <v>46271</v>
      </c>
      <c r="J48" s="165">
        <f t="shared" si="162"/>
        <v>46272</v>
      </c>
      <c r="K48" s="165">
        <f t="shared" ref="K48" si="163">J48+5</f>
        <v>46277</v>
      </c>
      <c r="L48" s="165">
        <f t="shared" ref="L48" si="164">K48</f>
        <v>46277</v>
      </c>
      <c r="M48" s="165">
        <f t="shared" ref="M48" si="165">L48+4</f>
        <v>46281</v>
      </c>
      <c r="N48" s="165">
        <f t="shared" ref="N48" si="166">M48+1</f>
        <v>46282</v>
      </c>
      <c r="O48" s="278">
        <f t="shared" ref="O48" si="167">N48+3</f>
        <v>46285</v>
      </c>
      <c r="P48" s="165">
        <f t="shared" ref="P48" si="168">O48+1</f>
        <v>46286</v>
      </c>
      <c r="Q48" s="278">
        <f t="shared" ref="Q48" si="169">P48+3</f>
        <v>46289</v>
      </c>
      <c r="R48" s="165">
        <f t="shared" ref="R48" si="170">Q48+1</f>
        <v>46290</v>
      </c>
      <c r="S48" s="72" t="s">
        <v>1588</v>
      </c>
      <c r="T48" s="121" t="s">
        <v>2159</v>
      </c>
      <c r="U48" s="121" t="s">
        <v>2159</v>
      </c>
      <c r="V48" s="168">
        <v>46319</v>
      </c>
      <c r="W48" s="120">
        <f t="shared" ref="W48" si="171">V48+1</f>
        <v>46320</v>
      </c>
    </row>
    <row r="49" spans="1:24">
      <c r="A49" s="754" t="s">
        <v>2477</v>
      </c>
      <c r="B49" s="755"/>
      <c r="C49" s="755"/>
      <c r="D49" s="755"/>
      <c r="E49" s="755"/>
      <c r="F49" s="755"/>
      <c r="G49" s="755"/>
      <c r="H49" s="755"/>
      <c r="I49" s="755"/>
      <c r="J49" s="755"/>
      <c r="K49" s="755"/>
      <c r="L49" s="755"/>
      <c r="M49" s="755"/>
      <c r="N49" s="755"/>
      <c r="O49" s="755"/>
      <c r="P49" s="755"/>
      <c r="Q49" s="755"/>
      <c r="R49" s="755"/>
      <c r="S49" s="755"/>
      <c r="T49" s="755"/>
      <c r="U49" s="755"/>
      <c r="V49" s="755"/>
      <c r="W49" s="756"/>
    </row>
    <row r="50" spans="1:24">
      <c r="A50" s="754" t="s">
        <v>2065</v>
      </c>
      <c r="B50" s="755"/>
      <c r="C50" s="755"/>
      <c r="D50" s="755"/>
      <c r="E50" s="755"/>
      <c r="F50" s="755"/>
      <c r="G50" s="755"/>
      <c r="H50" s="755"/>
      <c r="I50" s="755"/>
      <c r="J50" s="755"/>
      <c r="K50" s="755"/>
      <c r="L50" s="755"/>
      <c r="M50" s="755"/>
      <c r="N50" s="755"/>
      <c r="O50" s="755"/>
      <c r="P50" s="755"/>
      <c r="Q50" s="755"/>
      <c r="R50" s="755"/>
      <c r="S50" s="755"/>
      <c r="T50" s="755"/>
      <c r="U50" s="755"/>
      <c r="V50" s="755"/>
      <c r="W50" s="756"/>
    </row>
    <row r="51" spans="1:24">
      <c r="A51" s="58" t="s">
        <v>2127</v>
      </c>
      <c r="B51" s="72" t="s">
        <v>2137</v>
      </c>
      <c r="C51" s="128">
        <v>46284</v>
      </c>
      <c r="D51" s="22">
        <f t="shared" ref="D51:D52" si="172">C51+1</f>
        <v>46285</v>
      </c>
      <c r="E51" s="278">
        <f t="shared" ref="E51:E53" si="173">D51+3</f>
        <v>46288</v>
      </c>
      <c r="F51" s="165">
        <f t="shared" ref="F51:J53" si="174">E51+1</f>
        <v>46289</v>
      </c>
      <c r="G51" s="165">
        <f t="shared" si="174"/>
        <v>46290</v>
      </c>
      <c r="H51" s="165">
        <f t="shared" si="174"/>
        <v>46291</v>
      </c>
      <c r="I51" s="165">
        <f t="shared" si="174"/>
        <v>46292</v>
      </c>
      <c r="J51" s="165">
        <f t="shared" si="174"/>
        <v>46293</v>
      </c>
      <c r="K51" s="165">
        <f t="shared" ref="K51:K53" si="175">J51+5</f>
        <v>46298</v>
      </c>
      <c r="L51" s="165">
        <f t="shared" ref="L51:L53" si="176">K51</f>
        <v>46298</v>
      </c>
      <c r="M51" s="165">
        <f t="shared" ref="M51:M53" si="177">L51+4</f>
        <v>46302</v>
      </c>
      <c r="N51" s="165">
        <f t="shared" ref="N51:N53" si="178">M51+1</f>
        <v>46303</v>
      </c>
      <c r="O51" s="278">
        <f t="shared" ref="O51:O53" si="179">N51+3</f>
        <v>46306</v>
      </c>
      <c r="P51" s="165">
        <f t="shared" ref="P51:P53" si="180">O51+1</f>
        <v>46307</v>
      </c>
      <c r="Q51" s="278">
        <f t="shared" ref="Q51:Q53" si="181">P51+3</f>
        <v>46310</v>
      </c>
      <c r="R51" s="165">
        <f t="shared" ref="R51:R53" si="182">Q51+1</f>
        <v>46311</v>
      </c>
      <c r="S51" s="72" t="s">
        <v>2138</v>
      </c>
      <c r="T51" s="278">
        <f t="shared" ref="T51:T53" si="183">R51+7</f>
        <v>46318</v>
      </c>
      <c r="U51" s="165">
        <f t="shared" ref="U51:U53" si="184">T51+1</f>
        <v>46319</v>
      </c>
      <c r="V51" s="278">
        <v>46333</v>
      </c>
      <c r="W51" s="165">
        <v>46334</v>
      </c>
      <c r="X51" s="75"/>
    </row>
    <row r="52" spans="1:24">
      <c r="A52" s="58" t="s">
        <v>2184</v>
      </c>
      <c r="B52" s="72" t="s">
        <v>2139</v>
      </c>
      <c r="C52" s="128">
        <v>46291</v>
      </c>
      <c r="D52" s="22">
        <f t="shared" si="172"/>
        <v>46292</v>
      </c>
      <c r="E52" s="278">
        <f t="shared" si="173"/>
        <v>46295</v>
      </c>
      <c r="F52" s="165">
        <f t="shared" si="174"/>
        <v>46296</v>
      </c>
      <c r="G52" s="165">
        <f t="shared" si="174"/>
        <v>46297</v>
      </c>
      <c r="H52" s="165">
        <f t="shared" si="174"/>
        <v>46298</v>
      </c>
      <c r="I52" s="165">
        <f t="shared" si="174"/>
        <v>46299</v>
      </c>
      <c r="J52" s="165">
        <f t="shared" si="174"/>
        <v>46300</v>
      </c>
      <c r="K52" s="165">
        <f t="shared" si="175"/>
        <v>46305</v>
      </c>
      <c r="L52" s="165">
        <f t="shared" si="176"/>
        <v>46305</v>
      </c>
      <c r="M52" s="165">
        <f t="shared" si="177"/>
        <v>46309</v>
      </c>
      <c r="N52" s="165">
        <f t="shared" si="178"/>
        <v>46310</v>
      </c>
      <c r="O52" s="278">
        <f t="shared" si="179"/>
        <v>46313</v>
      </c>
      <c r="P52" s="165">
        <f t="shared" si="180"/>
        <v>46314</v>
      </c>
      <c r="Q52" s="278">
        <f t="shared" si="181"/>
        <v>46317</v>
      </c>
      <c r="R52" s="165">
        <f t="shared" si="182"/>
        <v>46318</v>
      </c>
      <c r="S52" s="72" t="s">
        <v>2140</v>
      </c>
      <c r="T52" s="278">
        <f t="shared" si="183"/>
        <v>46325</v>
      </c>
      <c r="U52" s="165">
        <f t="shared" si="184"/>
        <v>46326</v>
      </c>
      <c r="V52" s="277" t="s">
        <v>2646</v>
      </c>
      <c r="W52" s="300" t="s">
        <v>2647</v>
      </c>
      <c r="X52" s="75" t="s">
        <v>2478</v>
      </c>
    </row>
    <row r="53" spans="1:24">
      <c r="A53" s="58" t="s">
        <v>2185</v>
      </c>
      <c r="B53" s="72" t="s">
        <v>2279</v>
      </c>
      <c r="C53" s="128">
        <v>46298</v>
      </c>
      <c r="D53" s="22">
        <f t="shared" ref="D53" si="185">C53+1</f>
        <v>46299</v>
      </c>
      <c r="E53" s="278">
        <f t="shared" si="173"/>
        <v>46302</v>
      </c>
      <c r="F53" s="165">
        <f t="shared" si="174"/>
        <v>46303</v>
      </c>
      <c r="G53" s="165">
        <f t="shared" si="174"/>
        <v>46304</v>
      </c>
      <c r="H53" s="165">
        <f t="shared" si="174"/>
        <v>46305</v>
      </c>
      <c r="I53" s="165">
        <f t="shared" si="174"/>
        <v>46306</v>
      </c>
      <c r="J53" s="165">
        <f t="shared" si="174"/>
        <v>46307</v>
      </c>
      <c r="K53" s="165">
        <f t="shared" si="175"/>
        <v>46312</v>
      </c>
      <c r="L53" s="165">
        <f t="shared" si="176"/>
        <v>46312</v>
      </c>
      <c r="M53" s="165">
        <f t="shared" si="177"/>
        <v>46316</v>
      </c>
      <c r="N53" s="165">
        <f t="shared" si="178"/>
        <v>46317</v>
      </c>
      <c r="O53" s="278">
        <f t="shared" si="179"/>
        <v>46320</v>
      </c>
      <c r="P53" s="165">
        <f t="shared" si="180"/>
        <v>46321</v>
      </c>
      <c r="Q53" s="278">
        <f t="shared" si="181"/>
        <v>46324</v>
      </c>
      <c r="R53" s="165">
        <f t="shared" si="182"/>
        <v>46325</v>
      </c>
      <c r="S53" s="72" t="s">
        <v>2280</v>
      </c>
      <c r="T53" s="278">
        <f t="shared" si="183"/>
        <v>46332</v>
      </c>
      <c r="U53" s="165">
        <f t="shared" si="184"/>
        <v>46333</v>
      </c>
      <c r="V53" s="278">
        <f t="shared" ref="V53" si="186">U53+7</f>
        <v>46340</v>
      </c>
      <c r="W53" s="165">
        <f t="shared" ref="W53" si="187">V53+1</f>
        <v>46341</v>
      </c>
    </row>
    <row r="54" spans="1:24">
      <c r="A54" s="754" t="s">
        <v>2065</v>
      </c>
      <c r="B54" s="755"/>
      <c r="C54" s="755"/>
      <c r="D54" s="755"/>
      <c r="E54" s="755"/>
      <c r="F54" s="755"/>
      <c r="G54" s="755"/>
      <c r="H54" s="755"/>
      <c r="I54" s="755"/>
      <c r="J54" s="755"/>
      <c r="K54" s="755"/>
      <c r="L54" s="755"/>
      <c r="M54" s="755"/>
      <c r="N54" s="755"/>
      <c r="O54" s="755"/>
      <c r="P54" s="755"/>
      <c r="Q54" s="755"/>
      <c r="R54" s="755"/>
      <c r="S54" s="755"/>
      <c r="T54" s="755"/>
      <c r="U54" s="755"/>
      <c r="V54" s="755"/>
      <c r="W54" s="756"/>
    </row>
    <row r="55" spans="1:24">
      <c r="A55" s="622" t="s">
        <v>2026</v>
      </c>
      <c r="B55" s="623"/>
      <c r="C55" s="623"/>
      <c r="D55" s="623"/>
      <c r="E55" s="623"/>
      <c r="F55" s="623"/>
      <c r="G55" s="623"/>
      <c r="H55" s="623"/>
      <c r="I55" s="623"/>
      <c r="J55" s="623"/>
      <c r="K55" s="623"/>
      <c r="L55" s="623"/>
      <c r="M55" s="623"/>
      <c r="N55" s="623"/>
      <c r="O55" s="623"/>
      <c r="P55" s="623"/>
      <c r="Q55" s="623"/>
      <c r="R55" s="623"/>
      <c r="S55" s="623"/>
      <c r="T55" s="623"/>
      <c r="U55" s="623"/>
      <c r="V55" s="623"/>
      <c r="W55" s="624"/>
    </row>
    <row r="56" spans="1:24">
      <c r="A56" s="58" t="s">
        <v>1561</v>
      </c>
      <c r="B56" s="72" t="s">
        <v>2367</v>
      </c>
      <c r="C56" s="128">
        <v>46319</v>
      </c>
      <c r="D56" s="22">
        <f t="shared" ref="D56" si="188">C56+1</f>
        <v>46320</v>
      </c>
      <c r="E56" s="278">
        <f t="shared" ref="E56" si="189">D56+3</f>
        <v>46323</v>
      </c>
      <c r="F56" s="165">
        <f t="shared" ref="F56" si="190">E56+1</f>
        <v>46324</v>
      </c>
      <c r="G56" s="165">
        <f t="shared" ref="G56" si="191">F56+1</f>
        <v>46325</v>
      </c>
      <c r="H56" s="165">
        <f t="shared" ref="H56" si="192">G56+1</f>
        <v>46326</v>
      </c>
      <c r="I56" s="165">
        <f t="shared" ref="I56" si="193">H56+1</f>
        <v>46327</v>
      </c>
      <c r="J56" s="165">
        <f t="shared" ref="J56" si="194">I56+1</f>
        <v>46328</v>
      </c>
      <c r="K56" s="165">
        <f t="shared" ref="K56" si="195">J56+5</f>
        <v>46333</v>
      </c>
      <c r="L56" s="165">
        <f t="shared" ref="L56" si="196">K56</f>
        <v>46333</v>
      </c>
      <c r="M56" s="165">
        <f t="shared" ref="M56" si="197">L56+4</f>
        <v>46337</v>
      </c>
      <c r="N56" s="165">
        <f t="shared" ref="N56" si="198">M56+1</f>
        <v>46338</v>
      </c>
      <c r="O56" s="278">
        <f t="shared" ref="O56" si="199">N56+3</f>
        <v>46341</v>
      </c>
      <c r="P56" s="165">
        <f t="shared" ref="P56" si="200">O56+1</f>
        <v>46342</v>
      </c>
      <c r="Q56" s="278">
        <f t="shared" ref="Q56" si="201">P56+3</f>
        <v>46345</v>
      </c>
      <c r="R56" s="165">
        <f t="shared" ref="R56" si="202">Q56+1</f>
        <v>46346</v>
      </c>
      <c r="S56" s="72" t="s">
        <v>2368</v>
      </c>
      <c r="T56" s="168">
        <f>R56+7</f>
        <v>46353</v>
      </c>
      <c r="U56" s="120">
        <f t="shared" ref="U56" si="203">T56+1</f>
        <v>46354</v>
      </c>
      <c r="V56" s="168">
        <f>U56+7</f>
        <v>46361</v>
      </c>
      <c r="W56" s="120">
        <f t="shared" ref="W56" si="204">V56+1</f>
        <v>46362</v>
      </c>
    </row>
    <row r="57" spans="1:24">
      <c r="A57" s="754" t="s">
        <v>2065</v>
      </c>
      <c r="B57" s="755"/>
      <c r="C57" s="755"/>
      <c r="D57" s="755"/>
      <c r="E57" s="755"/>
      <c r="F57" s="755"/>
      <c r="G57" s="755"/>
      <c r="H57" s="755"/>
      <c r="I57" s="755"/>
      <c r="J57" s="755"/>
      <c r="K57" s="755"/>
      <c r="L57" s="755"/>
      <c r="M57" s="755"/>
      <c r="N57" s="755"/>
      <c r="O57" s="755"/>
      <c r="P57" s="755"/>
      <c r="Q57" s="755"/>
      <c r="R57" s="755"/>
      <c r="S57" s="755"/>
      <c r="T57" s="755"/>
      <c r="U57" s="755"/>
      <c r="V57" s="755"/>
      <c r="W57" s="756"/>
      <c r="X57" s="75"/>
    </row>
    <row r="58" spans="1:24">
      <c r="A58" s="139" t="s">
        <v>2127</v>
      </c>
      <c r="B58" s="72" t="s">
        <v>2365</v>
      </c>
      <c r="C58" s="128">
        <v>46333</v>
      </c>
      <c r="D58" s="22">
        <f t="shared" ref="D58" si="205">C58+1</f>
        <v>46334</v>
      </c>
      <c r="E58" s="278">
        <f t="shared" ref="E58" si="206">D58+3</f>
        <v>46337</v>
      </c>
      <c r="F58" s="165">
        <f t="shared" ref="F58" si="207">E58+1</f>
        <v>46338</v>
      </c>
      <c r="G58" s="165">
        <f t="shared" ref="G58" si="208">F58+1</f>
        <v>46339</v>
      </c>
      <c r="H58" s="165">
        <f t="shared" ref="H58" si="209">G58+1</f>
        <v>46340</v>
      </c>
      <c r="I58" s="165">
        <f t="shared" ref="I58" si="210">H58+1</f>
        <v>46341</v>
      </c>
      <c r="J58" s="165">
        <f t="shared" ref="J58" si="211">I58+1</f>
        <v>46342</v>
      </c>
      <c r="K58" s="165">
        <f t="shared" ref="K58" si="212">J58+5</f>
        <v>46347</v>
      </c>
      <c r="L58" s="165">
        <f t="shared" ref="L58" si="213">K58</f>
        <v>46347</v>
      </c>
      <c r="M58" s="165">
        <f t="shared" ref="M58" si="214">L58+4</f>
        <v>46351</v>
      </c>
      <c r="N58" s="165">
        <f t="shared" ref="N58" si="215">M58+1</f>
        <v>46352</v>
      </c>
      <c r="O58" s="278">
        <f t="shared" ref="O58" si="216">N58+3</f>
        <v>46355</v>
      </c>
      <c r="P58" s="165">
        <f t="shared" ref="P58" si="217">O58+1</f>
        <v>46356</v>
      </c>
      <c r="Q58" s="278">
        <f t="shared" ref="Q58" si="218">P58+3</f>
        <v>46359</v>
      </c>
      <c r="R58" s="165">
        <f t="shared" ref="R58" si="219">Q58+1</f>
        <v>46360</v>
      </c>
      <c r="S58" s="72" t="s">
        <v>2366</v>
      </c>
      <c r="T58" s="278">
        <f t="shared" ref="T58:T63" si="220">R58+7</f>
        <v>46367</v>
      </c>
      <c r="U58" s="165">
        <f t="shared" ref="U58:U63" si="221">T58+1</f>
        <v>46368</v>
      </c>
      <c r="V58" s="278">
        <f t="shared" ref="V58:V63" si="222">U58+7</f>
        <v>46375</v>
      </c>
      <c r="W58" s="165">
        <f t="shared" ref="W58:W63" si="223">V58+1</f>
        <v>46376</v>
      </c>
      <c r="X58" s="75"/>
    </row>
    <row r="59" spans="1:24">
      <c r="A59" s="58" t="s">
        <v>2185</v>
      </c>
      <c r="B59" s="72" t="s">
        <v>2475</v>
      </c>
      <c r="C59" s="128">
        <v>46340</v>
      </c>
      <c r="D59" s="22">
        <f t="shared" ref="D59:D60" si="224">C59+1</f>
        <v>46341</v>
      </c>
      <c r="E59" s="278">
        <f t="shared" ref="E59:E60" si="225">D59+3</f>
        <v>46344</v>
      </c>
      <c r="F59" s="165">
        <f t="shared" ref="F59:F60" si="226">E59+1</f>
        <v>46345</v>
      </c>
      <c r="G59" s="165">
        <f t="shared" ref="G59:G60" si="227">F59+1</f>
        <v>46346</v>
      </c>
      <c r="H59" s="165">
        <f t="shared" ref="H59:H60" si="228">G59+1</f>
        <v>46347</v>
      </c>
      <c r="I59" s="165">
        <f t="shared" ref="I59:I60" si="229">H59+1</f>
        <v>46348</v>
      </c>
      <c r="J59" s="165">
        <f t="shared" ref="J59:J60" si="230">I59+1</f>
        <v>46349</v>
      </c>
      <c r="K59" s="121" t="s">
        <v>2159</v>
      </c>
      <c r="L59" s="121" t="s">
        <v>2159</v>
      </c>
      <c r="M59" s="165">
        <v>46358</v>
      </c>
      <c r="N59" s="165">
        <f t="shared" ref="N59:N60" si="231">M59+1</f>
        <v>46359</v>
      </c>
      <c r="O59" s="278">
        <f t="shared" ref="O59:O60" si="232">N59+3</f>
        <v>46362</v>
      </c>
      <c r="P59" s="165">
        <f t="shared" ref="P59:P60" si="233">O59+1</f>
        <v>46363</v>
      </c>
      <c r="Q59" s="278">
        <f t="shared" ref="Q59:Q60" si="234">P59+3</f>
        <v>46366</v>
      </c>
      <c r="R59" s="165">
        <f t="shared" ref="R59:R60" si="235">Q59+1</f>
        <v>46367</v>
      </c>
      <c r="S59" s="72" t="s">
        <v>2476</v>
      </c>
      <c r="T59" s="278">
        <f t="shared" si="220"/>
        <v>46374</v>
      </c>
      <c r="U59" s="165">
        <f t="shared" si="221"/>
        <v>46375</v>
      </c>
      <c r="V59" s="278">
        <f t="shared" si="222"/>
        <v>46382</v>
      </c>
      <c r="W59" s="165">
        <f t="shared" si="223"/>
        <v>46383</v>
      </c>
      <c r="X59" s="75"/>
    </row>
    <row r="60" spans="1:24">
      <c r="A60" s="90" t="s">
        <v>2721</v>
      </c>
      <c r="B60" s="72" t="s">
        <v>2722</v>
      </c>
      <c r="C60" s="128">
        <v>46347</v>
      </c>
      <c r="D60" s="22">
        <f t="shared" si="224"/>
        <v>46348</v>
      </c>
      <c r="E60" s="278">
        <f t="shared" si="225"/>
        <v>46351</v>
      </c>
      <c r="F60" s="165">
        <f t="shared" si="226"/>
        <v>46352</v>
      </c>
      <c r="G60" s="165">
        <f t="shared" si="227"/>
        <v>46353</v>
      </c>
      <c r="H60" s="165">
        <f t="shared" si="228"/>
        <v>46354</v>
      </c>
      <c r="I60" s="165">
        <f t="shared" si="229"/>
        <v>46355</v>
      </c>
      <c r="J60" s="165">
        <f t="shared" si="230"/>
        <v>46356</v>
      </c>
      <c r="K60" s="165">
        <f t="shared" ref="K60" si="236">J60+5</f>
        <v>46361</v>
      </c>
      <c r="L60" s="165">
        <f t="shared" ref="L60" si="237">K60</f>
        <v>46361</v>
      </c>
      <c r="M60" s="165">
        <f t="shared" ref="M60" si="238">L60+4</f>
        <v>46365</v>
      </c>
      <c r="N60" s="165">
        <f t="shared" si="231"/>
        <v>46366</v>
      </c>
      <c r="O60" s="278">
        <f t="shared" si="232"/>
        <v>46369</v>
      </c>
      <c r="P60" s="165">
        <f t="shared" si="233"/>
        <v>46370</v>
      </c>
      <c r="Q60" s="278">
        <f t="shared" si="234"/>
        <v>46373</v>
      </c>
      <c r="R60" s="165">
        <f t="shared" si="235"/>
        <v>46374</v>
      </c>
      <c r="S60" s="72" t="s">
        <v>2723</v>
      </c>
      <c r="T60" s="278">
        <f t="shared" si="220"/>
        <v>46381</v>
      </c>
      <c r="U60" s="165">
        <f t="shared" si="221"/>
        <v>46382</v>
      </c>
      <c r="V60" s="278">
        <f t="shared" si="222"/>
        <v>46389</v>
      </c>
      <c r="W60" s="165">
        <f t="shared" si="223"/>
        <v>46390</v>
      </c>
      <c r="X60" s="75"/>
    </row>
    <row r="61" spans="1:24">
      <c r="A61" s="90" t="s">
        <v>2730</v>
      </c>
      <c r="B61" s="72" t="s">
        <v>2731</v>
      </c>
      <c r="C61" s="128">
        <v>46354</v>
      </c>
      <c r="D61" s="22">
        <f t="shared" ref="D61:D62" si="239">C61+1</f>
        <v>46355</v>
      </c>
      <c r="E61" s="278">
        <f t="shared" ref="E61:E62" si="240">D61+3</f>
        <v>46358</v>
      </c>
      <c r="F61" s="165">
        <f t="shared" ref="F61:F62" si="241">E61+1</f>
        <v>46359</v>
      </c>
      <c r="G61" s="165">
        <f t="shared" ref="G61:G62" si="242">F61+1</f>
        <v>46360</v>
      </c>
      <c r="H61" s="165">
        <f t="shared" ref="H61:H62" si="243">G61+1</f>
        <v>46361</v>
      </c>
      <c r="I61" s="165">
        <f t="shared" ref="I61:I62" si="244">H61+1</f>
        <v>46362</v>
      </c>
      <c r="J61" s="165">
        <f t="shared" ref="J61:J62" si="245">I61+1</f>
        <v>46363</v>
      </c>
      <c r="K61" s="165">
        <f t="shared" ref="K61:K62" si="246">J61+5</f>
        <v>46368</v>
      </c>
      <c r="L61" s="165">
        <f t="shared" ref="L61:L62" si="247">K61</f>
        <v>46368</v>
      </c>
      <c r="M61" s="165">
        <f t="shared" ref="M61:M62" si="248">L61+4</f>
        <v>46372</v>
      </c>
      <c r="N61" s="165">
        <f t="shared" ref="N61:N62" si="249">M61+1</f>
        <v>46373</v>
      </c>
      <c r="O61" s="278">
        <f t="shared" ref="O61:O62" si="250">N61+3</f>
        <v>46376</v>
      </c>
      <c r="P61" s="165">
        <f t="shared" ref="P61:P62" si="251">O61+1</f>
        <v>46377</v>
      </c>
      <c r="Q61" s="278">
        <f t="shared" ref="Q61:Q62" si="252">P61+3</f>
        <v>46380</v>
      </c>
      <c r="R61" s="165">
        <f t="shared" ref="R61:R62" si="253">Q61+1</f>
        <v>46381</v>
      </c>
      <c r="S61" s="72" t="s">
        <v>2732</v>
      </c>
      <c r="T61" s="278">
        <f t="shared" si="220"/>
        <v>46388</v>
      </c>
      <c r="U61" s="165">
        <f t="shared" si="221"/>
        <v>46389</v>
      </c>
      <c r="V61" s="278">
        <f t="shared" si="222"/>
        <v>46396</v>
      </c>
      <c r="W61" s="165">
        <f t="shared" si="223"/>
        <v>46397</v>
      </c>
      <c r="X61" s="75"/>
    </row>
    <row r="62" spans="1:24">
      <c r="A62" s="90" t="s">
        <v>2492</v>
      </c>
      <c r="B62" s="72" t="s">
        <v>2736</v>
      </c>
      <c r="C62" s="128">
        <v>46361</v>
      </c>
      <c r="D62" s="22">
        <f t="shared" si="239"/>
        <v>46362</v>
      </c>
      <c r="E62" s="278">
        <f t="shared" si="240"/>
        <v>46365</v>
      </c>
      <c r="F62" s="165">
        <f t="shared" si="241"/>
        <v>46366</v>
      </c>
      <c r="G62" s="165">
        <f t="shared" si="242"/>
        <v>46367</v>
      </c>
      <c r="H62" s="165">
        <f t="shared" si="243"/>
        <v>46368</v>
      </c>
      <c r="I62" s="165">
        <f t="shared" si="244"/>
        <v>46369</v>
      </c>
      <c r="J62" s="165">
        <f t="shared" si="245"/>
        <v>46370</v>
      </c>
      <c r="K62" s="165">
        <f t="shared" si="246"/>
        <v>46375</v>
      </c>
      <c r="L62" s="165">
        <f t="shared" si="247"/>
        <v>46375</v>
      </c>
      <c r="M62" s="165">
        <f t="shared" si="248"/>
        <v>46379</v>
      </c>
      <c r="N62" s="165">
        <f t="shared" si="249"/>
        <v>46380</v>
      </c>
      <c r="O62" s="278">
        <f t="shared" si="250"/>
        <v>46383</v>
      </c>
      <c r="P62" s="165">
        <f t="shared" si="251"/>
        <v>46384</v>
      </c>
      <c r="Q62" s="278">
        <f t="shared" si="252"/>
        <v>46387</v>
      </c>
      <c r="R62" s="165">
        <f t="shared" si="253"/>
        <v>46388</v>
      </c>
      <c r="S62" s="72" t="s">
        <v>2737</v>
      </c>
      <c r="T62" s="278">
        <f t="shared" si="220"/>
        <v>46395</v>
      </c>
      <c r="U62" s="165">
        <f t="shared" si="221"/>
        <v>46396</v>
      </c>
      <c r="V62" s="278">
        <f t="shared" si="222"/>
        <v>46403</v>
      </c>
      <c r="W62" s="165">
        <f t="shared" si="223"/>
        <v>46404</v>
      </c>
      <c r="X62" s="75"/>
    </row>
    <row r="63" spans="1:24">
      <c r="A63" s="90" t="s">
        <v>2733</v>
      </c>
      <c r="B63" s="72" t="s">
        <v>2734</v>
      </c>
      <c r="C63" s="128">
        <v>46368</v>
      </c>
      <c r="D63" s="22">
        <f t="shared" ref="D63" si="254">C63+1</f>
        <v>46369</v>
      </c>
      <c r="E63" s="278">
        <f t="shared" ref="E63" si="255">D63+3</f>
        <v>46372</v>
      </c>
      <c r="F63" s="165">
        <f t="shared" ref="F63" si="256">E63+1</f>
        <v>46373</v>
      </c>
      <c r="G63" s="165">
        <f t="shared" ref="G63" si="257">F63+1</f>
        <v>46374</v>
      </c>
      <c r="H63" s="165">
        <f t="shared" ref="H63" si="258">G63+1</f>
        <v>46375</v>
      </c>
      <c r="I63" s="165">
        <f t="shared" ref="I63" si="259">H63+1</f>
        <v>46376</v>
      </c>
      <c r="J63" s="165">
        <f t="shared" ref="J63" si="260">I63+1</f>
        <v>46377</v>
      </c>
      <c r="K63" s="165">
        <f t="shared" ref="K63" si="261">J63+5</f>
        <v>46382</v>
      </c>
      <c r="L63" s="165">
        <f t="shared" ref="L63" si="262">K63</f>
        <v>46382</v>
      </c>
      <c r="M63" s="165">
        <f t="shared" ref="M63" si="263">L63+4</f>
        <v>46386</v>
      </c>
      <c r="N63" s="165">
        <f t="shared" ref="N63" si="264">M63+1</f>
        <v>46387</v>
      </c>
      <c r="O63" s="278">
        <f t="shared" ref="O63" si="265">N63+3</f>
        <v>46390</v>
      </c>
      <c r="P63" s="165">
        <f t="shared" ref="P63" si="266">O63+1</f>
        <v>46391</v>
      </c>
      <c r="Q63" s="278">
        <f t="shared" ref="Q63" si="267">P63+3</f>
        <v>46394</v>
      </c>
      <c r="R63" s="165">
        <f t="shared" ref="R63" si="268">Q63+1</f>
        <v>46395</v>
      </c>
      <c r="S63" s="72" t="s">
        <v>2735</v>
      </c>
      <c r="T63" s="278">
        <f t="shared" si="220"/>
        <v>46402</v>
      </c>
      <c r="U63" s="165">
        <f t="shared" si="221"/>
        <v>46403</v>
      </c>
      <c r="V63" s="278">
        <f t="shared" si="222"/>
        <v>46410</v>
      </c>
      <c r="W63" s="165">
        <f t="shared" si="223"/>
        <v>46411</v>
      </c>
      <c r="X63" s="75"/>
    </row>
    <row r="65" spans="1:19" ht="16.2">
      <c r="A65" s="29" t="s">
        <v>160</v>
      </c>
      <c r="B65" s="706" t="s">
        <v>1589</v>
      </c>
      <c r="C65" s="707"/>
      <c r="D65" s="707"/>
      <c r="E65" s="707"/>
      <c r="F65" s="707"/>
      <c r="G65" s="707"/>
      <c r="H65" s="707"/>
      <c r="I65" s="707"/>
      <c r="J65" s="707"/>
      <c r="K65" s="707"/>
      <c r="L65" s="707"/>
      <c r="M65" s="707"/>
      <c r="N65" s="708"/>
      <c r="O65" s="6"/>
      <c r="P65" s="6"/>
      <c r="Q65" s="6"/>
      <c r="R65" s="6"/>
      <c r="S65" s="6"/>
    </row>
    <row r="66" spans="1:19" ht="16.2">
      <c r="A66" s="31" t="s">
        <v>16</v>
      </c>
      <c r="B66" s="621" t="s">
        <v>1590</v>
      </c>
      <c r="C66" s="621"/>
      <c r="D66" s="621"/>
      <c r="E66" s="621"/>
      <c r="F66" s="621"/>
      <c r="G66" s="621"/>
      <c r="H66" s="621"/>
      <c r="I66" s="621"/>
      <c r="J66" s="621"/>
      <c r="K66" s="621"/>
      <c r="L66" s="621"/>
      <c r="M66" s="621"/>
      <c r="N66" s="621"/>
      <c r="O66" s="6"/>
      <c r="P66" s="6"/>
      <c r="Q66" s="6"/>
      <c r="R66" s="6"/>
      <c r="S66" s="6"/>
    </row>
    <row r="67" spans="1:19" ht="16.2">
      <c r="A67" s="31" t="s">
        <v>250</v>
      </c>
      <c r="B67" s="621" t="s">
        <v>1591</v>
      </c>
      <c r="C67" s="621"/>
      <c r="D67" s="621"/>
      <c r="E67" s="621"/>
      <c r="F67" s="621"/>
      <c r="G67" s="621"/>
      <c r="H67" s="621"/>
      <c r="I67" s="621"/>
      <c r="J67" s="621"/>
      <c r="K67" s="621"/>
      <c r="L67" s="621"/>
      <c r="M67" s="621"/>
      <c r="N67" s="621"/>
      <c r="O67" s="6"/>
      <c r="P67" s="6"/>
      <c r="Q67" s="6"/>
      <c r="R67" s="6"/>
      <c r="S67" s="6"/>
    </row>
    <row r="68" spans="1:19" ht="16.2">
      <c r="A68" s="31" t="s">
        <v>474</v>
      </c>
      <c r="B68" s="621" t="s">
        <v>1592</v>
      </c>
      <c r="C68" s="621"/>
      <c r="D68" s="621"/>
      <c r="E68" s="621"/>
      <c r="F68" s="621"/>
      <c r="G68" s="621"/>
      <c r="H68" s="621"/>
      <c r="I68" s="621"/>
      <c r="J68" s="621"/>
      <c r="K68" s="621"/>
      <c r="L68" s="621"/>
      <c r="M68" s="621"/>
      <c r="N68" s="621"/>
      <c r="O68" s="6"/>
      <c r="P68" s="6"/>
      <c r="Q68" s="6"/>
      <c r="R68" s="6"/>
      <c r="S68" s="6"/>
    </row>
    <row r="69" spans="1:19" ht="16.2">
      <c r="A69" s="31" t="s">
        <v>1487</v>
      </c>
      <c r="B69" s="531" t="s">
        <v>1593</v>
      </c>
      <c r="C69" s="532"/>
      <c r="D69" s="532"/>
      <c r="E69" s="532"/>
      <c r="F69" s="532"/>
      <c r="G69" s="532"/>
      <c r="H69" s="532"/>
      <c r="I69" s="532"/>
      <c r="J69" s="532"/>
      <c r="K69" s="532"/>
      <c r="L69" s="532"/>
      <c r="M69" s="532"/>
      <c r="N69" s="533"/>
      <c r="O69" s="6"/>
      <c r="P69" s="6"/>
      <c r="Q69" s="6" t="s">
        <v>178</v>
      </c>
      <c r="R69" s="6"/>
      <c r="S69" s="6"/>
    </row>
    <row r="70" spans="1:19" ht="16.2">
      <c r="A70" s="31" t="s">
        <v>1452</v>
      </c>
      <c r="B70" s="531" t="s">
        <v>1475</v>
      </c>
      <c r="C70" s="532"/>
      <c r="D70" s="532"/>
      <c r="E70" s="532"/>
      <c r="F70" s="532"/>
      <c r="G70" s="532"/>
      <c r="H70" s="532"/>
      <c r="I70" s="532"/>
      <c r="J70" s="532"/>
      <c r="K70" s="532"/>
      <c r="L70" s="532"/>
      <c r="M70" s="532"/>
      <c r="N70" s="533"/>
    </row>
    <row r="71" spans="1:19" ht="16.2">
      <c r="A71" s="31" t="s">
        <v>1488</v>
      </c>
      <c r="B71" s="531" t="s">
        <v>1594</v>
      </c>
      <c r="C71" s="532"/>
      <c r="D71" s="532"/>
      <c r="E71" s="532"/>
      <c r="F71" s="532"/>
      <c r="G71" s="532"/>
      <c r="H71" s="532"/>
      <c r="I71" s="532"/>
      <c r="J71" s="532"/>
      <c r="K71" s="532"/>
      <c r="L71" s="532"/>
      <c r="M71" s="532"/>
      <c r="N71" s="533"/>
    </row>
    <row r="72" spans="1:19" ht="16.2">
      <c r="A72" s="31" t="s">
        <v>1453</v>
      </c>
      <c r="B72" s="531" t="s">
        <v>1595</v>
      </c>
      <c r="C72" s="532"/>
      <c r="D72" s="532"/>
      <c r="E72" s="532"/>
      <c r="F72" s="532"/>
      <c r="G72" s="532"/>
      <c r="H72" s="532"/>
      <c r="I72" s="532"/>
      <c r="J72" s="532"/>
      <c r="K72" s="532"/>
      <c r="L72" s="532"/>
      <c r="M72" s="532"/>
      <c r="N72" s="533"/>
    </row>
    <row r="73" spans="1:19" ht="16.2">
      <c r="A73" s="31" t="s">
        <v>1455</v>
      </c>
      <c r="B73" s="531" t="s">
        <v>1596</v>
      </c>
      <c r="C73" s="532"/>
      <c r="D73" s="532"/>
      <c r="E73" s="532"/>
      <c r="F73" s="532"/>
      <c r="G73" s="532"/>
      <c r="H73" s="532"/>
      <c r="I73" s="532"/>
      <c r="J73" s="532"/>
      <c r="K73" s="532"/>
      <c r="L73" s="532"/>
      <c r="M73" s="532"/>
      <c r="N73" s="533"/>
    </row>
    <row r="74" spans="1:19" ht="16.2">
      <c r="A74" s="31" t="s">
        <v>1455</v>
      </c>
      <c r="B74" s="531" t="s">
        <v>1478</v>
      </c>
      <c r="C74" s="532"/>
      <c r="D74" s="532"/>
      <c r="E74" s="532"/>
      <c r="F74" s="532"/>
      <c r="G74" s="532"/>
      <c r="H74" s="532"/>
      <c r="I74" s="532"/>
      <c r="J74" s="532"/>
      <c r="K74" s="532"/>
      <c r="L74" s="532"/>
      <c r="M74" s="532"/>
      <c r="N74" s="533"/>
    </row>
  </sheetData>
  <mergeCells count="61"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  <mergeCell ref="C6:D6"/>
    <mergeCell ref="E6:F6"/>
    <mergeCell ref="G6:H6"/>
    <mergeCell ref="I6:J6"/>
    <mergeCell ref="K6:L6"/>
    <mergeCell ref="M6:N6"/>
    <mergeCell ref="O6:P6"/>
    <mergeCell ref="Q6:R6"/>
    <mergeCell ref="T6:U6"/>
    <mergeCell ref="V6:W6"/>
    <mergeCell ref="C7:D7"/>
    <mergeCell ref="E7:F7"/>
    <mergeCell ref="G7:H7"/>
    <mergeCell ref="I7:J7"/>
    <mergeCell ref="K7:L7"/>
    <mergeCell ref="M7:N7"/>
    <mergeCell ref="O7:P7"/>
    <mergeCell ref="Q7:R7"/>
    <mergeCell ref="T7:U7"/>
    <mergeCell ref="V7:W7"/>
    <mergeCell ref="C8:R8"/>
    <mergeCell ref="T8:W8"/>
    <mergeCell ref="C14:R14"/>
    <mergeCell ref="T14:W14"/>
    <mergeCell ref="O20:P20"/>
    <mergeCell ref="Q20:R20"/>
    <mergeCell ref="C21:R21"/>
    <mergeCell ref="T21:W21"/>
    <mergeCell ref="G28:H28"/>
    <mergeCell ref="I28:J28"/>
    <mergeCell ref="A34:W34"/>
    <mergeCell ref="A37:W37"/>
    <mergeCell ref="A47:W47"/>
    <mergeCell ref="A49:W49"/>
    <mergeCell ref="B65:N65"/>
    <mergeCell ref="B66:N66"/>
    <mergeCell ref="A50:W50"/>
    <mergeCell ref="A54:W54"/>
    <mergeCell ref="A55:W55"/>
    <mergeCell ref="A57:W57"/>
    <mergeCell ref="B74:N74"/>
    <mergeCell ref="B72:N72"/>
    <mergeCell ref="B73:N73"/>
    <mergeCell ref="B67:N67"/>
    <mergeCell ref="B68:N68"/>
    <mergeCell ref="B69:N69"/>
    <mergeCell ref="B70:N70"/>
    <mergeCell ref="B71:N71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9"/>
  <sheetViews>
    <sheetView workbookViewId="0">
      <selection activeCell="H48" sqref="H48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7" width="12.5" customWidth="1"/>
    <col min="8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567" t="s">
        <v>0</v>
      </c>
      <c r="C1" s="567"/>
      <c r="D1" s="567"/>
      <c r="E1" s="567"/>
      <c r="F1" s="567"/>
      <c r="G1" s="567"/>
      <c r="H1" s="567"/>
      <c r="I1" s="567"/>
      <c r="J1" s="567"/>
      <c r="K1" s="567"/>
      <c r="L1" s="567"/>
      <c r="M1" s="567"/>
      <c r="N1" s="567"/>
      <c r="O1" s="567"/>
      <c r="P1" s="1"/>
      <c r="Q1" s="1"/>
      <c r="R1" s="1"/>
      <c r="S1" s="1"/>
    </row>
    <row r="2" spans="1:245" ht="17.100000000000001" customHeight="1">
      <c r="B2" s="568" t="s">
        <v>1</v>
      </c>
      <c r="C2" s="568"/>
      <c r="D2" s="568"/>
      <c r="E2" s="568"/>
      <c r="F2" s="568"/>
      <c r="G2" s="568"/>
      <c r="H2" s="568"/>
      <c r="I2" s="568"/>
      <c r="J2" s="568"/>
      <c r="K2" s="568"/>
      <c r="L2" s="568"/>
      <c r="M2" s="568"/>
      <c r="N2" s="568"/>
      <c r="O2" s="568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626" t="s">
        <v>1597</v>
      </c>
      <c r="B4" s="626"/>
      <c r="C4" s="626"/>
      <c r="D4" s="626"/>
      <c r="E4" s="626"/>
      <c r="F4" s="626"/>
      <c r="G4" s="626"/>
      <c r="H4" s="626"/>
      <c r="I4" s="626"/>
      <c r="J4" s="626"/>
      <c r="K4" s="626"/>
      <c r="L4" s="626"/>
      <c r="M4" s="626"/>
      <c r="N4" s="626"/>
      <c r="O4" s="626"/>
      <c r="P4" s="626"/>
      <c r="Q4" s="626"/>
      <c r="R4" s="626"/>
      <c r="S4" s="626"/>
    </row>
    <row r="5" spans="1:245">
      <c r="A5" s="9" t="s">
        <v>4</v>
      </c>
      <c r="B5" s="9" t="s">
        <v>5</v>
      </c>
      <c r="C5" s="632" t="s">
        <v>7</v>
      </c>
      <c r="D5" s="633"/>
      <c r="E5" s="723" t="s">
        <v>841</v>
      </c>
      <c r="F5" s="724"/>
      <c r="G5" s="632" t="s">
        <v>244</v>
      </c>
      <c r="H5" s="633"/>
      <c r="I5" s="632" t="s">
        <v>1409</v>
      </c>
      <c r="J5" s="633"/>
      <c r="K5" s="632" t="s">
        <v>1598</v>
      </c>
      <c r="L5" s="633"/>
      <c r="M5" s="11" t="s">
        <v>5</v>
      </c>
      <c r="N5" s="632" t="s">
        <v>7</v>
      </c>
      <c r="O5" s="633"/>
      <c r="P5" s="723" t="s">
        <v>841</v>
      </c>
      <c r="Q5" s="724"/>
      <c r="R5" s="632" t="s">
        <v>244</v>
      </c>
      <c r="S5" s="633"/>
    </row>
    <row r="6" spans="1:245">
      <c r="A6" s="10" t="s">
        <v>13</v>
      </c>
      <c r="B6" s="10" t="s">
        <v>14</v>
      </c>
      <c r="C6" s="520" t="s">
        <v>16</v>
      </c>
      <c r="D6" s="614"/>
      <c r="E6" s="493" t="s">
        <v>248</v>
      </c>
      <c r="F6" s="518"/>
      <c r="G6" s="520" t="s">
        <v>249</v>
      </c>
      <c r="H6" s="614"/>
      <c r="I6" s="520" t="s">
        <v>1411</v>
      </c>
      <c r="J6" s="614"/>
      <c r="K6" s="520" t="s">
        <v>1599</v>
      </c>
      <c r="L6" s="614"/>
      <c r="M6" s="10" t="s">
        <v>14</v>
      </c>
      <c r="N6" s="520" t="s">
        <v>16</v>
      </c>
      <c r="O6" s="614"/>
      <c r="P6" s="493" t="s">
        <v>248</v>
      </c>
      <c r="Q6" s="518"/>
      <c r="R6" s="520" t="s">
        <v>249</v>
      </c>
      <c r="S6" s="614"/>
    </row>
    <row r="7" spans="1:245">
      <c r="A7" s="14"/>
      <c r="B7" s="98"/>
      <c r="C7" s="493" t="s">
        <v>22</v>
      </c>
      <c r="D7" s="518"/>
      <c r="E7" s="493" t="s">
        <v>22</v>
      </c>
      <c r="F7" s="518"/>
      <c r="G7" s="493" t="s">
        <v>22</v>
      </c>
      <c r="H7" s="518"/>
      <c r="I7" s="493" t="s">
        <v>22</v>
      </c>
      <c r="J7" s="518"/>
      <c r="K7" s="493" t="s">
        <v>22</v>
      </c>
      <c r="L7" s="518"/>
      <c r="M7" s="10"/>
      <c r="N7" s="493" t="s">
        <v>22</v>
      </c>
      <c r="O7" s="518"/>
      <c r="P7" s="493" t="s">
        <v>22</v>
      </c>
      <c r="Q7" s="518"/>
      <c r="R7" s="493" t="s">
        <v>22</v>
      </c>
      <c r="S7" s="518"/>
    </row>
    <row r="8" spans="1:245" ht="26.4">
      <c r="A8" s="14"/>
      <c r="B8" s="143"/>
      <c r="C8" s="259" t="s">
        <v>478</v>
      </c>
      <c r="D8" s="259" t="s">
        <v>1600</v>
      </c>
      <c r="E8" s="260" t="s">
        <v>1601</v>
      </c>
      <c r="F8" s="260" t="s">
        <v>1602</v>
      </c>
      <c r="G8" s="259" t="s">
        <v>1603</v>
      </c>
      <c r="H8" s="259" t="s">
        <v>412</v>
      </c>
      <c r="I8" s="261" t="s">
        <v>1604</v>
      </c>
      <c r="J8" s="261" t="s">
        <v>1605</v>
      </c>
      <c r="K8" s="259" t="s">
        <v>1606</v>
      </c>
      <c r="L8" s="259" t="s">
        <v>1607</v>
      </c>
      <c r="M8" s="10"/>
      <c r="N8" s="259" t="s">
        <v>478</v>
      </c>
      <c r="O8" s="259" t="s">
        <v>1600</v>
      </c>
      <c r="P8" s="260" t="s">
        <v>1601</v>
      </c>
      <c r="Q8" s="260" t="s">
        <v>1602</v>
      </c>
      <c r="R8" s="259" t="s">
        <v>1603</v>
      </c>
      <c r="S8" s="259" t="s">
        <v>412</v>
      </c>
    </row>
    <row r="9" spans="1:245" hidden="1">
      <c r="A9" s="102" t="s">
        <v>1608</v>
      </c>
      <c r="B9" s="102" t="s">
        <v>1609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2">
        <f t="shared" si="0"/>
        <v>46005</v>
      </c>
      <c r="H9" s="104">
        <f t="shared" ref="H9:H13" si="2">G9</f>
        <v>46005</v>
      </c>
      <c r="I9" s="262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1610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2">
        <f t="shared" si="6"/>
        <v>46019</v>
      </c>
      <c r="S9" s="104">
        <f t="shared" ref="S9:S11" si="8">R9</f>
        <v>46019</v>
      </c>
    </row>
    <row r="10" spans="1:245" hidden="1">
      <c r="A10" s="209" t="s">
        <v>1611</v>
      </c>
      <c r="B10" s="209" t="s">
        <v>1612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2">
        <f t="shared" si="9"/>
        <v>46012</v>
      </c>
      <c r="H10" s="104">
        <f t="shared" si="2"/>
        <v>46012</v>
      </c>
      <c r="I10" s="262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09" t="s">
        <v>1613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2">
        <f t="shared" si="10"/>
        <v>46026</v>
      </c>
      <c r="S10" s="104">
        <f t="shared" si="8"/>
        <v>46026</v>
      </c>
    </row>
    <row r="11" spans="1:245" hidden="1">
      <c r="A11" s="102" t="s">
        <v>1608</v>
      </c>
      <c r="B11" s="102" t="s">
        <v>1614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2">
        <f>F11+1</f>
        <v>46019</v>
      </c>
      <c r="H11" s="104">
        <f t="shared" si="2"/>
        <v>46019</v>
      </c>
      <c r="I11" s="262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1615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2">
        <f>Q11+1</f>
        <v>46033</v>
      </c>
      <c r="S11" s="104">
        <f t="shared" si="8"/>
        <v>46033</v>
      </c>
    </row>
    <row r="12" spans="1:245" hidden="1">
      <c r="A12" s="110" t="s">
        <v>1611</v>
      </c>
      <c r="B12" s="263" t="s">
        <v>717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2">
        <f t="shared" si="11"/>
        <v>46026</v>
      </c>
      <c r="H12" s="104">
        <f t="shared" si="2"/>
        <v>46026</v>
      </c>
      <c r="I12" s="262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718</v>
      </c>
      <c r="N12" s="539" t="s">
        <v>1616</v>
      </c>
      <c r="O12" s="540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1608</v>
      </c>
      <c r="B13" s="103" t="s">
        <v>1617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2">
        <f t="shared" si="12"/>
        <v>46033</v>
      </c>
      <c r="H13" s="104">
        <f t="shared" si="2"/>
        <v>46033</v>
      </c>
      <c r="I13" s="262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1618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2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723</v>
      </c>
      <c r="C14" s="539" t="s">
        <v>912</v>
      </c>
      <c r="D14" s="540"/>
      <c r="E14" s="539" t="s">
        <v>1619</v>
      </c>
      <c r="F14" s="540"/>
      <c r="G14" s="539" t="s">
        <v>333</v>
      </c>
      <c r="H14" s="540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724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541" t="s">
        <v>337</v>
      </c>
      <c r="B15" s="542"/>
      <c r="C15" s="542"/>
      <c r="D15" s="542"/>
      <c r="E15" s="542"/>
      <c r="F15" s="542"/>
      <c r="G15" s="542"/>
      <c r="H15" s="542"/>
      <c r="I15" s="542"/>
      <c r="J15" s="542"/>
      <c r="K15" s="542"/>
      <c r="L15" s="542"/>
      <c r="M15" s="542"/>
      <c r="N15" s="542"/>
      <c r="O15" s="542"/>
      <c r="P15" s="542"/>
      <c r="Q15" s="542"/>
      <c r="R15" s="542"/>
      <c r="S15" s="543"/>
      <c r="T15" s="75"/>
    </row>
    <row r="16" spans="1:245" hidden="1">
      <c r="A16" s="541" t="s">
        <v>337</v>
      </c>
      <c r="B16" s="542"/>
      <c r="C16" s="542"/>
      <c r="D16" s="542"/>
      <c r="E16" s="542"/>
      <c r="F16" s="542"/>
      <c r="G16" s="542"/>
      <c r="H16" s="542"/>
      <c r="I16" s="542"/>
      <c r="J16" s="542"/>
      <c r="K16" s="542"/>
      <c r="L16" s="542"/>
      <c r="M16" s="542"/>
      <c r="N16" s="542"/>
      <c r="O16" s="542"/>
      <c r="P16" s="542"/>
      <c r="Q16" s="542"/>
      <c r="R16" s="542"/>
      <c r="S16" s="543"/>
      <c r="T16" s="75"/>
    </row>
    <row r="17" spans="1:20" hidden="1">
      <c r="A17" s="541" t="s">
        <v>337</v>
      </c>
      <c r="B17" s="542"/>
      <c r="C17" s="542"/>
      <c r="D17" s="542"/>
      <c r="E17" s="542"/>
      <c r="F17" s="542"/>
      <c r="G17" s="542"/>
      <c r="H17" s="542"/>
      <c r="I17" s="542"/>
      <c r="J17" s="542"/>
      <c r="K17" s="542"/>
      <c r="L17" s="542"/>
      <c r="M17" s="542"/>
      <c r="N17" s="542"/>
      <c r="O17" s="542"/>
      <c r="P17" s="542"/>
      <c r="Q17" s="542"/>
      <c r="R17" s="542"/>
      <c r="S17" s="543"/>
      <c r="T17" s="75"/>
    </row>
    <row r="18" spans="1:20" hidden="1">
      <c r="A18" s="127" t="s">
        <v>1608</v>
      </c>
      <c r="B18" s="127" t="s">
        <v>1620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2">
        <f t="shared" si="14"/>
        <v>46068</v>
      </c>
      <c r="H18" s="104">
        <f t="shared" ref="H18:H24" si="16">G18</f>
        <v>46068</v>
      </c>
      <c r="I18" s="262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4" t="s">
        <v>1621</v>
      </c>
      <c r="N18" s="766" t="s">
        <v>1622</v>
      </c>
      <c r="O18" s="767"/>
      <c r="P18" s="86" t="s">
        <v>336</v>
      </c>
      <c r="Q18" s="239"/>
      <c r="R18" s="239"/>
      <c r="S18" s="239"/>
      <c r="T18" s="75"/>
    </row>
    <row r="19" spans="1:20" hidden="1">
      <c r="A19" s="552" t="s">
        <v>208</v>
      </c>
      <c r="B19" s="553"/>
      <c r="C19" s="553"/>
      <c r="D19" s="553"/>
      <c r="E19" s="553"/>
      <c r="F19" s="553"/>
      <c r="G19" s="553"/>
      <c r="H19" s="553"/>
      <c r="I19" s="553"/>
      <c r="J19" s="553"/>
      <c r="K19" s="553"/>
      <c r="L19" s="553"/>
      <c r="M19" s="553"/>
      <c r="N19" s="553"/>
      <c r="O19" s="553"/>
      <c r="P19" s="553"/>
      <c r="Q19" s="553"/>
      <c r="R19" s="553"/>
      <c r="S19" s="554"/>
      <c r="T19" s="75"/>
    </row>
    <row r="20" spans="1:20" hidden="1">
      <c r="A20" s="110" t="s">
        <v>1623</v>
      </c>
      <c r="B20" s="110" t="s">
        <v>1620</v>
      </c>
      <c r="C20" s="539" t="s">
        <v>1624</v>
      </c>
      <c r="D20" s="540"/>
      <c r="E20" s="539" t="s">
        <v>1625</v>
      </c>
      <c r="F20" s="540"/>
      <c r="G20" s="539" t="s">
        <v>1626</v>
      </c>
      <c r="H20" s="540"/>
      <c r="I20" s="262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1621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2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734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735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1623</v>
      </c>
      <c r="B22" s="103" t="s">
        <v>1627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2">
        <f t="shared" si="25"/>
        <v>46096</v>
      </c>
      <c r="H22" s="104">
        <f t="shared" si="16"/>
        <v>46096</v>
      </c>
      <c r="I22" s="262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1628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2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728</v>
      </c>
      <c r="C23" s="265" t="s">
        <v>339</v>
      </c>
      <c r="D23" s="265" t="s">
        <v>340</v>
      </c>
      <c r="E23" s="68">
        <v>46102</v>
      </c>
      <c r="F23" s="68">
        <f t="shared" si="15"/>
        <v>46102</v>
      </c>
      <c r="G23" s="262">
        <f t="shared" ref="G23:G24" si="27">F23+1</f>
        <v>46103</v>
      </c>
      <c r="H23" s="104">
        <f t="shared" si="16"/>
        <v>46103</v>
      </c>
      <c r="I23" s="262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729</v>
      </c>
      <c r="N23" s="539" t="s">
        <v>444</v>
      </c>
      <c r="O23" s="540" t="s">
        <v>309</v>
      </c>
      <c r="P23" s="539" t="s">
        <v>445</v>
      </c>
      <c r="Q23" s="540" t="s">
        <v>309</v>
      </c>
      <c r="R23" s="539" t="s">
        <v>1629</v>
      </c>
      <c r="S23" s="540" t="s">
        <v>309</v>
      </c>
      <c r="T23" s="75" t="s">
        <v>286</v>
      </c>
    </row>
    <row r="24" spans="1:20" hidden="1">
      <c r="A24" s="103" t="s">
        <v>1623</v>
      </c>
      <c r="B24" s="103" t="s">
        <v>1630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2">
        <f t="shared" si="27"/>
        <v>46110</v>
      </c>
      <c r="H24" s="104">
        <f t="shared" si="16"/>
        <v>46110</v>
      </c>
      <c r="I24" s="262">
        <f t="shared" si="17"/>
        <v>46114</v>
      </c>
      <c r="J24" s="104">
        <f t="shared" si="18"/>
        <v>46115</v>
      </c>
      <c r="K24" s="641" t="s">
        <v>1097</v>
      </c>
      <c r="L24" s="643"/>
      <c r="M24" s="190"/>
      <c r="N24" s="190"/>
      <c r="O24" s="190"/>
      <c r="P24" s="190"/>
      <c r="Q24" s="190"/>
      <c r="R24" s="190"/>
      <c r="S24" s="190"/>
      <c r="T24" s="75"/>
    </row>
    <row r="25" spans="1:20" hidden="1">
      <c r="A25" s="263" t="s">
        <v>305</v>
      </c>
      <c r="B25" s="263" t="s">
        <v>726</v>
      </c>
      <c r="C25" s="552" t="s">
        <v>208</v>
      </c>
      <c r="D25" s="553"/>
      <c r="E25" s="553"/>
      <c r="F25" s="553"/>
      <c r="G25" s="553"/>
      <c r="H25" s="553"/>
      <c r="I25" s="553"/>
      <c r="J25" s="553"/>
      <c r="K25" s="553"/>
      <c r="L25" s="554"/>
      <c r="M25" s="263" t="s">
        <v>727</v>
      </c>
      <c r="N25" s="552" t="s">
        <v>208</v>
      </c>
      <c r="O25" s="553"/>
      <c r="P25" s="553"/>
      <c r="Q25" s="553"/>
      <c r="R25" s="553"/>
      <c r="S25" s="554"/>
      <c r="T25" s="75"/>
    </row>
    <row r="26" spans="1:20" hidden="1">
      <c r="A26" s="541" t="s">
        <v>337</v>
      </c>
      <c r="B26" s="542"/>
      <c r="C26" s="542"/>
      <c r="D26" s="542"/>
      <c r="E26" s="542"/>
      <c r="F26" s="542"/>
      <c r="G26" s="542"/>
      <c r="H26" s="542"/>
      <c r="I26" s="542"/>
      <c r="J26" s="542"/>
      <c r="K26" s="542"/>
      <c r="L26" s="542"/>
      <c r="M26" s="542"/>
      <c r="N26" s="542"/>
      <c r="O26" s="542"/>
      <c r="P26" s="542"/>
      <c r="Q26" s="542"/>
      <c r="R26" s="542"/>
      <c r="S26" s="543"/>
      <c r="T26" s="75"/>
    </row>
    <row r="27" spans="1:20" hidden="1">
      <c r="A27" s="103" t="s">
        <v>1631</v>
      </c>
      <c r="B27" s="103" t="s">
        <v>1632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2">
        <f t="shared" si="28"/>
        <v>46131</v>
      </c>
      <c r="H27" s="104">
        <f>G27</f>
        <v>46131</v>
      </c>
      <c r="I27" s="262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1633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2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744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3" t="s">
        <v>745</v>
      </c>
      <c r="N28" s="552" t="s">
        <v>1634</v>
      </c>
      <c r="O28" s="554" t="s">
        <v>309</v>
      </c>
      <c r="P28" s="552" t="s">
        <v>1635</v>
      </c>
      <c r="Q28" s="554" t="s">
        <v>309</v>
      </c>
      <c r="R28" s="539" t="s">
        <v>1636</v>
      </c>
      <c r="S28" s="540" t="s">
        <v>309</v>
      </c>
      <c r="T28" s="75" t="s">
        <v>1637</v>
      </c>
    </row>
    <row r="29" spans="1:20" hidden="1">
      <c r="A29" s="103" t="s">
        <v>1631</v>
      </c>
      <c r="B29" s="103" t="s">
        <v>1638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2">
        <f>F29+1</f>
        <v>46145</v>
      </c>
      <c r="H29" s="104">
        <f>G29</f>
        <v>46145</v>
      </c>
      <c r="I29" s="262">
        <f>H29+4</f>
        <v>46149</v>
      </c>
      <c r="J29" s="104">
        <f t="shared" si="30"/>
        <v>46150</v>
      </c>
      <c r="K29" s="641" t="s">
        <v>1097</v>
      </c>
      <c r="L29" s="643"/>
      <c r="M29" s="103"/>
      <c r="N29" s="67"/>
      <c r="O29" s="68"/>
      <c r="P29" s="266"/>
      <c r="Q29" s="104"/>
      <c r="R29" s="262"/>
      <c r="S29" s="104"/>
    </row>
    <row r="30" spans="1:20" hidden="1">
      <c r="A30" s="176" t="s">
        <v>460</v>
      </c>
      <c r="B30" s="110" t="s">
        <v>752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753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1623</v>
      </c>
      <c r="B31" s="103" t="s">
        <v>1639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2">
        <f t="shared" ref="G31:G34" si="43">F31+1</f>
        <v>46159</v>
      </c>
      <c r="H31" s="104">
        <f t="shared" ref="H31:H34" si="44">G31</f>
        <v>46159</v>
      </c>
      <c r="I31" s="262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1640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2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6" t="s">
        <v>460</v>
      </c>
      <c r="B32" s="110" t="s">
        <v>754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755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2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1623</v>
      </c>
      <c r="B33" s="103" t="s">
        <v>1641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2">
        <f t="shared" si="43"/>
        <v>46173</v>
      </c>
      <c r="H33" s="104">
        <f t="shared" si="44"/>
        <v>46173</v>
      </c>
      <c r="I33" s="262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1642</v>
      </c>
      <c r="N33" s="67">
        <v>46191</v>
      </c>
      <c r="O33" s="68">
        <v>46192</v>
      </c>
      <c r="P33" s="104">
        <v>46193</v>
      </c>
      <c r="Q33" s="104">
        <v>46193</v>
      </c>
      <c r="R33" s="262">
        <v>46194</v>
      </c>
      <c r="S33" s="104">
        <v>46194</v>
      </c>
      <c r="T33" s="75"/>
    </row>
    <row r="34" spans="1:20" hidden="1">
      <c r="A34" s="176" t="s">
        <v>460</v>
      </c>
      <c r="B34" s="110" t="s">
        <v>1357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2">
        <f t="shared" si="43"/>
        <v>46180</v>
      </c>
      <c r="H34" s="104">
        <f t="shared" si="44"/>
        <v>46180</v>
      </c>
      <c r="I34" s="262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1356</v>
      </c>
      <c r="N34" s="23" t="s">
        <v>1643</v>
      </c>
      <c r="O34" s="23" t="s">
        <v>1644</v>
      </c>
      <c r="P34" s="104">
        <v>46234</v>
      </c>
      <c r="Q34" s="104">
        <f>P34</f>
        <v>46234</v>
      </c>
      <c r="R34" s="539" t="s">
        <v>1645</v>
      </c>
      <c r="S34" s="540" t="s">
        <v>309</v>
      </c>
      <c r="T34" s="75" t="s">
        <v>1646</v>
      </c>
    </row>
    <row r="35" spans="1:20" hidden="1">
      <c r="A35" s="758" t="s">
        <v>337</v>
      </c>
      <c r="B35" s="759"/>
      <c r="C35" s="759"/>
      <c r="D35" s="759"/>
      <c r="E35" s="759"/>
      <c r="F35" s="759"/>
      <c r="G35" s="759"/>
      <c r="H35" s="759"/>
      <c r="I35" s="759"/>
      <c r="J35" s="759"/>
      <c r="K35" s="759"/>
      <c r="L35" s="759"/>
      <c r="M35" s="759"/>
      <c r="N35" s="759"/>
      <c r="O35" s="759"/>
      <c r="P35" s="759"/>
      <c r="Q35" s="759"/>
      <c r="R35" s="759"/>
      <c r="S35" s="760"/>
      <c r="T35" s="75"/>
    </row>
    <row r="36" spans="1:20" hidden="1">
      <c r="A36" s="103" t="s">
        <v>1623</v>
      </c>
      <c r="B36" s="103" t="s">
        <v>1647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44" si="51">E36</f>
        <v>46193</v>
      </c>
      <c r="G36" s="262">
        <f t="shared" si="50"/>
        <v>46194</v>
      </c>
      <c r="H36" s="104">
        <f t="shared" ref="H36:H40" si="52">G36</f>
        <v>46194</v>
      </c>
      <c r="I36" s="262">
        <f t="shared" ref="I36:I40" si="53">H36+4</f>
        <v>46198</v>
      </c>
      <c r="J36" s="104">
        <f t="shared" ref="J36:J51" si="54">I36+1</f>
        <v>46199</v>
      </c>
      <c r="K36" s="23" t="s">
        <v>39</v>
      </c>
      <c r="L36" s="23" t="s">
        <v>39</v>
      </c>
      <c r="M36" s="103" t="s">
        <v>1648</v>
      </c>
      <c r="N36" s="67">
        <f t="shared" ref="N36:N4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1" si="57">P36</f>
        <v>46207</v>
      </c>
      <c r="R36" s="262">
        <f t="shared" si="56"/>
        <v>46208</v>
      </c>
      <c r="S36" s="104">
        <f t="shared" ref="S36:S38" si="58">R36</f>
        <v>46208</v>
      </c>
      <c r="T36" s="75"/>
    </row>
    <row r="37" spans="1:20" hidden="1">
      <c r="A37" s="176" t="s">
        <v>439</v>
      </c>
      <c r="B37" s="110" t="s">
        <v>750</v>
      </c>
      <c r="C37" s="23" t="s">
        <v>39</v>
      </c>
      <c r="D37" s="23" t="s">
        <v>39</v>
      </c>
      <c r="E37" s="539" t="s">
        <v>1649</v>
      </c>
      <c r="F37" s="540" t="s">
        <v>309</v>
      </c>
      <c r="G37" s="174" t="s">
        <v>1650</v>
      </c>
      <c r="H37" s="174" t="s">
        <v>1651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751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2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2181</v>
      </c>
      <c r="B38" s="103" t="s">
        <v>1652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2">
        <f t="shared" si="60"/>
        <v>46208</v>
      </c>
      <c r="H38" s="104">
        <f t="shared" si="52"/>
        <v>46208</v>
      </c>
      <c r="I38" s="262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1653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2">
        <f t="shared" si="61"/>
        <v>46222</v>
      </c>
      <c r="S38" s="104">
        <f t="shared" si="58"/>
        <v>46222</v>
      </c>
      <c r="T38" s="75"/>
    </row>
    <row r="39" spans="1:20" hidden="1">
      <c r="A39" s="267" t="s">
        <v>2182</v>
      </c>
      <c r="B39" s="103" t="s">
        <v>752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2">
        <f t="shared" si="62"/>
        <v>46215</v>
      </c>
      <c r="H39" s="104">
        <f t="shared" si="52"/>
        <v>46215</v>
      </c>
      <c r="I39" s="262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753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2">
        <f t="shared" si="61"/>
        <v>46257</v>
      </c>
      <c r="S39" s="86" t="s">
        <v>2141</v>
      </c>
      <c r="T39" s="75"/>
    </row>
    <row r="40" spans="1:20" hidden="1">
      <c r="A40" s="103" t="s">
        <v>2181</v>
      </c>
      <c r="B40" s="103" t="s">
        <v>1654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2">
        <f t="shared" si="63"/>
        <v>46222</v>
      </c>
      <c r="H40" s="104">
        <f t="shared" si="52"/>
        <v>46222</v>
      </c>
      <c r="I40" s="262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1655</v>
      </c>
      <c r="N40" s="23" t="s">
        <v>39</v>
      </c>
      <c r="O40" s="23" t="s">
        <v>39</v>
      </c>
      <c r="P40" s="68">
        <v>46263</v>
      </c>
      <c r="Q40" s="68">
        <v>46263</v>
      </c>
      <c r="R40" s="262">
        <f t="shared" si="61"/>
        <v>46264</v>
      </c>
      <c r="S40" s="86" t="s">
        <v>2141</v>
      </c>
      <c r="T40" s="75"/>
    </row>
    <row r="41" spans="1:20" s="94" customFormat="1" hidden="1">
      <c r="A41" s="622" t="s">
        <v>2233</v>
      </c>
      <c r="B41" s="623"/>
      <c r="C41" s="623"/>
      <c r="D41" s="623"/>
      <c r="E41" s="623"/>
      <c r="F41" s="623"/>
      <c r="G41" s="623"/>
      <c r="H41" s="623"/>
      <c r="I41" s="623"/>
      <c r="J41" s="623"/>
      <c r="K41" s="623"/>
      <c r="L41" s="623"/>
      <c r="M41" s="623"/>
      <c r="N41" s="617"/>
      <c r="O41" s="617"/>
      <c r="P41" s="617"/>
      <c r="Q41" s="617"/>
      <c r="R41" s="617"/>
      <c r="S41" s="617"/>
    </row>
    <row r="42" spans="1:20" hidden="1">
      <c r="A42" s="267" t="s">
        <v>2308</v>
      </c>
      <c r="B42" s="103" t="s">
        <v>754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2">
        <f t="shared" si="64"/>
        <v>46257</v>
      </c>
      <c r="H42" s="86" t="s">
        <v>2141</v>
      </c>
      <c r="I42" s="262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755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2">
        <f t="shared" si="65"/>
        <v>46271</v>
      </c>
      <c r="S42" s="86" t="s">
        <v>2141</v>
      </c>
      <c r="T42" s="75"/>
    </row>
    <row r="43" spans="1:20" hidden="1">
      <c r="A43" s="103" t="s">
        <v>1623</v>
      </c>
      <c r="B43" s="103" t="s">
        <v>1656</v>
      </c>
      <c r="C43" s="23" t="s">
        <v>39</v>
      </c>
      <c r="D43" s="23" t="s">
        <v>39</v>
      </c>
      <c r="E43" s="68">
        <v>46263</v>
      </c>
      <c r="F43" s="68">
        <v>46263</v>
      </c>
      <c r="G43" s="262">
        <f t="shared" ref="G43" si="66">F43+1</f>
        <v>46264</v>
      </c>
      <c r="H43" s="86" t="s">
        <v>2141</v>
      </c>
      <c r="I43" s="262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1657</v>
      </c>
      <c r="N43" s="23" t="s">
        <v>39</v>
      </c>
      <c r="O43" s="23" t="s">
        <v>39</v>
      </c>
      <c r="P43" s="23" t="s">
        <v>39</v>
      </c>
      <c r="Q43" s="23" t="s">
        <v>39</v>
      </c>
      <c r="R43" s="262">
        <v>46278</v>
      </c>
      <c r="S43" s="86" t="s">
        <v>2141</v>
      </c>
      <c r="T43" s="75"/>
    </row>
    <row r="44" spans="1:20" hidden="1">
      <c r="A44" s="267" t="s">
        <v>2182</v>
      </c>
      <c r="B44" s="103" t="s">
        <v>1357</v>
      </c>
      <c r="C44" s="67">
        <v>46268</v>
      </c>
      <c r="D44" s="68">
        <v>46269</v>
      </c>
      <c r="E44" s="68">
        <f t="shared" ref="E44:G44" si="67">D44+1</f>
        <v>46270</v>
      </c>
      <c r="F44" s="68">
        <f t="shared" si="51"/>
        <v>46270</v>
      </c>
      <c r="G44" s="262">
        <f t="shared" si="67"/>
        <v>46271</v>
      </c>
      <c r="H44" s="86" t="s">
        <v>2141</v>
      </c>
      <c r="I44" s="262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1356</v>
      </c>
      <c r="N44" s="73" t="s">
        <v>2386</v>
      </c>
      <c r="O44" s="73" t="s">
        <v>2387</v>
      </c>
      <c r="P44" s="86">
        <v>46293</v>
      </c>
      <c r="Q44" s="86">
        <f t="shared" si="57"/>
        <v>46293</v>
      </c>
      <c r="R44" s="23" t="s">
        <v>2390</v>
      </c>
      <c r="S44" s="447" t="s">
        <v>2388</v>
      </c>
      <c r="T44" s="450" t="s">
        <v>2384</v>
      </c>
    </row>
    <row r="45" spans="1:20" hidden="1">
      <c r="A45" s="103" t="s">
        <v>1623</v>
      </c>
      <c r="B45" s="103" t="s">
        <v>1658</v>
      </c>
      <c r="C45" s="581" t="s">
        <v>2065</v>
      </c>
      <c r="D45" s="582"/>
      <c r="E45" s="582"/>
      <c r="F45" s="582"/>
      <c r="G45" s="582"/>
      <c r="H45" s="582"/>
      <c r="I45" s="582"/>
      <c r="J45" s="582"/>
      <c r="K45" s="582"/>
      <c r="L45" s="583"/>
      <c r="M45" s="103" t="s">
        <v>1659</v>
      </c>
      <c r="N45" s="641" t="s">
        <v>2371</v>
      </c>
      <c r="O45" s="642"/>
      <c r="P45" s="642"/>
      <c r="Q45" s="642"/>
      <c r="R45" s="642"/>
      <c r="S45" s="643"/>
      <c r="T45" s="75"/>
    </row>
    <row r="46" spans="1:20">
      <c r="A46" s="445" t="s">
        <v>2128</v>
      </c>
      <c r="B46" s="103" t="s">
        <v>2350</v>
      </c>
      <c r="C46" s="67">
        <v>46282</v>
      </c>
      <c r="D46" s="68">
        <v>46283</v>
      </c>
      <c r="E46" s="68">
        <f t="shared" ref="E46" si="68">D46+1</f>
        <v>46284</v>
      </c>
      <c r="F46" s="68">
        <f t="shared" ref="F46" si="69">E46</f>
        <v>46284</v>
      </c>
      <c r="G46" s="457" t="s">
        <v>2501</v>
      </c>
      <c r="H46" s="23" t="s">
        <v>2500</v>
      </c>
      <c r="I46" s="268">
        <v>46289</v>
      </c>
      <c r="J46" s="221">
        <v>46290</v>
      </c>
      <c r="K46" s="549" t="s">
        <v>2512</v>
      </c>
      <c r="L46" s="551"/>
      <c r="M46" s="103" t="s">
        <v>2351</v>
      </c>
      <c r="N46" s="128">
        <v>46324</v>
      </c>
      <c r="O46" s="22">
        <f t="shared" ref="O46:R51" si="70">N46+1</f>
        <v>46325</v>
      </c>
      <c r="P46" s="221">
        <f t="shared" si="70"/>
        <v>46326</v>
      </c>
      <c r="Q46" s="221">
        <f t="shared" si="57"/>
        <v>46326</v>
      </c>
      <c r="R46" s="268">
        <f t="shared" si="70"/>
        <v>46327</v>
      </c>
      <c r="S46" s="86" t="s">
        <v>2141</v>
      </c>
      <c r="T46" s="75"/>
    </row>
    <row r="47" spans="1:20">
      <c r="A47" s="103" t="s">
        <v>1623</v>
      </c>
      <c r="B47" s="103" t="s">
        <v>1660</v>
      </c>
      <c r="C47" s="581" t="s">
        <v>2065</v>
      </c>
      <c r="D47" s="582"/>
      <c r="E47" s="582"/>
      <c r="F47" s="582"/>
      <c r="G47" s="582"/>
      <c r="H47" s="582"/>
      <c r="I47" s="582"/>
      <c r="J47" s="582"/>
      <c r="K47" s="582"/>
      <c r="L47" s="583"/>
      <c r="M47" s="103" t="s">
        <v>1661</v>
      </c>
      <c r="N47" s="641" t="s">
        <v>2065</v>
      </c>
      <c r="O47" s="642"/>
      <c r="P47" s="642"/>
      <c r="Q47" s="642"/>
      <c r="R47" s="642"/>
      <c r="S47" s="643"/>
      <c r="T47" s="75"/>
    </row>
    <row r="48" spans="1:20">
      <c r="A48" s="127" t="s">
        <v>2708</v>
      </c>
      <c r="B48" s="127" t="s">
        <v>2080</v>
      </c>
      <c r="C48" s="128">
        <v>46306</v>
      </c>
      <c r="D48" s="300" t="s">
        <v>2709</v>
      </c>
      <c r="E48" s="22">
        <v>46308</v>
      </c>
      <c r="F48" s="22">
        <f>E48</f>
        <v>46308</v>
      </c>
      <c r="G48" s="459" t="s">
        <v>2710</v>
      </c>
      <c r="H48" s="23" t="s">
        <v>2711</v>
      </c>
      <c r="I48" s="764" t="s">
        <v>2712</v>
      </c>
      <c r="J48" s="765"/>
      <c r="K48" s="549" t="s">
        <v>2713</v>
      </c>
      <c r="L48" s="551"/>
      <c r="M48" s="127" t="s">
        <v>2714</v>
      </c>
      <c r="N48" s="128">
        <v>46331</v>
      </c>
      <c r="O48" s="22">
        <f>N48+1</f>
        <v>46332</v>
      </c>
      <c r="P48" s="221">
        <f>O48+1</f>
        <v>46333</v>
      </c>
      <c r="Q48" s="221">
        <f>P48</f>
        <v>46333</v>
      </c>
      <c r="R48" s="23" t="s">
        <v>2715</v>
      </c>
      <c r="S48" s="23" t="s">
        <v>2716</v>
      </c>
      <c r="T48" s="450" t="s">
        <v>2717</v>
      </c>
    </row>
    <row r="49" spans="1:20">
      <c r="A49" s="541" t="s">
        <v>2641</v>
      </c>
      <c r="B49" s="542"/>
      <c r="C49" s="542"/>
      <c r="D49" s="542"/>
      <c r="E49" s="542"/>
      <c r="F49" s="542"/>
      <c r="G49" s="542"/>
      <c r="H49" s="542"/>
      <c r="I49" s="542"/>
      <c r="J49" s="542"/>
      <c r="K49" s="542"/>
      <c r="L49" s="542"/>
      <c r="M49" s="542"/>
      <c r="N49" s="542"/>
      <c r="O49" s="542"/>
      <c r="P49" s="542"/>
      <c r="Q49" s="542"/>
      <c r="R49" s="542"/>
      <c r="S49" s="543"/>
      <c r="T49" s="450"/>
    </row>
    <row r="50" spans="1:20">
      <c r="A50" s="445" t="s">
        <v>2372</v>
      </c>
      <c r="B50" s="103" t="s">
        <v>2352</v>
      </c>
      <c r="C50" s="128">
        <v>46324</v>
      </c>
      <c r="D50" s="22">
        <v>46325</v>
      </c>
      <c r="E50" s="221">
        <f t="shared" ref="E50:E52" si="71">D50+1</f>
        <v>46326</v>
      </c>
      <c r="F50" s="221">
        <f t="shared" ref="F50:F52" si="72">E50</f>
        <v>46326</v>
      </c>
      <c r="G50" s="268">
        <f t="shared" ref="G50:G52" si="73">F50+1</f>
        <v>46327</v>
      </c>
      <c r="H50" s="480" t="s">
        <v>2141</v>
      </c>
      <c r="I50" s="268">
        <v>46331</v>
      </c>
      <c r="J50" s="221">
        <f t="shared" si="54"/>
        <v>46332</v>
      </c>
      <c r="K50" s="23" t="s">
        <v>39</v>
      </c>
      <c r="L50" s="23" t="s">
        <v>39</v>
      </c>
      <c r="M50" s="103" t="s">
        <v>2107</v>
      </c>
      <c r="N50" s="128">
        <f>I50+7</f>
        <v>46338</v>
      </c>
      <c r="O50" s="22">
        <f t="shared" si="70"/>
        <v>46339</v>
      </c>
      <c r="P50" s="221">
        <f t="shared" si="70"/>
        <v>46340</v>
      </c>
      <c r="Q50" s="221">
        <f t="shared" si="57"/>
        <v>46340</v>
      </c>
      <c r="R50" s="268">
        <f t="shared" si="70"/>
        <v>46341</v>
      </c>
      <c r="S50" s="480" t="s">
        <v>2141</v>
      </c>
      <c r="T50" s="75"/>
    </row>
    <row r="51" spans="1:20">
      <c r="A51" s="103" t="s">
        <v>2181</v>
      </c>
      <c r="B51" s="103" t="s">
        <v>2634</v>
      </c>
      <c r="C51" s="128">
        <v>46331</v>
      </c>
      <c r="D51" s="22">
        <f>C51+1</f>
        <v>46332</v>
      </c>
      <c r="E51" s="221">
        <f t="shared" si="71"/>
        <v>46333</v>
      </c>
      <c r="F51" s="221">
        <f t="shared" si="72"/>
        <v>46333</v>
      </c>
      <c r="G51" s="268">
        <f t="shared" si="73"/>
        <v>46334</v>
      </c>
      <c r="H51" s="268">
        <f t="shared" ref="H51:H55" si="74">G51</f>
        <v>46334</v>
      </c>
      <c r="I51" s="268">
        <f>H51+4</f>
        <v>46338</v>
      </c>
      <c r="J51" s="221">
        <f t="shared" si="54"/>
        <v>46339</v>
      </c>
      <c r="K51" s="23" t="s">
        <v>2159</v>
      </c>
      <c r="L51" s="23" t="s">
        <v>39</v>
      </c>
      <c r="M51" s="103" t="s">
        <v>2637</v>
      </c>
      <c r="N51" s="128">
        <v>46345</v>
      </c>
      <c r="O51" s="22">
        <f>N51+1</f>
        <v>46346</v>
      </c>
      <c r="P51" s="221">
        <f t="shared" si="70"/>
        <v>46347</v>
      </c>
      <c r="Q51" s="221">
        <f t="shared" si="57"/>
        <v>46347</v>
      </c>
      <c r="R51" s="268">
        <f t="shared" si="70"/>
        <v>46348</v>
      </c>
      <c r="S51" s="104">
        <f>R51+0</f>
        <v>46348</v>
      </c>
      <c r="T51" s="75"/>
    </row>
    <row r="52" spans="1:20">
      <c r="A52" s="445" t="s">
        <v>2128</v>
      </c>
      <c r="B52" s="103" t="s">
        <v>2374</v>
      </c>
      <c r="C52" s="128">
        <v>46338</v>
      </c>
      <c r="D52" s="22">
        <f>C52+1</f>
        <v>46339</v>
      </c>
      <c r="E52" s="22">
        <f t="shared" si="71"/>
        <v>46340</v>
      </c>
      <c r="F52" s="22">
        <f t="shared" si="72"/>
        <v>46340</v>
      </c>
      <c r="G52" s="268">
        <f t="shared" si="73"/>
        <v>46341</v>
      </c>
      <c r="H52" s="480" t="s">
        <v>2141</v>
      </c>
      <c r="I52" s="268">
        <v>46345</v>
      </c>
      <c r="J52" s="221">
        <f t="shared" ref="J52" si="75">I52+1</f>
        <v>46346</v>
      </c>
      <c r="K52" s="23" t="s">
        <v>2159</v>
      </c>
      <c r="L52" s="23" t="s">
        <v>39</v>
      </c>
      <c r="M52" s="103" t="s">
        <v>2633</v>
      </c>
      <c r="N52" s="128">
        <f t="shared" ref="N52:N53" si="76">I52+7</f>
        <v>46352</v>
      </c>
      <c r="O52" s="22">
        <f t="shared" ref="O52:O55" si="77">N52+1</f>
        <v>46353</v>
      </c>
      <c r="P52" s="221">
        <f t="shared" ref="P52:P55" si="78">O52+1</f>
        <v>46354</v>
      </c>
      <c r="Q52" s="221">
        <f t="shared" ref="Q52:Q55" si="79">P52</f>
        <v>46354</v>
      </c>
      <c r="R52" s="268">
        <f t="shared" ref="R52:R55" si="80">Q52+1</f>
        <v>46355</v>
      </c>
      <c r="S52" s="268">
        <v>46355</v>
      </c>
      <c r="T52" s="75"/>
    </row>
    <row r="53" spans="1:20">
      <c r="A53" s="103" t="s">
        <v>2181</v>
      </c>
      <c r="B53" s="103" t="s">
        <v>2635</v>
      </c>
      <c r="C53" s="128">
        <v>46345</v>
      </c>
      <c r="D53" s="22">
        <f>C53+1</f>
        <v>46346</v>
      </c>
      <c r="E53" s="22">
        <f t="shared" ref="E53" si="81">D53+1</f>
        <v>46347</v>
      </c>
      <c r="F53" s="22">
        <f t="shared" ref="F53" si="82">E53</f>
        <v>46347</v>
      </c>
      <c r="G53" s="268">
        <f t="shared" ref="G53" si="83">F53+1</f>
        <v>46348</v>
      </c>
      <c r="H53" s="268">
        <f t="shared" si="74"/>
        <v>46348</v>
      </c>
      <c r="I53" s="268">
        <f>H53+4</f>
        <v>46352</v>
      </c>
      <c r="J53" s="221">
        <f t="shared" ref="J53" si="84">I53+1</f>
        <v>46353</v>
      </c>
      <c r="K53" s="23" t="s">
        <v>2159</v>
      </c>
      <c r="L53" s="23" t="s">
        <v>39</v>
      </c>
      <c r="M53" s="103" t="s">
        <v>2638</v>
      </c>
      <c r="N53" s="128">
        <f t="shared" si="76"/>
        <v>46359</v>
      </c>
      <c r="O53" s="22">
        <f t="shared" si="77"/>
        <v>46360</v>
      </c>
      <c r="P53" s="221">
        <f t="shared" si="78"/>
        <v>46361</v>
      </c>
      <c r="Q53" s="221">
        <f t="shared" si="79"/>
        <v>46361</v>
      </c>
      <c r="R53" s="268">
        <f t="shared" si="80"/>
        <v>46362</v>
      </c>
      <c r="S53" s="268">
        <f>R53</f>
        <v>46362</v>
      </c>
      <c r="T53" s="75"/>
    </row>
    <row r="54" spans="1:20">
      <c r="A54" s="445" t="s">
        <v>2128</v>
      </c>
      <c r="B54" s="103" t="s">
        <v>2399</v>
      </c>
      <c r="C54" s="128">
        <v>46352</v>
      </c>
      <c r="D54" s="22">
        <f>C54+1</f>
        <v>46353</v>
      </c>
      <c r="E54" s="22">
        <f t="shared" ref="E54" si="85">D54+1</f>
        <v>46354</v>
      </c>
      <c r="F54" s="22">
        <f t="shared" ref="F54" si="86">E54</f>
        <v>46354</v>
      </c>
      <c r="G54" s="268">
        <f t="shared" ref="G54" si="87">F54+1</f>
        <v>46355</v>
      </c>
      <c r="H54" s="268">
        <v>46355</v>
      </c>
      <c r="I54" s="268">
        <v>46359</v>
      </c>
      <c r="J54" s="221">
        <f t="shared" ref="J54" si="88">I54+1</f>
        <v>46360</v>
      </c>
      <c r="K54" s="23" t="s">
        <v>2159</v>
      </c>
      <c r="L54" s="23" t="s">
        <v>39</v>
      </c>
      <c r="M54" s="103" t="s">
        <v>2115</v>
      </c>
      <c r="N54" s="128">
        <f>I54+7</f>
        <v>46366</v>
      </c>
      <c r="O54" s="22">
        <f t="shared" si="77"/>
        <v>46367</v>
      </c>
      <c r="P54" s="221">
        <f t="shared" si="78"/>
        <v>46368</v>
      </c>
      <c r="Q54" s="221">
        <f t="shared" si="79"/>
        <v>46368</v>
      </c>
      <c r="R54" s="268">
        <f t="shared" si="80"/>
        <v>46369</v>
      </c>
      <c r="S54" s="268">
        <f>R54</f>
        <v>46369</v>
      </c>
      <c r="T54" s="75"/>
    </row>
    <row r="55" spans="1:20">
      <c r="A55" s="103" t="s">
        <v>2181</v>
      </c>
      <c r="B55" s="103" t="s">
        <v>2636</v>
      </c>
      <c r="C55" s="128">
        <v>46359</v>
      </c>
      <c r="D55" s="22">
        <f>C55+1</f>
        <v>46360</v>
      </c>
      <c r="E55" s="22">
        <f t="shared" ref="E55" si="89">D55+1</f>
        <v>46361</v>
      </c>
      <c r="F55" s="22">
        <f t="shared" ref="F55" si="90">E55</f>
        <v>46361</v>
      </c>
      <c r="G55" s="268">
        <f t="shared" ref="G55" si="91">F55+1</f>
        <v>46362</v>
      </c>
      <c r="H55" s="268">
        <f t="shared" si="74"/>
        <v>46362</v>
      </c>
      <c r="I55" s="268">
        <f>H55+4</f>
        <v>46366</v>
      </c>
      <c r="J55" s="221">
        <f t="shared" ref="J55" si="92">I55+1</f>
        <v>46367</v>
      </c>
      <c r="K55" s="23" t="s">
        <v>2159</v>
      </c>
      <c r="L55" s="23" t="s">
        <v>39</v>
      </c>
      <c r="M55" s="103" t="s">
        <v>2639</v>
      </c>
      <c r="N55" s="128">
        <f t="shared" ref="N55" si="93">I55+7</f>
        <v>46373</v>
      </c>
      <c r="O55" s="22">
        <f t="shared" si="77"/>
        <v>46374</v>
      </c>
      <c r="P55" s="221">
        <f t="shared" si="78"/>
        <v>46375</v>
      </c>
      <c r="Q55" s="221">
        <f t="shared" si="79"/>
        <v>46375</v>
      </c>
      <c r="R55" s="268">
        <f t="shared" si="80"/>
        <v>46376</v>
      </c>
      <c r="S55" s="104">
        <f>R55+0</f>
        <v>46376</v>
      </c>
      <c r="T55" s="75"/>
    </row>
    <row r="56" spans="1:20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20">
      <c r="A57" s="129" t="s">
        <v>160</v>
      </c>
      <c r="B57" s="761" t="s">
        <v>1662</v>
      </c>
      <c r="C57" s="762"/>
      <c r="D57" s="762"/>
      <c r="E57" s="762"/>
      <c r="F57" s="762"/>
      <c r="G57" s="762"/>
      <c r="H57" s="762"/>
      <c r="I57" s="762"/>
      <c r="J57" s="762"/>
      <c r="K57" s="762"/>
      <c r="L57" s="762"/>
      <c r="M57" s="762"/>
      <c r="N57" s="763"/>
    </row>
    <row r="58" spans="1:20">
      <c r="A58" s="32" t="s">
        <v>164</v>
      </c>
      <c r="B58" s="487" t="s">
        <v>258</v>
      </c>
      <c r="C58" s="487"/>
      <c r="D58" s="487"/>
      <c r="E58" s="487"/>
      <c r="F58" s="487"/>
      <c r="G58" s="487"/>
      <c r="H58" s="487"/>
      <c r="I58" s="487"/>
      <c r="J58" s="487"/>
      <c r="K58" s="487"/>
      <c r="L58" s="487"/>
      <c r="M58" s="487"/>
      <c r="N58" s="487"/>
    </row>
    <row r="59" spans="1:20" ht="16.5" customHeight="1">
      <c r="A59" s="269" t="s">
        <v>381</v>
      </c>
      <c r="B59" s="531" t="s">
        <v>1663</v>
      </c>
      <c r="C59" s="532"/>
      <c r="D59" s="532"/>
      <c r="E59" s="532"/>
      <c r="F59" s="532"/>
      <c r="G59" s="532"/>
      <c r="H59" s="532"/>
      <c r="I59" s="532"/>
      <c r="J59" s="532"/>
      <c r="K59" s="532"/>
      <c r="L59" s="532"/>
      <c r="M59" s="532"/>
      <c r="N59" s="533"/>
      <c r="O59" s="6"/>
      <c r="P59" s="6"/>
      <c r="Q59" s="6"/>
    </row>
    <row r="60" spans="1:20" ht="16.350000000000001" customHeight="1">
      <c r="A60" s="187" t="s">
        <v>383</v>
      </c>
      <c r="B60" s="548" t="s">
        <v>385</v>
      </c>
      <c r="C60" s="548"/>
      <c r="D60" s="548"/>
      <c r="E60" s="548"/>
      <c r="F60" s="548"/>
      <c r="G60" s="548"/>
      <c r="H60" s="548"/>
      <c r="I60" s="548"/>
      <c r="J60" s="548"/>
      <c r="K60" s="548"/>
      <c r="L60" s="548"/>
      <c r="M60" s="548"/>
      <c r="N60" s="548"/>
      <c r="O60" s="6"/>
      <c r="P60" s="6"/>
      <c r="Q60" s="6"/>
    </row>
    <row r="61" spans="1:20" ht="16.350000000000001" customHeight="1">
      <c r="A61" s="187" t="s">
        <v>383</v>
      </c>
      <c r="B61" s="548" t="s">
        <v>2238</v>
      </c>
      <c r="C61" s="548"/>
      <c r="D61" s="548"/>
      <c r="E61" s="548"/>
      <c r="F61" s="548"/>
      <c r="G61" s="548"/>
      <c r="H61" s="548"/>
      <c r="I61" s="548"/>
      <c r="J61" s="548"/>
      <c r="K61" s="548"/>
      <c r="L61" s="548"/>
      <c r="M61" s="548"/>
      <c r="N61" s="548"/>
      <c r="O61" s="6"/>
      <c r="P61" s="6"/>
      <c r="Q61" s="6"/>
    </row>
    <row r="62" spans="1:20">
      <c r="A62" s="32" t="s">
        <v>898</v>
      </c>
      <c r="B62" s="487" t="s">
        <v>1444</v>
      </c>
      <c r="C62" s="487"/>
      <c r="D62" s="487"/>
      <c r="E62" s="487"/>
      <c r="F62" s="487"/>
      <c r="G62" s="487"/>
      <c r="H62" s="487"/>
      <c r="I62" s="487"/>
      <c r="J62" s="487"/>
      <c r="K62" s="487"/>
      <c r="L62" s="487"/>
      <c r="M62" s="487"/>
      <c r="N62" s="487"/>
    </row>
    <row r="63" spans="1:20">
      <c r="A63" s="32" t="s">
        <v>1664</v>
      </c>
      <c r="B63" s="487" t="s">
        <v>1665</v>
      </c>
      <c r="C63" s="487"/>
      <c r="D63" s="487"/>
      <c r="E63" s="487"/>
      <c r="F63" s="487"/>
      <c r="G63" s="487"/>
      <c r="H63" s="487"/>
      <c r="I63" s="487"/>
      <c r="J63" s="487"/>
      <c r="K63" s="487"/>
      <c r="L63" s="487"/>
      <c r="M63" s="487"/>
      <c r="N63" s="487"/>
    </row>
    <row r="67" spans="19:19">
      <c r="S67" s="270"/>
    </row>
    <row r="209" spans="15:20">
      <c r="O209" s="89" t="s">
        <v>1666</v>
      </c>
      <c r="P209" s="89" t="s">
        <v>1667</v>
      </c>
      <c r="Q209" s="539" t="s">
        <v>1668</v>
      </c>
      <c r="R209" s="540"/>
      <c r="S209" s="539" t="s">
        <v>1669</v>
      </c>
      <c r="T209" s="540"/>
    </row>
  </sheetData>
  <mergeCells count="71"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N12:O12"/>
    <mergeCell ref="C14:D14"/>
    <mergeCell ref="E14:F14"/>
    <mergeCell ref="G14:H14"/>
    <mergeCell ref="A15:S15"/>
    <mergeCell ref="A16:S16"/>
    <mergeCell ref="A17:S17"/>
    <mergeCell ref="N18:O18"/>
    <mergeCell ref="A19:S19"/>
    <mergeCell ref="C20:D20"/>
    <mergeCell ref="E20:F20"/>
    <mergeCell ref="G20:H20"/>
    <mergeCell ref="N23:O23"/>
    <mergeCell ref="P23:Q23"/>
    <mergeCell ref="R23:S23"/>
    <mergeCell ref="K24:L24"/>
    <mergeCell ref="C25:L25"/>
    <mergeCell ref="N25:S25"/>
    <mergeCell ref="A26:S26"/>
    <mergeCell ref="N28:O28"/>
    <mergeCell ref="P28:Q28"/>
    <mergeCell ref="R28:S28"/>
    <mergeCell ref="K29:L29"/>
    <mergeCell ref="R34:S34"/>
    <mergeCell ref="A35:S35"/>
    <mergeCell ref="E37:F37"/>
    <mergeCell ref="B57:N57"/>
    <mergeCell ref="B58:N58"/>
    <mergeCell ref="A41:S41"/>
    <mergeCell ref="C45:L45"/>
    <mergeCell ref="N45:S45"/>
    <mergeCell ref="C47:L47"/>
    <mergeCell ref="N47:S47"/>
    <mergeCell ref="K46:L46"/>
    <mergeCell ref="A49:S49"/>
    <mergeCell ref="I48:J48"/>
    <mergeCell ref="K48:L48"/>
    <mergeCell ref="S209:T209"/>
    <mergeCell ref="B59:N59"/>
    <mergeCell ref="B60:N60"/>
    <mergeCell ref="B62:N62"/>
    <mergeCell ref="B63:N63"/>
    <mergeCell ref="Q209:R209"/>
    <mergeCell ref="B61:N61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9"/>
  <sheetViews>
    <sheetView zoomScaleNormal="100" workbookViewId="0">
      <selection activeCell="J58" sqref="J58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14.69921875" customWidth="1"/>
    <col min="16" max="16" width="9.3984375" customWidth="1"/>
    <col min="17" max="17" width="8.59765625" customWidth="1"/>
    <col min="18" max="18" width="12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567" t="s">
        <v>0</v>
      </c>
      <c r="C1" s="567"/>
      <c r="D1" s="567"/>
      <c r="E1" s="567"/>
      <c r="F1" s="567"/>
      <c r="G1" s="567"/>
      <c r="H1" s="567"/>
      <c r="I1" s="567"/>
      <c r="J1" s="567"/>
      <c r="K1" s="567"/>
      <c r="L1" s="567"/>
      <c r="M1" s="567"/>
      <c r="N1" s="567"/>
      <c r="O1" s="567"/>
      <c r="P1" s="567"/>
      <c r="Q1" s="1"/>
      <c r="R1" s="1"/>
      <c r="S1" s="1"/>
      <c r="T1" s="1"/>
    </row>
    <row r="2" spans="1:246" ht="17.100000000000001" customHeight="1">
      <c r="B2" s="568" t="s">
        <v>1</v>
      </c>
      <c r="C2" s="568"/>
      <c r="D2" s="568"/>
      <c r="E2" s="568"/>
      <c r="F2" s="568"/>
      <c r="G2" s="568"/>
      <c r="H2" s="568"/>
      <c r="I2" s="568"/>
      <c r="J2" s="568"/>
      <c r="K2" s="568"/>
      <c r="L2" s="568"/>
      <c r="M2" s="568"/>
      <c r="N2" s="568"/>
      <c r="O2" s="568"/>
      <c r="P2" s="568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4" customFormat="1" ht="14.4" hidden="1">
      <c r="A4" s="786" t="s">
        <v>1685</v>
      </c>
      <c r="B4" s="786"/>
      <c r="C4" s="786"/>
      <c r="D4" s="786"/>
      <c r="E4" s="786"/>
      <c r="F4" s="786"/>
      <c r="G4" s="786"/>
      <c r="H4" s="786"/>
      <c r="I4" s="786"/>
      <c r="J4" s="786"/>
      <c r="K4" s="786"/>
      <c r="L4" s="786"/>
      <c r="M4" s="786"/>
      <c r="N4" s="786"/>
      <c r="O4" s="786"/>
      <c r="P4" s="786"/>
      <c r="Q4" s="787"/>
    </row>
    <row r="5" spans="1:246" s="214" customFormat="1" ht="14.4" hidden="1">
      <c r="A5" s="217" t="s">
        <v>4</v>
      </c>
      <c r="B5" s="217" t="s">
        <v>5</v>
      </c>
      <c r="C5" s="788" t="s">
        <v>180</v>
      </c>
      <c r="D5" s="789"/>
      <c r="E5" s="788" t="s">
        <v>7</v>
      </c>
      <c r="F5" s="789"/>
      <c r="G5" s="790" t="s">
        <v>243</v>
      </c>
      <c r="H5" s="790"/>
      <c r="I5" s="788" t="s">
        <v>1598</v>
      </c>
      <c r="J5" s="789"/>
      <c r="K5" s="217" t="s">
        <v>5</v>
      </c>
      <c r="L5" s="788" t="s">
        <v>180</v>
      </c>
      <c r="M5" s="789"/>
      <c r="N5" s="788" t="s">
        <v>7</v>
      </c>
      <c r="O5" s="790"/>
      <c r="P5" s="792" t="s">
        <v>243</v>
      </c>
      <c r="Q5" s="792"/>
    </row>
    <row r="6" spans="1:246" s="214" customFormat="1" ht="14.4" hidden="1">
      <c r="A6" s="218" t="s">
        <v>13</v>
      </c>
      <c r="B6" s="218" t="s">
        <v>14</v>
      </c>
      <c r="C6" s="776" t="s">
        <v>182</v>
      </c>
      <c r="D6" s="777"/>
      <c r="E6" s="776" t="s">
        <v>16</v>
      </c>
      <c r="F6" s="777"/>
      <c r="G6" s="778" t="s">
        <v>248</v>
      </c>
      <c r="H6" s="778"/>
      <c r="I6" s="776" t="s">
        <v>1599</v>
      </c>
      <c r="J6" s="777"/>
      <c r="K6" s="218" t="s">
        <v>14</v>
      </c>
      <c r="L6" s="776" t="s">
        <v>182</v>
      </c>
      <c r="M6" s="777"/>
      <c r="N6" s="776" t="s">
        <v>16</v>
      </c>
      <c r="O6" s="778"/>
      <c r="P6" s="780" t="s">
        <v>248</v>
      </c>
      <c r="Q6" s="780"/>
    </row>
    <row r="7" spans="1:246" s="214" customFormat="1" ht="14.4" hidden="1">
      <c r="A7" s="219"/>
      <c r="B7" s="220"/>
      <c r="C7" s="781" t="s">
        <v>22</v>
      </c>
      <c r="D7" s="782"/>
      <c r="E7" s="781" t="s">
        <v>22</v>
      </c>
      <c r="F7" s="782"/>
      <c r="G7" s="783" t="s">
        <v>22</v>
      </c>
      <c r="H7" s="783"/>
      <c r="I7" s="781" t="s">
        <v>22</v>
      </c>
      <c r="J7" s="782"/>
      <c r="K7" s="218"/>
      <c r="L7" s="781" t="s">
        <v>22</v>
      </c>
      <c r="M7" s="782"/>
      <c r="N7" s="785" t="s">
        <v>22</v>
      </c>
      <c r="O7" s="781"/>
      <c r="P7" s="785" t="s">
        <v>22</v>
      </c>
      <c r="Q7" s="785"/>
    </row>
    <row r="8" spans="1:246" s="215" customFormat="1" ht="14.1" hidden="1" customHeight="1">
      <c r="A8" s="21" t="s">
        <v>318</v>
      </c>
      <c r="B8" s="107" t="s">
        <v>1262</v>
      </c>
      <c r="C8" s="488" t="s">
        <v>1686</v>
      </c>
      <c r="D8" s="489"/>
      <c r="E8" s="793" t="s">
        <v>1687</v>
      </c>
      <c r="F8" s="794"/>
      <c r="G8" s="120">
        <v>46004</v>
      </c>
      <c r="H8" s="221">
        <f>G8+1</f>
        <v>46005</v>
      </c>
      <c r="I8" s="120">
        <v>46014</v>
      </c>
      <c r="J8" s="128">
        <f>I8+1</f>
        <v>46015</v>
      </c>
      <c r="K8" s="111" t="s">
        <v>1263</v>
      </c>
      <c r="L8" s="121" t="s">
        <v>1688</v>
      </c>
      <c r="M8" s="23" t="s">
        <v>1674</v>
      </c>
      <c r="N8" s="795" t="s">
        <v>1689</v>
      </c>
      <c r="O8" s="796"/>
      <c r="P8" s="795" t="s">
        <v>1690</v>
      </c>
      <c r="Q8" s="796"/>
      <c r="R8" s="222" t="s">
        <v>1691</v>
      </c>
      <c r="S8" s="108"/>
      <c r="T8" s="108"/>
      <c r="U8" s="108"/>
      <c r="V8" s="108"/>
      <c r="W8" s="108"/>
      <c r="X8" s="108"/>
    </row>
    <row r="9" spans="1:246" s="215" customFormat="1" ht="14.1" hidden="1" customHeight="1">
      <c r="A9" s="25" t="s">
        <v>1692</v>
      </c>
      <c r="B9" s="111" t="s">
        <v>1693</v>
      </c>
      <c r="C9" s="549" t="s">
        <v>1694</v>
      </c>
      <c r="D9" s="551"/>
      <c r="E9" s="549" t="s">
        <v>1695</v>
      </c>
      <c r="F9" s="551"/>
      <c r="G9" s="120">
        <v>46015</v>
      </c>
      <c r="H9" s="23" t="s">
        <v>1696</v>
      </c>
      <c r="I9" s="120">
        <v>46019</v>
      </c>
      <c r="J9" s="120">
        <f t="shared" ref="J9" si="0">I9+1</f>
        <v>46020</v>
      </c>
      <c r="K9" s="223" t="s">
        <v>1697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1">
        <v>46032</v>
      </c>
      <c r="Q9" s="221">
        <f>P9</f>
        <v>46032</v>
      </c>
      <c r="R9" s="566" t="s">
        <v>1698</v>
      </c>
      <c r="S9" s="566"/>
      <c r="T9" s="216"/>
      <c r="U9" s="216"/>
      <c r="V9" s="216"/>
      <c r="W9" s="108"/>
      <c r="X9" s="108"/>
    </row>
    <row r="10" spans="1:246" s="214" customFormat="1" ht="14.4" hidden="1">
      <c r="A10" s="786" t="s">
        <v>1699</v>
      </c>
      <c r="B10" s="786"/>
      <c r="C10" s="786"/>
      <c r="D10" s="786"/>
      <c r="E10" s="786"/>
      <c r="F10" s="786"/>
      <c r="G10" s="786"/>
      <c r="H10" s="786"/>
      <c r="I10" s="786"/>
      <c r="J10" s="786"/>
      <c r="K10" s="786"/>
      <c r="L10" s="786"/>
      <c r="M10" s="786"/>
      <c r="N10" s="786"/>
      <c r="O10" s="786"/>
      <c r="P10" s="786"/>
      <c r="Q10" s="786"/>
      <c r="R10" s="786"/>
      <c r="S10" s="787"/>
    </row>
    <row r="11" spans="1:246" s="214" customFormat="1" ht="14.4" hidden="1">
      <c r="A11" s="217" t="s">
        <v>4</v>
      </c>
      <c r="B11" s="217" t="s">
        <v>5</v>
      </c>
      <c r="C11" s="788" t="s">
        <v>7</v>
      </c>
      <c r="D11" s="789"/>
      <c r="E11" s="788" t="s">
        <v>180</v>
      </c>
      <c r="F11" s="789"/>
      <c r="G11" s="790" t="s">
        <v>243</v>
      </c>
      <c r="H11" s="790"/>
      <c r="I11" s="791" t="s">
        <v>245</v>
      </c>
      <c r="J11" s="779"/>
      <c r="K11" s="788" t="s">
        <v>1598</v>
      </c>
      <c r="L11" s="789"/>
      <c r="M11" s="217" t="s">
        <v>5</v>
      </c>
      <c r="N11" s="788" t="s">
        <v>7</v>
      </c>
      <c r="O11" s="789"/>
      <c r="P11" s="788" t="s">
        <v>180</v>
      </c>
      <c r="Q11" s="789"/>
      <c r="R11" s="792" t="s">
        <v>243</v>
      </c>
      <c r="S11" s="792"/>
    </row>
    <row r="12" spans="1:246" s="214" customFormat="1" ht="14.4" hidden="1">
      <c r="A12" s="218" t="s">
        <v>13</v>
      </c>
      <c r="B12" s="218" t="s">
        <v>14</v>
      </c>
      <c r="C12" s="776" t="s">
        <v>16</v>
      </c>
      <c r="D12" s="777"/>
      <c r="E12" s="776" t="s">
        <v>182</v>
      </c>
      <c r="F12" s="777"/>
      <c r="G12" s="778" t="s">
        <v>248</v>
      </c>
      <c r="H12" s="778"/>
      <c r="I12" s="779" t="s">
        <v>250</v>
      </c>
      <c r="J12" s="779"/>
      <c r="K12" s="776" t="s">
        <v>1599</v>
      </c>
      <c r="L12" s="777"/>
      <c r="M12" s="218" t="s">
        <v>14</v>
      </c>
      <c r="N12" s="776" t="s">
        <v>16</v>
      </c>
      <c r="O12" s="777"/>
      <c r="P12" s="776" t="s">
        <v>182</v>
      </c>
      <c r="Q12" s="777"/>
      <c r="R12" s="780" t="s">
        <v>248</v>
      </c>
      <c r="S12" s="780"/>
    </row>
    <row r="13" spans="1:246" s="214" customFormat="1" ht="14.4" hidden="1">
      <c r="A13" s="219"/>
      <c r="B13" s="220"/>
      <c r="C13" s="781" t="s">
        <v>22</v>
      </c>
      <c r="D13" s="782"/>
      <c r="E13" s="781" t="s">
        <v>22</v>
      </c>
      <c r="F13" s="782"/>
      <c r="G13" s="783" t="s">
        <v>22</v>
      </c>
      <c r="H13" s="783"/>
      <c r="I13" s="784" t="s">
        <v>22</v>
      </c>
      <c r="J13" s="784"/>
      <c r="K13" s="781" t="s">
        <v>22</v>
      </c>
      <c r="L13" s="782"/>
      <c r="M13" s="218"/>
      <c r="N13" s="781" t="s">
        <v>22</v>
      </c>
      <c r="O13" s="782"/>
      <c r="P13" s="781" t="s">
        <v>22</v>
      </c>
      <c r="Q13" s="782"/>
      <c r="R13" s="785" t="s">
        <v>22</v>
      </c>
      <c r="S13" s="785"/>
    </row>
    <row r="14" spans="1:246" s="216" customFormat="1" ht="24" hidden="1">
      <c r="A14" s="224"/>
      <c r="B14" s="225"/>
      <c r="C14" s="226" t="s">
        <v>1700</v>
      </c>
      <c r="D14" s="226" t="s">
        <v>1701</v>
      </c>
      <c r="E14" s="227" t="s">
        <v>1702</v>
      </c>
      <c r="F14" s="227" t="s">
        <v>1703</v>
      </c>
      <c r="G14" s="227" t="s">
        <v>1704</v>
      </c>
      <c r="H14" s="227" t="s">
        <v>1705</v>
      </c>
      <c r="I14" s="228" t="s">
        <v>1706</v>
      </c>
      <c r="J14" s="228" t="s">
        <v>1707</v>
      </c>
      <c r="K14" s="227" t="s">
        <v>1708</v>
      </c>
      <c r="L14" s="227" t="s">
        <v>1603</v>
      </c>
      <c r="M14" s="227"/>
      <c r="N14" s="226" t="s">
        <v>1700</v>
      </c>
      <c r="O14" s="226" t="s">
        <v>1701</v>
      </c>
      <c r="P14" s="227" t="s">
        <v>1702</v>
      </c>
      <c r="Q14" s="227" t="s">
        <v>1703</v>
      </c>
      <c r="R14" s="227" t="s">
        <v>1704</v>
      </c>
      <c r="S14" s="227" t="s">
        <v>1705</v>
      </c>
      <c r="T14" s="229"/>
      <c r="U14" s="229"/>
      <c r="V14" s="229"/>
      <c r="W14" s="229"/>
    </row>
    <row r="15" spans="1:246" s="216" customFormat="1" ht="12" hidden="1">
      <c r="A15" s="25" t="s">
        <v>1709</v>
      </c>
      <c r="B15" s="107" t="s">
        <v>1693</v>
      </c>
      <c r="C15" s="221">
        <v>46017</v>
      </c>
      <c r="D15" s="221">
        <f>C15</f>
        <v>46017</v>
      </c>
      <c r="E15" s="23" t="s">
        <v>39</v>
      </c>
      <c r="F15" s="23" t="s">
        <v>39</v>
      </c>
      <c r="G15" s="221">
        <f>D15+3</f>
        <v>46020</v>
      </c>
      <c r="H15" s="221">
        <f>G15</f>
        <v>46020</v>
      </c>
      <c r="I15" s="221">
        <f>H15+2</f>
        <v>46022</v>
      </c>
      <c r="J15" s="221">
        <f>I15+1</f>
        <v>46023</v>
      </c>
      <c r="K15" s="221">
        <f>J15+2</f>
        <v>46025</v>
      </c>
      <c r="L15" s="221">
        <f>K15+1</f>
        <v>46026</v>
      </c>
      <c r="M15" s="230" t="s">
        <v>1697</v>
      </c>
      <c r="N15" s="221">
        <v>46038</v>
      </c>
      <c r="O15" s="221">
        <f>N15</f>
        <v>46038</v>
      </c>
      <c r="P15" s="23" t="s">
        <v>39</v>
      </c>
      <c r="Q15" s="23" t="s">
        <v>39</v>
      </c>
      <c r="R15" s="221">
        <f>O15+3</f>
        <v>46041</v>
      </c>
      <c r="S15" s="221">
        <f t="shared" ref="S15:S19" si="1">R15</f>
        <v>46041</v>
      </c>
      <c r="T15" s="229"/>
      <c r="U15" s="229"/>
      <c r="V15" s="229"/>
      <c r="W15" s="229"/>
    </row>
    <row r="16" spans="1:246" s="215" customFormat="1" ht="14.1" hidden="1" customHeight="1">
      <c r="A16" s="21" t="s">
        <v>1692</v>
      </c>
      <c r="B16" s="107" t="s">
        <v>717</v>
      </c>
      <c r="C16" s="549" t="s">
        <v>1710</v>
      </c>
      <c r="D16" s="551"/>
      <c r="E16" s="549" t="s">
        <v>1711</v>
      </c>
      <c r="F16" s="551"/>
      <c r="G16" s="221">
        <v>46032</v>
      </c>
      <c r="H16" s="221">
        <f>G16</f>
        <v>46032</v>
      </c>
      <c r="I16" s="221">
        <f t="shared" ref="I16:K16" si="2">H16+2</f>
        <v>46034</v>
      </c>
      <c r="J16" s="221">
        <f>I16+1</f>
        <v>46035</v>
      </c>
      <c r="K16" s="221">
        <f t="shared" si="2"/>
        <v>46037</v>
      </c>
      <c r="L16" s="221">
        <f>K16+1</f>
        <v>46038</v>
      </c>
      <c r="M16" s="230" t="s">
        <v>718</v>
      </c>
      <c r="N16" s="221">
        <v>46045</v>
      </c>
      <c r="O16" s="221">
        <f t="shared" ref="O16:S16" si="3">N16</f>
        <v>46045</v>
      </c>
      <c r="P16" s="221">
        <f>O16+1</f>
        <v>46046</v>
      </c>
      <c r="Q16" s="221">
        <f t="shared" si="3"/>
        <v>46046</v>
      </c>
      <c r="R16" s="221">
        <f>Q16+2</f>
        <v>46048</v>
      </c>
      <c r="S16" s="221">
        <f t="shared" si="3"/>
        <v>46048</v>
      </c>
      <c r="T16" s="222"/>
      <c r="U16" s="108"/>
      <c r="V16" s="108"/>
      <c r="W16" s="108"/>
      <c r="X16" s="108"/>
      <c r="Y16" s="108"/>
      <c r="Z16" s="108"/>
    </row>
    <row r="17" spans="1:26" s="215" customFormat="1" ht="14.1" hidden="1" customHeight="1">
      <c r="A17" s="504" t="s">
        <v>337</v>
      </c>
      <c r="B17" s="505"/>
      <c r="C17" s="505"/>
      <c r="D17" s="505"/>
      <c r="E17" s="505"/>
      <c r="F17" s="505"/>
      <c r="G17" s="505"/>
      <c r="H17" s="505"/>
      <c r="I17" s="505"/>
      <c r="J17" s="505"/>
      <c r="K17" s="505"/>
      <c r="L17" s="505"/>
      <c r="M17" s="505"/>
      <c r="N17" s="505"/>
      <c r="O17" s="505"/>
      <c r="P17" s="505"/>
      <c r="Q17" s="505"/>
      <c r="R17" s="505"/>
      <c r="S17" s="506"/>
      <c r="T17" s="222"/>
      <c r="U17" s="108"/>
      <c r="V17" s="108"/>
      <c r="W17" s="108"/>
      <c r="X17" s="108"/>
      <c r="Y17" s="108"/>
      <c r="Z17" s="108"/>
    </row>
    <row r="18" spans="1:26" s="215" customFormat="1" ht="14.1" hidden="1" customHeight="1">
      <c r="A18" s="25" t="s">
        <v>1709</v>
      </c>
      <c r="B18" s="231" t="s">
        <v>721</v>
      </c>
      <c r="C18" s="221">
        <v>46038</v>
      </c>
      <c r="D18" s="221">
        <f>C18</f>
        <v>46038</v>
      </c>
      <c r="E18" s="23" t="s">
        <v>39</v>
      </c>
      <c r="F18" s="23" t="s">
        <v>39</v>
      </c>
      <c r="G18" s="221">
        <f>D18+3</f>
        <v>46041</v>
      </c>
      <c r="H18" s="221">
        <f>G18</f>
        <v>46041</v>
      </c>
      <c r="I18" s="221">
        <f>H18+2</f>
        <v>46043</v>
      </c>
      <c r="J18" s="221">
        <f>I18+1</f>
        <v>46044</v>
      </c>
      <c r="K18" s="221">
        <f>J18+2</f>
        <v>46046</v>
      </c>
      <c r="L18" s="221">
        <f>K18+1</f>
        <v>46047</v>
      </c>
      <c r="M18" s="232" t="s">
        <v>722</v>
      </c>
      <c r="N18" s="221">
        <f>L18+5</f>
        <v>46052</v>
      </c>
      <c r="O18" s="233" t="s">
        <v>1544</v>
      </c>
      <c r="P18" s="23" t="s">
        <v>39</v>
      </c>
      <c r="Q18" s="23" t="s">
        <v>39</v>
      </c>
      <c r="R18" s="221">
        <v>46055</v>
      </c>
      <c r="S18" s="221">
        <f t="shared" si="1"/>
        <v>46055</v>
      </c>
      <c r="T18" s="222"/>
      <c r="U18" s="216"/>
      <c r="V18" s="216"/>
      <c r="W18" s="216"/>
      <c r="X18" s="216"/>
      <c r="Y18" s="108"/>
      <c r="Z18" s="108"/>
    </row>
    <row r="19" spans="1:26" s="215" customFormat="1" ht="14.1" hidden="1" customHeight="1">
      <c r="A19" s="21" t="s">
        <v>1692</v>
      </c>
      <c r="B19" s="107" t="s">
        <v>719</v>
      </c>
      <c r="C19" s="221">
        <v>46045</v>
      </c>
      <c r="D19" s="221">
        <f>C19</f>
        <v>46045</v>
      </c>
      <c r="E19" s="221">
        <f>D19+1</f>
        <v>46046</v>
      </c>
      <c r="F19" s="221">
        <f>E19</f>
        <v>46046</v>
      </c>
      <c r="G19" s="221">
        <f>F19+2</f>
        <v>46048</v>
      </c>
      <c r="H19" s="221">
        <f>G19</f>
        <v>46048</v>
      </c>
      <c r="I19" s="234" t="s">
        <v>39</v>
      </c>
      <c r="J19" s="234" t="s">
        <v>39</v>
      </c>
      <c r="K19" s="221">
        <v>46053</v>
      </c>
      <c r="L19" s="221">
        <f>K19+1</f>
        <v>46054</v>
      </c>
      <c r="M19" s="230" t="s">
        <v>720</v>
      </c>
      <c r="N19" s="549" t="s">
        <v>1712</v>
      </c>
      <c r="O19" s="551"/>
      <c r="P19" s="549" t="s">
        <v>1713</v>
      </c>
      <c r="Q19" s="551"/>
      <c r="R19" s="221">
        <v>46062</v>
      </c>
      <c r="S19" s="221">
        <f t="shared" si="1"/>
        <v>46062</v>
      </c>
      <c r="T19" s="222"/>
      <c r="U19" s="216"/>
      <c r="V19" s="216"/>
      <c r="W19" s="216"/>
      <c r="X19" s="216"/>
      <c r="Y19" s="108"/>
      <c r="Z19" s="108"/>
    </row>
    <row r="20" spans="1:26" s="214" customFormat="1" ht="14.4">
      <c r="A20" s="786" t="s">
        <v>1714</v>
      </c>
      <c r="B20" s="786"/>
      <c r="C20" s="786"/>
      <c r="D20" s="786"/>
      <c r="E20" s="786"/>
      <c r="F20" s="786"/>
      <c r="G20" s="786"/>
      <c r="H20" s="786"/>
      <c r="I20" s="786"/>
      <c r="J20" s="786"/>
      <c r="K20" s="786"/>
      <c r="L20" s="786"/>
      <c r="M20" s="786"/>
      <c r="N20" s="786"/>
      <c r="O20" s="786"/>
      <c r="P20" s="786"/>
      <c r="Q20" s="786"/>
      <c r="R20" s="786"/>
      <c r="S20" s="787"/>
    </row>
    <row r="21" spans="1:26" s="214" customFormat="1" ht="14.4">
      <c r="A21" s="217" t="s">
        <v>4</v>
      </c>
      <c r="B21" s="217" t="s">
        <v>5</v>
      </c>
      <c r="C21" s="788" t="s">
        <v>180</v>
      </c>
      <c r="D21" s="789"/>
      <c r="E21" s="788" t="s">
        <v>7</v>
      </c>
      <c r="F21" s="789"/>
      <c r="G21" s="790" t="s">
        <v>243</v>
      </c>
      <c r="H21" s="790"/>
      <c r="I21" s="791" t="s">
        <v>245</v>
      </c>
      <c r="J21" s="779"/>
      <c r="K21" s="788" t="s">
        <v>1598</v>
      </c>
      <c r="L21" s="789"/>
      <c r="M21" s="217" t="s">
        <v>5</v>
      </c>
      <c r="N21" s="788" t="s">
        <v>180</v>
      </c>
      <c r="O21" s="789"/>
      <c r="P21" s="788" t="s">
        <v>7</v>
      </c>
      <c r="Q21" s="789"/>
      <c r="R21" s="792" t="s">
        <v>243</v>
      </c>
      <c r="S21" s="792"/>
    </row>
    <row r="22" spans="1:26" s="214" customFormat="1" ht="14.4">
      <c r="A22" s="218" t="s">
        <v>13</v>
      </c>
      <c r="B22" s="218" t="s">
        <v>14</v>
      </c>
      <c r="C22" s="776" t="s">
        <v>182</v>
      </c>
      <c r="D22" s="777"/>
      <c r="E22" s="776" t="s">
        <v>16</v>
      </c>
      <c r="F22" s="777"/>
      <c r="G22" s="778" t="s">
        <v>248</v>
      </c>
      <c r="H22" s="778"/>
      <c r="I22" s="779" t="s">
        <v>250</v>
      </c>
      <c r="J22" s="779"/>
      <c r="K22" s="776" t="s">
        <v>1599</v>
      </c>
      <c r="L22" s="777"/>
      <c r="M22" s="218" t="s">
        <v>14</v>
      </c>
      <c r="N22" s="776" t="s">
        <v>182</v>
      </c>
      <c r="O22" s="777"/>
      <c r="P22" s="776" t="s">
        <v>16</v>
      </c>
      <c r="Q22" s="777"/>
      <c r="R22" s="780" t="s">
        <v>248</v>
      </c>
      <c r="S22" s="780"/>
    </row>
    <row r="23" spans="1:26" s="214" customFormat="1" ht="14.4">
      <c r="A23" s="219"/>
      <c r="B23" s="220"/>
      <c r="C23" s="781" t="s">
        <v>22</v>
      </c>
      <c r="D23" s="782"/>
      <c r="E23" s="781" t="s">
        <v>22</v>
      </c>
      <c r="F23" s="782"/>
      <c r="G23" s="783" t="s">
        <v>22</v>
      </c>
      <c r="H23" s="783"/>
      <c r="I23" s="784" t="s">
        <v>22</v>
      </c>
      <c r="J23" s="784"/>
      <c r="K23" s="781" t="s">
        <v>22</v>
      </c>
      <c r="L23" s="782"/>
      <c r="M23" s="218"/>
      <c r="N23" s="781" t="s">
        <v>22</v>
      </c>
      <c r="O23" s="782"/>
      <c r="P23" s="781" t="s">
        <v>22</v>
      </c>
      <c r="Q23" s="782"/>
      <c r="R23" s="785" t="s">
        <v>22</v>
      </c>
      <c r="S23" s="785"/>
    </row>
    <row r="24" spans="1:26" s="216" customFormat="1" ht="24">
      <c r="A24" s="224"/>
      <c r="B24" s="225"/>
      <c r="C24" s="227" t="s">
        <v>1715</v>
      </c>
      <c r="D24" s="227" t="s">
        <v>1716</v>
      </c>
      <c r="E24" s="226" t="s">
        <v>1700</v>
      </c>
      <c r="F24" s="226" t="s">
        <v>1701</v>
      </c>
      <c r="G24" s="227" t="s">
        <v>1704</v>
      </c>
      <c r="H24" s="227" t="s">
        <v>1705</v>
      </c>
      <c r="I24" s="228" t="s">
        <v>1706</v>
      </c>
      <c r="J24" s="228" t="s">
        <v>1707</v>
      </c>
      <c r="K24" s="227" t="s">
        <v>1708</v>
      </c>
      <c r="L24" s="227" t="s">
        <v>1603</v>
      </c>
      <c r="M24" s="227"/>
      <c r="N24" s="227" t="s">
        <v>1715</v>
      </c>
      <c r="O24" s="227" t="s">
        <v>1716</v>
      </c>
      <c r="P24" s="226" t="s">
        <v>1700</v>
      </c>
      <c r="Q24" s="226" t="s">
        <v>1701</v>
      </c>
      <c r="R24" s="227" t="s">
        <v>1704</v>
      </c>
      <c r="S24" s="227" t="s">
        <v>1705</v>
      </c>
      <c r="T24" s="229"/>
      <c r="U24" s="229"/>
      <c r="V24" s="229"/>
      <c r="W24" s="229"/>
    </row>
    <row r="25" spans="1:26" s="216" customFormat="1" ht="12" hidden="1">
      <c r="A25" s="25" t="s">
        <v>1709</v>
      </c>
      <c r="B25" s="111" t="s">
        <v>728</v>
      </c>
      <c r="C25" s="23" t="s">
        <v>39</v>
      </c>
      <c r="D25" s="23" t="s">
        <v>39</v>
      </c>
      <c r="E25" s="221">
        <v>46052</v>
      </c>
      <c r="F25" s="233" t="s">
        <v>1544</v>
      </c>
      <c r="G25" s="221">
        <v>46055</v>
      </c>
      <c r="H25" s="221">
        <f>G25</f>
        <v>46055</v>
      </c>
      <c r="I25" s="221">
        <f>H25+2</f>
        <v>46057</v>
      </c>
      <c r="J25" s="221">
        <f>I25+1</f>
        <v>46058</v>
      </c>
      <c r="K25" s="221">
        <f>J25+2</f>
        <v>46060</v>
      </c>
      <c r="L25" s="221">
        <f>K25+1</f>
        <v>46061</v>
      </c>
      <c r="M25" s="223" t="s">
        <v>729</v>
      </c>
      <c r="N25" s="23" t="s">
        <v>39</v>
      </c>
      <c r="O25" s="23" t="s">
        <v>39</v>
      </c>
      <c r="P25" s="221">
        <v>46066</v>
      </c>
      <c r="Q25" s="221">
        <f>P25</f>
        <v>46066</v>
      </c>
      <c r="R25" s="221">
        <v>46069</v>
      </c>
      <c r="S25" s="221">
        <f>R25</f>
        <v>46069</v>
      </c>
      <c r="T25" s="229"/>
      <c r="U25" s="229"/>
      <c r="V25" s="229"/>
      <c r="W25" s="229"/>
    </row>
    <row r="26" spans="1:26" s="216" customFormat="1" ht="15" hidden="1" customHeight="1">
      <c r="A26" s="21" t="s">
        <v>1692</v>
      </c>
      <c r="B26" s="107" t="s">
        <v>721</v>
      </c>
      <c r="C26" s="221">
        <v>46058</v>
      </c>
      <c r="D26" s="235">
        <f t="shared" ref="D26:H26" si="4">C26</f>
        <v>46058</v>
      </c>
      <c r="E26" s="221">
        <v>46059</v>
      </c>
      <c r="F26" s="221">
        <f t="shared" si="4"/>
        <v>46059</v>
      </c>
      <c r="G26" s="221">
        <v>46062</v>
      </c>
      <c r="H26" s="221">
        <f t="shared" si="4"/>
        <v>46062</v>
      </c>
      <c r="I26" s="221">
        <f>H26+2</f>
        <v>46064</v>
      </c>
      <c r="J26" s="221">
        <f>I26+1</f>
        <v>46065</v>
      </c>
      <c r="K26" s="221">
        <f>J26+2</f>
        <v>46067</v>
      </c>
      <c r="L26" s="221">
        <f>K26+1</f>
        <v>46068</v>
      </c>
      <c r="M26" s="230" t="s">
        <v>722</v>
      </c>
      <c r="N26" s="221">
        <v>46100</v>
      </c>
      <c r="O26" s="221">
        <f t="shared" ref="O26:S26" si="5">N26</f>
        <v>46100</v>
      </c>
      <c r="P26" s="221">
        <v>46101</v>
      </c>
      <c r="Q26" s="221">
        <f t="shared" si="5"/>
        <v>46101</v>
      </c>
      <c r="R26" s="221">
        <v>46104</v>
      </c>
      <c r="S26" s="221">
        <f t="shared" si="5"/>
        <v>46104</v>
      </c>
      <c r="T26" s="229"/>
      <c r="U26" s="229"/>
      <c r="V26" s="229"/>
      <c r="W26" s="229"/>
    </row>
    <row r="27" spans="1:26" s="216" customFormat="1" ht="15" hidden="1" customHeight="1">
      <c r="A27" s="27" t="s">
        <v>1709</v>
      </c>
      <c r="B27" s="116" t="s">
        <v>730</v>
      </c>
      <c r="C27" s="23" t="s">
        <v>39</v>
      </c>
      <c r="D27" s="23" t="s">
        <v>39</v>
      </c>
      <c r="E27" s="221">
        <v>46066</v>
      </c>
      <c r="F27" s="221">
        <f>E27</f>
        <v>46066</v>
      </c>
      <c r="G27" s="221">
        <v>46069</v>
      </c>
      <c r="H27" s="221">
        <f>G27</f>
        <v>46069</v>
      </c>
      <c r="I27" s="221">
        <f>H27+2</f>
        <v>46071</v>
      </c>
      <c r="J27" s="221">
        <f>I27+1</f>
        <v>46072</v>
      </c>
      <c r="K27" s="221">
        <f>J27+2</f>
        <v>46074</v>
      </c>
      <c r="L27" s="115">
        <f>K27+1</f>
        <v>46075</v>
      </c>
      <c r="M27" s="230" t="s">
        <v>731</v>
      </c>
      <c r="N27" s="23" t="s">
        <v>39</v>
      </c>
      <c r="O27" s="23" t="s">
        <v>39</v>
      </c>
      <c r="P27" s="221">
        <v>46080</v>
      </c>
      <c r="Q27" s="221">
        <f>P27</f>
        <v>46080</v>
      </c>
      <c r="R27" s="221">
        <f>Q27+3</f>
        <v>46083</v>
      </c>
      <c r="S27" s="221">
        <f>R27</f>
        <v>46083</v>
      </c>
      <c r="T27" s="229"/>
      <c r="U27" s="229"/>
      <c r="V27" s="229"/>
      <c r="W27" s="229"/>
    </row>
    <row r="28" spans="1:26" s="216" customFormat="1" ht="15" hidden="1" customHeight="1">
      <c r="A28" s="236" t="s">
        <v>1692</v>
      </c>
      <c r="B28" s="237" t="s">
        <v>723</v>
      </c>
      <c r="C28" s="769" t="s">
        <v>208</v>
      </c>
      <c r="D28" s="769"/>
      <c r="E28" s="769"/>
      <c r="F28" s="769"/>
      <c r="G28" s="769"/>
      <c r="H28" s="769"/>
      <c r="I28" s="769"/>
      <c r="J28" s="769"/>
      <c r="K28" s="769"/>
      <c r="L28" s="769"/>
      <c r="M28" s="238" t="s">
        <v>724</v>
      </c>
      <c r="N28" s="770" t="s">
        <v>208</v>
      </c>
      <c r="O28" s="770"/>
      <c r="P28" s="770"/>
      <c r="Q28" s="770"/>
      <c r="R28" s="770"/>
      <c r="S28" s="770"/>
      <c r="T28" s="229"/>
      <c r="U28" s="229"/>
      <c r="V28" s="229"/>
      <c r="W28" s="229"/>
    </row>
    <row r="29" spans="1:26" s="216" customFormat="1" ht="15" hidden="1" customHeight="1">
      <c r="A29" s="771" t="s">
        <v>337</v>
      </c>
      <c r="B29" s="771"/>
      <c r="C29" s="771"/>
      <c r="D29" s="771"/>
      <c r="E29" s="771"/>
      <c r="F29" s="771"/>
      <c r="G29" s="771"/>
      <c r="H29" s="771"/>
      <c r="I29" s="771"/>
      <c r="J29" s="771"/>
      <c r="K29" s="771"/>
      <c r="L29" s="771"/>
      <c r="M29" s="771"/>
      <c r="N29" s="771"/>
      <c r="O29" s="771"/>
      <c r="P29" s="771"/>
      <c r="Q29" s="771"/>
      <c r="R29" s="771"/>
      <c r="S29" s="771"/>
      <c r="T29" s="229"/>
      <c r="U29" s="229"/>
      <c r="V29" s="229"/>
      <c r="W29" s="229"/>
    </row>
    <row r="30" spans="1:26" s="216" customFormat="1" ht="15" hidden="1" customHeight="1">
      <c r="A30" s="771" t="s">
        <v>337</v>
      </c>
      <c r="B30" s="771"/>
      <c r="C30" s="771"/>
      <c r="D30" s="771"/>
      <c r="E30" s="771"/>
      <c r="F30" s="771"/>
      <c r="G30" s="771"/>
      <c r="H30" s="771"/>
      <c r="I30" s="771"/>
      <c r="J30" s="771"/>
      <c r="K30" s="771"/>
      <c r="L30" s="771"/>
      <c r="M30" s="771"/>
      <c r="N30" s="771"/>
      <c r="O30" s="771"/>
      <c r="P30" s="771"/>
      <c r="Q30" s="771"/>
      <c r="R30" s="771"/>
      <c r="S30" s="771"/>
      <c r="T30" s="229"/>
      <c r="U30" s="229"/>
      <c r="V30" s="229"/>
      <c r="W30" s="229"/>
    </row>
    <row r="31" spans="1:26" s="216" customFormat="1" ht="15" hidden="1" customHeight="1">
      <c r="A31" s="25" t="s">
        <v>1717</v>
      </c>
      <c r="B31" s="111" t="s">
        <v>738</v>
      </c>
      <c r="C31" s="23" t="s">
        <v>39</v>
      </c>
      <c r="D31" s="23" t="s">
        <v>39</v>
      </c>
      <c r="E31" s="221">
        <v>46094</v>
      </c>
      <c r="F31" s="23" t="s">
        <v>1544</v>
      </c>
      <c r="G31" s="221">
        <v>46097</v>
      </c>
      <c r="H31" s="221">
        <f t="shared" ref="H31:H34" si="6">G31</f>
        <v>46097</v>
      </c>
      <c r="I31" s="221">
        <f t="shared" ref="I31:I34" si="7">H31+2</f>
        <v>46099</v>
      </c>
      <c r="J31" s="221">
        <f t="shared" ref="J31:J33" si="8">I31+1</f>
        <v>46100</v>
      </c>
      <c r="K31" s="221">
        <f t="shared" ref="K31:K33" si="9">J31+2</f>
        <v>46102</v>
      </c>
      <c r="L31" s="221">
        <f t="shared" ref="L31:L33" si="10">K31+1</f>
        <v>46103</v>
      </c>
      <c r="M31" s="111" t="s">
        <v>739</v>
      </c>
      <c r="N31" s="23" t="s">
        <v>39</v>
      </c>
      <c r="O31" s="23" t="s">
        <v>39</v>
      </c>
      <c r="P31" s="221">
        <v>46108</v>
      </c>
      <c r="Q31" s="239" t="s">
        <v>1718</v>
      </c>
      <c r="R31" s="23" t="s">
        <v>39</v>
      </c>
      <c r="S31" s="23" t="s">
        <v>39</v>
      </c>
      <c r="T31" s="240" t="s">
        <v>1514</v>
      </c>
      <c r="U31" s="229"/>
      <c r="V31" s="229"/>
      <c r="W31" s="229"/>
    </row>
    <row r="32" spans="1:26" s="216" customFormat="1" ht="15" hidden="1" customHeight="1">
      <c r="A32" s="21" t="s">
        <v>1692</v>
      </c>
      <c r="B32" s="107" t="s">
        <v>728</v>
      </c>
      <c r="C32" s="221">
        <v>46100</v>
      </c>
      <c r="D32" s="221">
        <f>C32</f>
        <v>46100</v>
      </c>
      <c r="E32" s="221">
        <v>46101</v>
      </c>
      <c r="F32" s="221">
        <f t="shared" ref="F32" si="11">E32</f>
        <v>46101</v>
      </c>
      <c r="G32" s="221">
        <v>46104</v>
      </c>
      <c r="H32" s="221">
        <f t="shared" si="6"/>
        <v>46104</v>
      </c>
      <c r="I32" s="221">
        <f t="shared" si="7"/>
        <v>46106</v>
      </c>
      <c r="J32" s="221">
        <f t="shared" si="8"/>
        <v>46107</v>
      </c>
      <c r="K32" s="221">
        <f t="shared" si="9"/>
        <v>46109</v>
      </c>
      <c r="L32" s="221">
        <f t="shared" si="10"/>
        <v>46110</v>
      </c>
      <c r="M32" s="107" t="s">
        <v>729</v>
      </c>
      <c r="N32" s="772" t="s">
        <v>1719</v>
      </c>
      <c r="O32" s="773"/>
      <c r="P32" s="772" t="s">
        <v>1720</v>
      </c>
      <c r="Q32" s="773"/>
      <c r="R32" s="241">
        <v>46118</v>
      </c>
      <c r="S32" s="221">
        <f t="shared" ref="S32:S34" si="12">R32</f>
        <v>46118</v>
      </c>
      <c r="T32" s="229"/>
      <c r="U32" s="229"/>
      <c r="V32" s="229"/>
      <c r="W32" s="229"/>
    </row>
    <row r="33" spans="1:23" s="216" customFormat="1" ht="15" hidden="1" customHeight="1">
      <c r="A33" s="25" t="s">
        <v>1721</v>
      </c>
      <c r="B33" s="116" t="s">
        <v>742</v>
      </c>
      <c r="C33" s="23" t="s">
        <v>39</v>
      </c>
      <c r="D33" s="23" t="s">
        <v>39</v>
      </c>
      <c r="E33" s="221">
        <v>46108</v>
      </c>
      <c r="F33" s="239" t="s">
        <v>1718</v>
      </c>
      <c r="G33" s="221">
        <v>46111</v>
      </c>
      <c r="H33" s="221">
        <f t="shared" si="6"/>
        <v>46111</v>
      </c>
      <c r="I33" s="221">
        <f t="shared" si="7"/>
        <v>46113</v>
      </c>
      <c r="J33" s="221">
        <f t="shared" si="8"/>
        <v>46114</v>
      </c>
      <c r="K33" s="221">
        <f t="shared" si="9"/>
        <v>46116</v>
      </c>
      <c r="L33" s="221">
        <f t="shared" si="10"/>
        <v>46117</v>
      </c>
      <c r="M33" s="116" t="s">
        <v>743</v>
      </c>
      <c r="N33" s="23" t="s">
        <v>39</v>
      </c>
      <c r="O33" s="23" t="s">
        <v>39</v>
      </c>
      <c r="P33" s="221">
        <v>46136</v>
      </c>
      <c r="Q33" s="221">
        <f t="shared" ref="Q33:Q34" si="13">P33</f>
        <v>46136</v>
      </c>
      <c r="R33" s="221">
        <f>Q33+3</f>
        <v>46139</v>
      </c>
      <c r="S33" s="221">
        <f t="shared" si="12"/>
        <v>46139</v>
      </c>
      <c r="T33" s="229"/>
      <c r="U33" s="229"/>
      <c r="V33" s="229"/>
      <c r="W33" s="229"/>
    </row>
    <row r="34" spans="1:23" s="216" customFormat="1" ht="15" hidden="1" customHeight="1">
      <c r="A34" s="236" t="s">
        <v>1692</v>
      </c>
      <c r="B34" s="237" t="s">
        <v>726</v>
      </c>
      <c r="C34" s="772" t="s">
        <v>1719</v>
      </c>
      <c r="D34" s="773"/>
      <c r="E34" s="772" t="s">
        <v>1720</v>
      </c>
      <c r="F34" s="773"/>
      <c r="G34" s="241">
        <v>46118</v>
      </c>
      <c r="H34" s="242">
        <f t="shared" si="6"/>
        <v>46118</v>
      </c>
      <c r="I34" s="242">
        <f t="shared" si="7"/>
        <v>46120</v>
      </c>
      <c r="J34" s="242">
        <f t="shared" ref="J34:J42" si="14">I34+1</f>
        <v>46121</v>
      </c>
      <c r="K34" s="242">
        <f t="shared" ref="K34:K42" si="15">J34+2</f>
        <v>46123</v>
      </c>
      <c r="L34" s="242">
        <f t="shared" ref="L34:L42" si="16">K34+1</f>
        <v>46124</v>
      </c>
      <c r="M34" s="237" t="s">
        <v>727</v>
      </c>
      <c r="N34" s="241">
        <v>46142</v>
      </c>
      <c r="O34" s="242">
        <f t="shared" ref="O34:O37" si="17">N34</f>
        <v>46142</v>
      </c>
      <c r="P34" s="221">
        <v>46143</v>
      </c>
      <c r="Q34" s="221">
        <f t="shared" si="13"/>
        <v>46143</v>
      </c>
      <c r="R34" s="221">
        <f>Q34+3</f>
        <v>46146</v>
      </c>
      <c r="S34" s="221">
        <f t="shared" si="12"/>
        <v>46146</v>
      </c>
      <c r="T34" s="229"/>
      <c r="U34" s="229"/>
      <c r="V34" s="229"/>
      <c r="W34" s="229"/>
    </row>
    <row r="35" spans="1:23" s="216" customFormat="1" ht="15" hidden="1" customHeight="1">
      <c r="A35" s="771" t="s">
        <v>1722</v>
      </c>
      <c r="B35" s="771"/>
      <c r="C35" s="771"/>
      <c r="D35" s="771"/>
      <c r="E35" s="771"/>
      <c r="F35" s="771"/>
      <c r="G35" s="771"/>
      <c r="H35" s="771"/>
      <c r="I35" s="771"/>
      <c r="J35" s="771"/>
      <c r="K35" s="771"/>
      <c r="L35" s="771"/>
      <c r="M35" s="771"/>
      <c r="N35" s="771"/>
      <c r="O35" s="771"/>
      <c r="P35" s="771"/>
      <c r="Q35" s="771"/>
      <c r="R35" s="771"/>
      <c r="S35" s="771"/>
      <c r="T35" s="229"/>
      <c r="U35" s="229"/>
      <c r="V35" s="229"/>
      <c r="W35" s="229"/>
    </row>
    <row r="36" spans="1:23" s="216" customFormat="1" ht="15" hidden="1" customHeight="1">
      <c r="A36" s="243" t="s">
        <v>1721</v>
      </c>
      <c r="B36" s="244" t="s">
        <v>750</v>
      </c>
      <c r="C36" s="169" t="s">
        <v>39</v>
      </c>
      <c r="D36" s="169" t="s">
        <v>39</v>
      </c>
      <c r="E36" s="245">
        <v>46136</v>
      </c>
      <c r="F36" s="245">
        <f t="shared" ref="F36:F42" si="18">E36</f>
        <v>46136</v>
      </c>
      <c r="G36" s="245">
        <f t="shared" ref="G36:G42" si="19">F36+3</f>
        <v>46139</v>
      </c>
      <c r="H36" s="245">
        <f t="shared" ref="H36:H42" si="20">G36</f>
        <v>46139</v>
      </c>
      <c r="I36" s="245">
        <f t="shared" ref="I36:I42" si="21">H36+2</f>
        <v>46141</v>
      </c>
      <c r="J36" s="245">
        <f t="shared" si="14"/>
        <v>46142</v>
      </c>
      <c r="K36" s="245">
        <f t="shared" si="15"/>
        <v>46144</v>
      </c>
      <c r="L36" s="245">
        <f t="shared" si="16"/>
        <v>46145</v>
      </c>
      <c r="M36" s="244" t="s">
        <v>751</v>
      </c>
      <c r="N36" s="169" t="s">
        <v>39</v>
      </c>
      <c r="O36" s="169" t="s">
        <v>39</v>
      </c>
      <c r="P36" s="245">
        <v>46150</v>
      </c>
      <c r="Q36" s="245">
        <f t="shared" ref="Q36:Q42" si="22">P36</f>
        <v>46150</v>
      </c>
      <c r="R36" s="245">
        <v>46153</v>
      </c>
      <c r="S36" s="245">
        <f t="shared" ref="S36:S44" si="23">R36</f>
        <v>46153</v>
      </c>
      <c r="T36" s="229"/>
      <c r="U36" s="229"/>
      <c r="V36" s="229"/>
      <c r="W36" s="229"/>
    </row>
    <row r="37" spans="1:23" s="216" customFormat="1" ht="15" hidden="1" customHeight="1">
      <c r="A37" s="21" t="s">
        <v>1692</v>
      </c>
      <c r="B37" s="107" t="s">
        <v>730</v>
      </c>
      <c r="C37" s="241">
        <v>46142</v>
      </c>
      <c r="D37" s="221">
        <v>46142</v>
      </c>
      <c r="E37" s="221">
        <v>46143</v>
      </c>
      <c r="F37" s="221">
        <f t="shared" si="18"/>
        <v>46143</v>
      </c>
      <c r="G37" s="221">
        <f t="shared" si="19"/>
        <v>46146</v>
      </c>
      <c r="H37" s="221">
        <f t="shared" si="20"/>
        <v>46146</v>
      </c>
      <c r="I37" s="221">
        <f t="shared" si="21"/>
        <v>46148</v>
      </c>
      <c r="J37" s="221">
        <f t="shared" si="14"/>
        <v>46149</v>
      </c>
      <c r="K37" s="221">
        <f t="shared" si="15"/>
        <v>46151</v>
      </c>
      <c r="L37" s="221">
        <f t="shared" si="16"/>
        <v>46152</v>
      </c>
      <c r="M37" s="107" t="s">
        <v>731</v>
      </c>
      <c r="N37" s="221">
        <f>L37+4</f>
        <v>46156</v>
      </c>
      <c r="O37" s="221">
        <f t="shared" si="17"/>
        <v>46156</v>
      </c>
      <c r="P37" s="221">
        <f t="shared" ref="P37" si="24">O37+1</f>
        <v>46157</v>
      </c>
      <c r="Q37" s="221">
        <f t="shared" si="22"/>
        <v>46157</v>
      </c>
      <c r="R37" s="221">
        <f>Q37+3</f>
        <v>46160</v>
      </c>
      <c r="S37" s="221">
        <f t="shared" si="23"/>
        <v>46160</v>
      </c>
      <c r="T37" s="229"/>
      <c r="U37" s="229"/>
      <c r="V37" s="229"/>
      <c r="W37" s="229"/>
    </row>
    <row r="38" spans="1:23" s="216" customFormat="1" ht="15" hidden="1" customHeight="1">
      <c r="A38" s="27" t="s">
        <v>1721</v>
      </c>
      <c r="B38" s="116" t="s">
        <v>754</v>
      </c>
      <c r="C38" s="23" t="s">
        <v>39</v>
      </c>
      <c r="D38" s="23" t="s">
        <v>39</v>
      </c>
      <c r="E38" s="221">
        <v>46150</v>
      </c>
      <c r="F38" s="221">
        <f t="shared" si="18"/>
        <v>46150</v>
      </c>
      <c r="G38" s="221">
        <f t="shared" si="19"/>
        <v>46153</v>
      </c>
      <c r="H38" s="221">
        <f t="shared" si="20"/>
        <v>46153</v>
      </c>
      <c r="I38" s="221">
        <f t="shared" si="21"/>
        <v>46155</v>
      </c>
      <c r="J38" s="221">
        <f t="shared" si="14"/>
        <v>46156</v>
      </c>
      <c r="K38" s="221">
        <f t="shared" si="15"/>
        <v>46158</v>
      </c>
      <c r="L38" s="221">
        <f t="shared" si="16"/>
        <v>46159</v>
      </c>
      <c r="M38" s="116" t="s">
        <v>755</v>
      </c>
      <c r="N38" s="23" t="s">
        <v>39</v>
      </c>
      <c r="O38" s="23" t="s">
        <v>39</v>
      </c>
      <c r="P38" s="221">
        <v>46178</v>
      </c>
      <c r="Q38" s="221">
        <v>46178</v>
      </c>
      <c r="R38" s="221">
        <v>46181</v>
      </c>
      <c r="S38" s="221">
        <v>46181</v>
      </c>
      <c r="T38" s="229"/>
      <c r="U38" s="229"/>
      <c r="V38" s="229"/>
      <c r="W38" s="229"/>
    </row>
    <row r="39" spans="1:23" s="216" customFormat="1" ht="15" hidden="1" customHeight="1">
      <c r="A39" s="184" t="s">
        <v>1692</v>
      </c>
      <c r="B39" s="230" t="s">
        <v>732</v>
      </c>
      <c r="C39" s="241">
        <v>46156</v>
      </c>
      <c r="D39" s="221">
        <v>46156</v>
      </c>
      <c r="E39" s="221">
        <v>46157</v>
      </c>
      <c r="F39" s="221">
        <f t="shared" si="18"/>
        <v>46157</v>
      </c>
      <c r="G39" s="221">
        <f t="shared" si="19"/>
        <v>46160</v>
      </c>
      <c r="H39" s="221">
        <f t="shared" si="20"/>
        <v>46160</v>
      </c>
      <c r="I39" s="23" t="s">
        <v>39</v>
      </c>
      <c r="J39" s="23" t="s">
        <v>39</v>
      </c>
      <c r="K39" s="221">
        <v>46165</v>
      </c>
      <c r="L39" s="221">
        <f t="shared" si="16"/>
        <v>46166</v>
      </c>
      <c r="M39" s="107" t="s">
        <v>733</v>
      </c>
      <c r="N39" s="221">
        <v>46184</v>
      </c>
      <c r="O39" s="221">
        <v>46184</v>
      </c>
      <c r="P39" s="221">
        <v>46185</v>
      </c>
      <c r="Q39" s="221">
        <v>46185</v>
      </c>
      <c r="R39" s="221">
        <v>46188</v>
      </c>
      <c r="S39" s="221">
        <v>46188</v>
      </c>
      <c r="T39" s="229"/>
      <c r="U39" s="229"/>
      <c r="V39" s="229"/>
      <c r="W39" s="229"/>
    </row>
    <row r="40" spans="1:23" s="216" customFormat="1" ht="15" hidden="1" customHeight="1">
      <c r="A40" s="584" t="s">
        <v>1722</v>
      </c>
      <c r="B40" s="585"/>
      <c r="C40" s="585"/>
      <c r="D40" s="585"/>
      <c r="E40" s="585"/>
      <c r="F40" s="585"/>
      <c r="G40" s="585"/>
      <c r="H40" s="585"/>
      <c r="I40" s="585"/>
      <c r="J40" s="585"/>
      <c r="K40" s="585"/>
      <c r="L40" s="585"/>
      <c r="M40" s="585"/>
      <c r="N40" s="585"/>
      <c r="O40" s="585"/>
      <c r="P40" s="585"/>
      <c r="Q40" s="586"/>
      <c r="R40" s="221"/>
      <c r="S40" s="221"/>
      <c r="T40" s="229"/>
      <c r="U40" s="229"/>
      <c r="V40" s="229"/>
      <c r="W40" s="229"/>
    </row>
    <row r="41" spans="1:23" s="216" customFormat="1" ht="15" hidden="1" customHeight="1">
      <c r="A41" s="177" t="s">
        <v>1721</v>
      </c>
      <c r="B41" s="246" t="s">
        <v>1367</v>
      </c>
      <c r="C41" s="23" t="s">
        <v>39</v>
      </c>
      <c r="D41" s="23" t="s">
        <v>39</v>
      </c>
      <c r="E41" s="221">
        <v>46178</v>
      </c>
      <c r="F41" s="221">
        <f>E41</f>
        <v>46178</v>
      </c>
      <c r="G41" s="221">
        <f t="shared" si="19"/>
        <v>46181</v>
      </c>
      <c r="H41" s="221">
        <f t="shared" si="20"/>
        <v>46181</v>
      </c>
      <c r="I41" s="221">
        <f t="shared" si="21"/>
        <v>46183</v>
      </c>
      <c r="J41" s="221">
        <f t="shared" si="14"/>
        <v>46184</v>
      </c>
      <c r="K41" s="221">
        <f t="shared" si="15"/>
        <v>46186</v>
      </c>
      <c r="L41" s="221">
        <f t="shared" si="16"/>
        <v>46187</v>
      </c>
      <c r="M41" s="116" t="s">
        <v>1723</v>
      </c>
      <c r="N41" s="23" t="s">
        <v>39</v>
      </c>
      <c r="O41" s="23" t="s">
        <v>39</v>
      </c>
      <c r="P41" s="539" t="s">
        <v>1724</v>
      </c>
      <c r="Q41" s="540" t="s">
        <v>309</v>
      </c>
      <c r="R41" s="539" t="s">
        <v>1725</v>
      </c>
      <c r="S41" s="540" t="s">
        <v>309</v>
      </c>
      <c r="T41" s="247" t="s">
        <v>144</v>
      </c>
      <c r="U41" s="229"/>
      <c r="V41" s="229"/>
      <c r="W41" s="229"/>
    </row>
    <row r="42" spans="1:23" s="216" customFormat="1" ht="15" hidden="1" customHeight="1">
      <c r="A42" s="184" t="s">
        <v>1692</v>
      </c>
      <c r="B42" s="230" t="s">
        <v>734</v>
      </c>
      <c r="C42" s="221">
        <v>46184</v>
      </c>
      <c r="D42" s="221">
        <v>46184</v>
      </c>
      <c r="E42" s="221">
        <v>46185</v>
      </c>
      <c r="F42" s="221">
        <f t="shared" si="18"/>
        <v>46185</v>
      </c>
      <c r="G42" s="221">
        <f t="shared" si="19"/>
        <v>46188</v>
      </c>
      <c r="H42" s="221">
        <f t="shared" si="20"/>
        <v>46188</v>
      </c>
      <c r="I42" s="221">
        <f t="shared" si="21"/>
        <v>46190</v>
      </c>
      <c r="J42" s="221">
        <f t="shared" si="14"/>
        <v>46191</v>
      </c>
      <c r="K42" s="221">
        <f t="shared" si="15"/>
        <v>46193</v>
      </c>
      <c r="L42" s="221">
        <f t="shared" si="16"/>
        <v>46194</v>
      </c>
      <c r="M42" s="107" t="s">
        <v>735</v>
      </c>
      <c r="N42" s="221">
        <f>L42+4</f>
        <v>46198</v>
      </c>
      <c r="O42" s="221">
        <f>N42</f>
        <v>46198</v>
      </c>
      <c r="P42" s="221">
        <f>O42+1</f>
        <v>46199</v>
      </c>
      <c r="Q42" s="221">
        <f t="shared" si="22"/>
        <v>46199</v>
      </c>
      <c r="R42" s="221">
        <f>Q42+3</f>
        <v>46202</v>
      </c>
      <c r="S42" s="221">
        <f t="shared" si="23"/>
        <v>46202</v>
      </c>
      <c r="T42" s="229"/>
      <c r="U42" s="229"/>
      <c r="V42" s="229"/>
      <c r="W42" s="229"/>
    </row>
    <row r="43" spans="1:23" s="216" customFormat="1" ht="15" hidden="1" customHeight="1">
      <c r="A43" s="178" t="s">
        <v>1726</v>
      </c>
      <c r="B43" s="223" t="s">
        <v>1426</v>
      </c>
      <c r="C43" s="23" t="s">
        <v>39</v>
      </c>
      <c r="D43" s="106" t="s">
        <v>39</v>
      </c>
      <c r="E43" s="221">
        <v>46192</v>
      </c>
      <c r="F43" s="221">
        <f t="shared" ref="F43:F44" si="25">E43</f>
        <v>46192</v>
      </c>
      <c r="G43" s="221">
        <f t="shared" ref="G43:G44" si="26">F43+3</f>
        <v>46195</v>
      </c>
      <c r="H43" s="221">
        <f t="shared" ref="H43:H44" si="27">G43</f>
        <v>46195</v>
      </c>
      <c r="I43" s="248">
        <f t="shared" ref="I43" si="28">H43+2</f>
        <v>46197</v>
      </c>
      <c r="J43" s="248">
        <f t="shared" ref="J43" si="29">I43+1</f>
        <v>46198</v>
      </c>
      <c r="K43" s="221">
        <v>46200</v>
      </c>
      <c r="L43" s="221">
        <f t="shared" ref="L43:L44" si="30">K43+1</f>
        <v>46201</v>
      </c>
      <c r="M43" s="223" t="s">
        <v>1427</v>
      </c>
      <c r="N43" s="23" t="s">
        <v>39</v>
      </c>
      <c r="O43" s="23" t="s">
        <v>39</v>
      </c>
      <c r="P43" s="23" t="s">
        <v>39</v>
      </c>
      <c r="Q43" s="23" t="s">
        <v>39</v>
      </c>
      <c r="R43" s="221">
        <v>46223</v>
      </c>
      <c r="S43" s="221">
        <f t="shared" si="23"/>
        <v>46223</v>
      </c>
      <c r="T43" s="247" t="s">
        <v>144</v>
      </c>
      <c r="U43" s="229"/>
      <c r="V43" s="229"/>
      <c r="W43" s="229"/>
    </row>
    <row r="44" spans="1:23" s="216" customFormat="1" ht="15" hidden="1" customHeight="1">
      <c r="A44" s="184" t="s">
        <v>2128</v>
      </c>
      <c r="B44" s="230" t="s">
        <v>736</v>
      </c>
      <c r="C44" s="221">
        <v>46198</v>
      </c>
      <c r="D44" s="249">
        <v>46198</v>
      </c>
      <c r="E44" s="221">
        <v>46199</v>
      </c>
      <c r="F44" s="221">
        <f t="shared" si="25"/>
        <v>46199</v>
      </c>
      <c r="G44" s="221">
        <f t="shared" si="26"/>
        <v>46202</v>
      </c>
      <c r="H44" s="221">
        <f t="shared" si="27"/>
        <v>46202</v>
      </c>
      <c r="I44" s="221">
        <f t="shared" ref="I44" si="31">H44+2</f>
        <v>46204</v>
      </c>
      <c r="J44" s="221">
        <f t="shared" ref="J44" si="32">I44+1</f>
        <v>46205</v>
      </c>
      <c r="K44" s="221">
        <f t="shared" ref="K44" si="33">J44+2</f>
        <v>46207</v>
      </c>
      <c r="L44" s="221">
        <f t="shared" si="30"/>
        <v>46208</v>
      </c>
      <c r="M44" s="230" t="s">
        <v>737</v>
      </c>
      <c r="N44" s="549" t="s">
        <v>2028</v>
      </c>
      <c r="O44" s="551"/>
      <c r="P44" s="549" t="s">
        <v>2029</v>
      </c>
      <c r="Q44" s="551"/>
      <c r="R44" s="221">
        <v>46230</v>
      </c>
      <c r="S44" s="221">
        <f t="shared" si="23"/>
        <v>46230</v>
      </c>
      <c r="T44" s="229"/>
      <c r="U44" s="229"/>
      <c r="V44" s="229"/>
      <c r="W44" s="229"/>
    </row>
    <row r="45" spans="1:23" s="216" customFormat="1" ht="15" hidden="1" customHeight="1">
      <c r="A45" s="622" t="s">
        <v>1722</v>
      </c>
      <c r="B45" s="774"/>
      <c r="C45" s="774"/>
      <c r="D45" s="774"/>
      <c r="E45" s="774"/>
      <c r="F45" s="774"/>
      <c r="G45" s="774"/>
      <c r="H45" s="774"/>
      <c r="I45" s="774"/>
      <c r="J45" s="774"/>
      <c r="K45" s="774"/>
      <c r="L45" s="774"/>
      <c r="M45" s="774"/>
      <c r="N45" s="774"/>
      <c r="O45" s="774"/>
      <c r="P45" s="774"/>
      <c r="Q45" s="774"/>
      <c r="R45" s="774"/>
      <c r="S45" s="775"/>
      <c r="T45" s="229"/>
      <c r="U45" s="229"/>
      <c r="V45" s="229"/>
      <c r="W45" s="229"/>
    </row>
    <row r="46" spans="1:23" s="216" customFormat="1" ht="15" hidden="1" customHeight="1">
      <c r="A46" s="622" t="s">
        <v>208</v>
      </c>
      <c r="B46" s="774"/>
      <c r="C46" s="774"/>
      <c r="D46" s="774"/>
      <c r="E46" s="774"/>
      <c r="F46" s="774"/>
      <c r="G46" s="774"/>
      <c r="H46" s="774"/>
      <c r="I46" s="774"/>
      <c r="J46" s="774"/>
      <c r="K46" s="774"/>
      <c r="L46" s="774"/>
      <c r="M46" s="774"/>
      <c r="N46" s="774"/>
      <c r="O46" s="774"/>
      <c r="P46" s="774"/>
      <c r="Q46" s="774"/>
      <c r="R46" s="774"/>
      <c r="S46" s="775"/>
      <c r="T46" s="229"/>
      <c r="U46" s="229"/>
      <c r="V46" s="229"/>
      <c r="W46" s="229"/>
    </row>
    <row r="47" spans="1:23" s="216" customFormat="1" ht="15" hidden="1" customHeight="1">
      <c r="A47" s="184" t="s">
        <v>2128</v>
      </c>
      <c r="B47" s="230" t="s">
        <v>738</v>
      </c>
      <c r="C47" s="549" t="s">
        <v>2028</v>
      </c>
      <c r="D47" s="551"/>
      <c r="E47" s="549" t="s">
        <v>2029</v>
      </c>
      <c r="F47" s="551"/>
      <c r="G47" s="221">
        <v>46230</v>
      </c>
      <c r="H47" s="221">
        <f t="shared" ref="H47:H51" si="34">G47</f>
        <v>46230</v>
      </c>
      <c r="I47" s="221">
        <f t="shared" ref="I47:I49" si="35">H47+2</f>
        <v>46232</v>
      </c>
      <c r="J47" s="221">
        <f t="shared" ref="J47:J49" si="36">I47+1</f>
        <v>46233</v>
      </c>
      <c r="K47" s="221">
        <f t="shared" ref="K47:K49" si="37">J47+2</f>
        <v>46235</v>
      </c>
      <c r="L47" s="221">
        <f t="shared" ref="L47:L52" si="38">K47+1</f>
        <v>46236</v>
      </c>
      <c r="M47" s="230" t="s">
        <v>739</v>
      </c>
      <c r="N47" s="23" t="s">
        <v>2228</v>
      </c>
      <c r="O47" s="23" t="s">
        <v>2228</v>
      </c>
      <c r="P47" s="23" t="s">
        <v>2228</v>
      </c>
      <c r="Q47" s="23" t="s">
        <v>2228</v>
      </c>
      <c r="R47" s="221">
        <v>46265</v>
      </c>
      <c r="S47" s="221">
        <v>46265</v>
      </c>
      <c r="T47" s="229"/>
      <c r="U47" s="229"/>
      <c r="V47" s="229"/>
      <c r="W47" s="229"/>
    </row>
    <row r="48" spans="1:23" s="216" customFormat="1" ht="15" hidden="1" customHeight="1">
      <c r="A48" s="178" t="s">
        <v>2179</v>
      </c>
      <c r="B48" s="223" t="s">
        <v>1439</v>
      </c>
      <c r="C48" s="23" t="s">
        <v>39</v>
      </c>
      <c r="D48" s="23" t="s">
        <v>39</v>
      </c>
      <c r="E48" s="221">
        <v>46234</v>
      </c>
      <c r="F48" s="221">
        <f t="shared" ref="F48" si="39">E48</f>
        <v>46234</v>
      </c>
      <c r="G48" s="221">
        <f t="shared" ref="G48" si="40">F48+3</f>
        <v>46237</v>
      </c>
      <c r="H48" s="221">
        <f t="shared" si="34"/>
        <v>46237</v>
      </c>
      <c r="I48" s="221">
        <f t="shared" si="35"/>
        <v>46239</v>
      </c>
      <c r="J48" s="221">
        <f t="shared" si="36"/>
        <v>46240</v>
      </c>
      <c r="K48" s="221">
        <f t="shared" si="37"/>
        <v>46242</v>
      </c>
      <c r="L48" s="221">
        <f t="shared" si="38"/>
        <v>46243</v>
      </c>
      <c r="M48" s="223" t="s">
        <v>1430</v>
      </c>
      <c r="N48" s="23" t="s">
        <v>2228</v>
      </c>
      <c r="O48" s="23" t="s">
        <v>39</v>
      </c>
      <c r="P48" s="221">
        <v>46269</v>
      </c>
      <c r="Q48" s="221">
        <f t="shared" ref="Q48" si="41">P48</f>
        <v>46269</v>
      </c>
      <c r="R48" s="23" t="s">
        <v>2159</v>
      </c>
      <c r="S48" s="23" t="s">
        <v>2159</v>
      </c>
      <c r="T48" s="229"/>
      <c r="U48" s="229"/>
      <c r="V48" s="229"/>
      <c r="W48" s="229"/>
    </row>
    <row r="49" spans="1:23" s="216" customFormat="1" ht="15" hidden="1" customHeight="1">
      <c r="A49" s="176" t="s">
        <v>2180</v>
      </c>
      <c r="B49" s="110" t="s">
        <v>1419</v>
      </c>
      <c r="C49" s="549" t="s">
        <v>1643</v>
      </c>
      <c r="D49" s="551"/>
      <c r="E49" s="549" t="s">
        <v>1644</v>
      </c>
      <c r="F49" s="551"/>
      <c r="G49" s="221">
        <v>46234</v>
      </c>
      <c r="H49" s="221">
        <f t="shared" si="34"/>
        <v>46234</v>
      </c>
      <c r="I49" s="221">
        <f t="shared" si="35"/>
        <v>46236</v>
      </c>
      <c r="J49" s="221">
        <f t="shared" si="36"/>
        <v>46237</v>
      </c>
      <c r="K49" s="221">
        <f t="shared" si="37"/>
        <v>46239</v>
      </c>
      <c r="L49" s="221">
        <f t="shared" si="38"/>
        <v>46240</v>
      </c>
      <c r="M49" s="110" t="s">
        <v>1420</v>
      </c>
      <c r="N49" s="23" t="s">
        <v>2159</v>
      </c>
      <c r="O49" s="23" t="s">
        <v>39</v>
      </c>
      <c r="P49" s="581" t="s">
        <v>2437</v>
      </c>
      <c r="Q49" s="583"/>
      <c r="R49" s="451" t="s">
        <v>2438</v>
      </c>
      <c r="S49" s="451" t="s">
        <v>1728</v>
      </c>
      <c r="T49" s="247" t="s">
        <v>286</v>
      </c>
      <c r="U49" s="229"/>
      <c r="V49" s="229"/>
      <c r="W49" s="229"/>
    </row>
    <row r="50" spans="1:23" s="216" customFormat="1" ht="15" hidden="1" customHeight="1">
      <c r="A50" s="622" t="s">
        <v>2032</v>
      </c>
      <c r="B50" s="774"/>
      <c r="C50" s="774"/>
      <c r="D50" s="774"/>
      <c r="E50" s="774"/>
      <c r="F50" s="774"/>
      <c r="G50" s="774"/>
      <c r="H50" s="774"/>
      <c r="I50" s="774"/>
      <c r="J50" s="774"/>
      <c r="K50" s="774"/>
      <c r="L50" s="774"/>
      <c r="M50" s="774"/>
      <c r="N50" s="774"/>
      <c r="O50" s="774"/>
      <c r="P50" s="774"/>
      <c r="Q50" s="774"/>
      <c r="R50" s="774"/>
      <c r="S50" s="775"/>
      <c r="T50" s="247"/>
      <c r="U50" s="229"/>
      <c r="V50" s="229"/>
      <c r="W50" s="229"/>
    </row>
    <row r="51" spans="1:23" s="216" customFormat="1" ht="15" hidden="1" customHeight="1">
      <c r="A51" s="184" t="s">
        <v>2372</v>
      </c>
      <c r="B51" s="230" t="s">
        <v>740</v>
      </c>
      <c r="C51" s="23" t="s">
        <v>2228</v>
      </c>
      <c r="D51" s="23" t="s">
        <v>2228</v>
      </c>
      <c r="E51" s="23" t="s">
        <v>2228</v>
      </c>
      <c r="F51" s="23" t="s">
        <v>2228</v>
      </c>
      <c r="G51" s="221">
        <v>46265</v>
      </c>
      <c r="H51" s="221">
        <f t="shared" si="34"/>
        <v>46265</v>
      </c>
      <c r="I51" s="23" t="s">
        <v>2159</v>
      </c>
      <c r="J51" s="23" t="s">
        <v>2159</v>
      </c>
      <c r="K51" s="221">
        <v>46270</v>
      </c>
      <c r="L51" s="221">
        <f t="shared" si="38"/>
        <v>46271</v>
      </c>
      <c r="M51" s="230" t="s">
        <v>741</v>
      </c>
      <c r="N51" s="23" t="s">
        <v>2389</v>
      </c>
      <c r="O51" s="23" t="s">
        <v>2473</v>
      </c>
      <c r="P51" s="552" t="s">
        <v>2474</v>
      </c>
      <c r="Q51" s="554"/>
      <c r="R51" s="458" t="s">
        <v>2501</v>
      </c>
      <c r="S51" s="23" t="s">
        <v>2500</v>
      </c>
      <c r="T51" s="247" t="s">
        <v>2385</v>
      </c>
      <c r="U51" s="229"/>
      <c r="V51" s="229"/>
      <c r="W51" s="229"/>
    </row>
    <row r="52" spans="1:23" s="216" customFormat="1" ht="15" hidden="1" customHeight="1">
      <c r="A52" s="178" t="s">
        <v>2179</v>
      </c>
      <c r="B52" s="223" t="s">
        <v>2042</v>
      </c>
      <c r="C52" s="23" t="s">
        <v>39</v>
      </c>
      <c r="D52" s="106" t="s">
        <v>39</v>
      </c>
      <c r="E52" s="221">
        <v>46269</v>
      </c>
      <c r="F52" s="221">
        <v>46269</v>
      </c>
      <c r="G52" s="23" t="s">
        <v>2159</v>
      </c>
      <c r="H52" s="23" t="s">
        <v>2159</v>
      </c>
      <c r="I52" s="23" t="s">
        <v>2159</v>
      </c>
      <c r="J52" s="23" t="s">
        <v>2159</v>
      </c>
      <c r="K52" s="221">
        <v>46277</v>
      </c>
      <c r="L52" s="221">
        <f t="shared" si="38"/>
        <v>46278</v>
      </c>
      <c r="M52" s="223" t="s">
        <v>2043</v>
      </c>
      <c r="N52" s="23" t="s">
        <v>39</v>
      </c>
      <c r="O52" s="23" t="s">
        <v>39</v>
      </c>
      <c r="P52" s="221">
        <v>46297</v>
      </c>
      <c r="Q52" s="221">
        <v>46297</v>
      </c>
      <c r="R52" s="221">
        <v>46300</v>
      </c>
      <c r="S52" s="221">
        <v>46300</v>
      </c>
      <c r="T52" s="229"/>
      <c r="U52" s="229"/>
      <c r="V52" s="229"/>
      <c r="W52" s="229"/>
    </row>
    <row r="53" spans="1:23" s="216" customFormat="1" ht="15" hidden="1" customHeight="1">
      <c r="A53" s="184" t="s">
        <v>2372</v>
      </c>
      <c r="B53" s="230" t="s">
        <v>2373</v>
      </c>
      <c r="C53" s="581" t="s">
        <v>2065</v>
      </c>
      <c r="D53" s="582"/>
      <c r="E53" s="582"/>
      <c r="F53" s="582"/>
      <c r="G53" s="582"/>
      <c r="H53" s="582"/>
      <c r="I53" s="582"/>
      <c r="J53" s="582"/>
      <c r="K53" s="582"/>
      <c r="L53" s="583"/>
      <c r="M53" s="230" t="s">
        <v>2375</v>
      </c>
      <c r="N53" s="581" t="s">
        <v>2379</v>
      </c>
      <c r="O53" s="582"/>
      <c r="P53" s="582"/>
      <c r="Q53" s="582"/>
      <c r="R53" s="582"/>
      <c r="S53" s="583"/>
      <c r="T53" s="229"/>
      <c r="U53" s="229"/>
      <c r="V53" s="229"/>
      <c r="W53" s="229"/>
    </row>
    <row r="54" spans="1:23" s="216" customFormat="1" ht="15" hidden="1" customHeight="1">
      <c r="A54" s="622" t="s">
        <v>2065</v>
      </c>
      <c r="B54" s="623"/>
      <c r="C54" s="623"/>
      <c r="D54" s="623"/>
      <c r="E54" s="623"/>
      <c r="F54" s="623"/>
      <c r="G54" s="623"/>
      <c r="H54" s="623"/>
      <c r="I54" s="623"/>
      <c r="J54" s="623"/>
      <c r="K54" s="623"/>
      <c r="L54" s="623"/>
      <c r="M54" s="623"/>
      <c r="N54" s="623"/>
      <c r="O54" s="623"/>
      <c r="P54" s="623"/>
      <c r="Q54" s="623"/>
      <c r="R54" s="623"/>
      <c r="S54" s="624"/>
      <c r="T54" s="229"/>
      <c r="U54" s="229"/>
      <c r="V54" s="229"/>
      <c r="W54" s="229"/>
    </row>
    <row r="55" spans="1:23" s="216" customFormat="1" ht="15" customHeight="1">
      <c r="A55" s="181" t="s">
        <v>439</v>
      </c>
      <c r="B55" s="230" t="s">
        <v>2376</v>
      </c>
      <c r="C55" s="221">
        <v>46289</v>
      </c>
      <c r="D55" s="221">
        <v>46289</v>
      </c>
      <c r="E55" s="221">
        <v>46290</v>
      </c>
      <c r="F55" s="221">
        <v>46290</v>
      </c>
      <c r="G55" s="221">
        <f>F55+3</f>
        <v>46293</v>
      </c>
      <c r="H55" s="221">
        <f t="shared" ref="H55" si="42">G55</f>
        <v>46293</v>
      </c>
      <c r="I55" s="221">
        <f>H55+2</f>
        <v>46295</v>
      </c>
      <c r="J55" s="221">
        <f>I55+1</f>
        <v>46296</v>
      </c>
      <c r="K55" s="221">
        <v>46298</v>
      </c>
      <c r="L55" s="221">
        <v>46299</v>
      </c>
      <c r="M55" s="230" t="s">
        <v>2377</v>
      </c>
      <c r="N55" s="221">
        <v>46317</v>
      </c>
      <c r="O55" s="221">
        <v>46317</v>
      </c>
      <c r="P55" s="221">
        <v>46318</v>
      </c>
      <c r="Q55" s="221">
        <v>46318</v>
      </c>
      <c r="R55" s="221">
        <v>46321</v>
      </c>
      <c r="S55" s="221">
        <v>46321</v>
      </c>
      <c r="T55" s="229"/>
      <c r="U55" s="229"/>
      <c r="V55" s="229"/>
      <c r="W55" s="229"/>
    </row>
    <row r="56" spans="1:23" s="216" customFormat="1" ht="15" customHeight="1">
      <c r="A56" s="178" t="s">
        <v>2179</v>
      </c>
      <c r="B56" s="223" t="s">
        <v>2044</v>
      </c>
      <c r="C56" s="23" t="s">
        <v>39</v>
      </c>
      <c r="D56" s="106" t="s">
        <v>39</v>
      </c>
      <c r="E56" s="221">
        <v>46297</v>
      </c>
      <c r="F56" s="221">
        <f>E56</f>
        <v>46297</v>
      </c>
      <c r="G56" s="221">
        <f>F56+3</f>
        <v>46300</v>
      </c>
      <c r="H56" s="221">
        <f>G56</f>
        <v>46300</v>
      </c>
      <c r="I56" s="221">
        <f>H56+2</f>
        <v>46302</v>
      </c>
      <c r="J56" s="221">
        <f t="shared" ref="J56" si="43">I56+1</f>
        <v>46303</v>
      </c>
      <c r="K56" s="221">
        <f t="shared" ref="K56" si="44">J56+2</f>
        <v>46305</v>
      </c>
      <c r="L56" s="221">
        <f t="shared" ref="L56" si="45">K56+1</f>
        <v>46306</v>
      </c>
      <c r="M56" s="223" t="s">
        <v>2045</v>
      </c>
      <c r="N56" s="23" t="s">
        <v>39</v>
      </c>
      <c r="O56" s="23" t="s">
        <v>39</v>
      </c>
      <c r="P56" s="221">
        <v>46325</v>
      </c>
      <c r="Q56" s="221">
        <v>46325</v>
      </c>
      <c r="R56" s="221">
        <v>46328</v>
      </c>
      <c r="S56" s="221">
        <v>46328</v>
      </c>
      <c r="T56" s="229"/>
      <c r="U56" s="229"/>
      <c r="V56" s="229"/>
      <c r="W56" s="229"/>
    </row>
    <row r="57" spans="1:23" s="216" customFormat="1" ht="15" customHeight="1">
      <c r="A57" s="622" t="s">
        <v>2285</v>
      </c>
      <c r="B57" s="623"/>
      <c r="C57" s="623"/>
      <c r="D57" s="623"/>
      <c r="E57" s="623"/>
      <c r="F57" s="623"/>
      <c r="G57" s="623"/>
      <c r="H57" s="623"/>
      <c r="I57" s="623"/>
      <c r="J57" s="623"/>
      <c r="K57" s="623"/>
      <c r="L57" s="623"/>
      <c r="M57" s="623"/>
      <c r="N57" s="623"/>
      <c r="O57" s="623"/>
      <c r="P57" s="623"/>
      <c r="Q57" s="623"/>
      <c r="R57" s="623"/>
      <c r="S57" s="624"/>
      <c r="T57" s="229"/>
      <c r="U57" s="229"/>
      <c r="V57" s="229"/>
      <c r="W57" s="229"/>
    </row>
    <row r="58" spans="1:23" s="216" customFormat="1" ht="15" customHeight="1">
      <c r="A58" s="181" t="s">
        <v>2182</v>
      </c>
      <c r="B58" s="230" t="s">
        <v>2348</v>
      </c>
      <c r="C58" s="221">
        <v>46317</v>
      </c>
      <c r="D58" s="221">
        <f>C58</f>
        <v>46317</v>
      </c>
      <c r="E58" s="221">
        <f>D58+1</f>
        <v>46318</v>
      </c>
      <c r="F58" s="221">
        <f t="shared" ref="F58:F63" si="46">E58</f>
        <v>46318</v>
      </c>
      <c r="G58" s="221">
        <f t="shared" ref="G58" si="47">F58+3</f>
        <v>46321</v>
      </c>
      <c r="H58" s="221">
        <f t="shared" ref="H58" si="48">G58</f>
        <v>46321</v>
      </c>
      <c r="I58" s="23" t="s">
        <v>39</v>
      </c>
      <c r="J58" s="106" t="s">
        <v>39</v>
      </c>
      <c r="K58" s="221">
        <v>46326</v>
      </c>
      <c r="L58" s="221">
        <v>46327</v>
      </c>
      <c r="M58" s="230" t="s">
        <v>2349</v>
      </c>
      <c r="N58" s="221">
        <f>L58+4</f>
        <v>46331</v>
      </c>
      <c r="O58" s="221">
        <f>N58</f>
        <v>46331</v>
      </c>
      <c r="P58" s="221">
        <f>O58+1</f>
        <v>46332</v>
      </c>
      <c r="Q58" s="221">
        <f t="shared" ref="Q58:Q63" si="49">P58</f>
        <v>46332</v>
      </c>
      <c r="R58" s="221">
        <f t="shared" ref="R58" si="50">Q58+3</f>
        <v>46335</v>
      </c>
      <c r="S58" s="221">
        <f t="shared" ref="S58" si="51">R58</f>
        <v>46335</v>
      </c>
      <c r="T58" s="229"/>
      <c r="U58" s="229"/>
      <c r="V58" s="229"/>
      <c r="W58" s="229"/>
    </row>
    <row r="59" spans="1:23" s="216" customFormat="1" ht="15" customHeight="1">
      <c r="A59" s="178" t="s">
        <v>1727</v>
      </c>
      <c r="B59" s="223" t="s">
        <v>2104</v>
      </c>
      <c r="C59" s="23" t="s">
        <v>39</v>
      </c>
      <c r="D59" s="106" t="s">
        <v>39</v>
      </c>
      <c r="E59" s="221">
        <v>46325</v>
      </c>
      <c r="F59" s="221">
        <f t="shared" si="46"/>
        <v>46325</v>
      </c>
      <c r="G59" s="221">
        <f>F59+3</f>
        <v>46328</v>
      </c>
      <c r="H59" s="221">
        <f>G59</f>
        <v>46328</v>
      </c>
      <c r="I59" s="221">
        <v>46330</v>
      </c>
      <c r="J59" s="221">
        <v>46331</v>
      </c>
      <c r="K59" s="221">
        <f t="shared" ref="K59:K60" si="52">J59+2</f>
        <v>46333</v>
      </c>
      <c r="L59" s="221">
        <f t="shared" ref="L59:L60" si="53">K59+1</f>
        <v>46334</v>
      </c>
      <c r="M59" s="223" t="s">
        <v>2105</v>
      </c>
      <c r="N59" s="23" t="s">
        <v>39</v>
      </c>
      <c r="O59" s="23" t="s">
        <v>39</v>
      </c>
      <c r="P59" s="221">
        <f>L59+5</f>
        <v>46339</v>
      </c>
      <c r="Q59" s="221">
        <f t="shared" si="49"/>
        <v>46339</v>
      </c>
      <c r="R59" s="221">
        <f>Q59+3</f>
        <v>46342</v>
      </c>
      <c r="S59" s="221">
        <f>R59</f>
        <v>46342</v>
      </c>
      <c r="T59" s="229"/>
      <c r="U59" s="229"/>
      <c r="V59" s="229"/>
      <c r="W59" s="229"/>
    </row>
    <row r="60" spans="1:23" s="216" customFormat="1" ht="15" customHeight="1">
      <c r="A60" s="181" t="s">
        <v>439</v>
      </c>
      <c r="B60" s="230" t="s">
        <v>2102</v>
      </c>
      <c r="C60" s="221">
        <v>46331</v>
      </c>
      <c r="D60" s="221">
        <f>C60</f>
        <v>46331</v>
      </c>
      <c r="E60" s="221">
        <f>D60+1</f>
        <v>46332</v>
      </c>
      <c r="F60" s="221">
        <f t="shared" si="46"/>
        <v>46332</v>
      </c>
      <c r="G60" s="221">
        <f t="shared" ref="G60" si="54">F60+3</f>
        <v>46335</v>
      </c>
      <c r="H60" s="221">
        <f t="shared" ref="H60" si="55">G60</f>
        <v>46335</v>
      </c>
      <c r="I60" s="221">
        <f t="shared" ref="I60" si="56">H60+2</f>
        <v>46337</v>
      </c>
      <c r="J60" s="221">
        <f t="shared" ref="J60" si="57">I60+1</f>
        <v>46338</v>
      </c>
      <c r="K60" s="221">
        <f t="shared" si="52"/>
        <v>46340</v>
      </c>
      <c r="L60" s="221">
        <f t="shared" si="53"/>
        <v>46341</v>
      </c>
      <c r="M60" s="230" t="s">
        <v>2103</v>
      </c>
      <c r="N60" s="221">
        <f>L60+4</f>
        <v>46345</v>
      </c>
      <c r="O60" s="221">
        <f>N60</f>
        <v>46345</v>
      </c>
      <c r="P60" s="221">
        <f>O60+1</f>
        <v>46346</v>
      </c>
      <c r="Q60" s="221">
        <f t="shared" si="49"/>
        <v>46346</v>
      </c>
      <c r="R60" s="221">
        <f t="shared" ref="R60" si="58">Q60+3</f>
        <v>46349</v>
      </c>
      <c r="S60" s="221">
        <f t="shared" ref="S60" si="59">R60</f>
        <v>46349</v>
      </c>
      <c r="T60" s="229"/>
      <c r="U60" s="229"/>
      <c r="V60" s="229"/>
      <c r="W60" s="229"/>
    </row>
    <row r="61" spans="1:23" s="216" customFormat="1" ht="15" customHeight="1">
      <c r="A61" s="178" t="s">
        <v>1727</v>
      </c>
      <c r="B61" s="223" t="s">
        <v>2315</v>
      </c>
      <c r="C61" s="23" t="s">
        <v>39</v>
      </c>
      <c r="D61" s="106" t="s">
        <v>39</v>
      </c>
      <c r="E61" s="221">
        <v>46339</v>
      </c>
      <c r="F61" s="221">
        <f t="shared" si="46"/>
        <v>46339</v>
      </c>
      <c r="G61" s="221">
        <f>F61+3</f>
        <v>46342</v>
      </c>
      <c r="H61" s="221">
        <f>G61</f>
        <v>46342</v>
      </c>
      <c r="I61" s="221">
        <f>H61+2</f>
        <v>46344</v>
      </c>
      <c r="J61" s="221">
        <f t="shared" ref="J61:J62" si="60">I61+1</f>
        <v>46345</v>
      </c>
      <c r="K61" s="221">
        <f t="shared" ref="K61:K62" si="61">J61+2</f>
        <v>46347</v>
      </c>
      <c r="L61" s="221">
        <f t="shared" ref="L61:L62" si="62">K61+1</f>
        <v>46348</v>
      </c>
      <c r="M61" s="223" t="s">
        <v>2316</v>
      </c>
      <c r="N61" s="23" t="s">
        <v>39</v>
      </c>
      <c r="O61" s="23" t="s">
        <v>39</v>
      </c>
      <c r="P61" s="221">
        <v>46353</v>
      </c>
      <c r="Q61" s="221">
        <v>46353</v>
      </c>
      <c r="R61" s="221">
        <f>Q61+3</f>
        <v>46356</v>
      </c>
      <c r="S61" s="221">
        <f>R61</f>
        <v>46356</v>
      </c>
      <c r="T61" s="229"/>
      <c r="U61" s="229"/>
      <c r="V61" s="229"/>
      <c r="W61" s="229"/>
    </row>
    <row r="62" spans="1:23" s="216" customFormat="1" ht="15" customHeight="1">
      <c r="A62" s="181" t="s">
        <v>439</v>
      </c>
      <c r="B62" s="230" t="s">
        <v>2557</v>
      </c>
      <c r="C62" s="221">
        <v>46345</v>
      </c>
      <c r="D62" s="221">
        <f>C62</f>
        <v>46345</v>
      </c>
      <c r="E62" s="221">
        <f>D62+1</f>
        <v>46346</v>
      </c>
      <c r="F62" s="221">
        <f t="shared" si="46"/>
        <v>46346</v>
      </c>
      <c r="G62" s="221">
        <f t="shared" ref="G62" si="63">F62+3</f>
        <v>46349</v>
      </c>
      <c r="H62" s="221">
        <f t="shared" ref="H62" si="64">G62</f>
        <v>46349</v>
      </c>
      <c r="I62" s="221">
        <f t="shared" ref="I62" si="65">H62+2</f>
        <v>46351</v>
      </c>
      <c r="J62" s="221">
        <f t="shared" si="60"/>
        <v>46352</v>
      </c>
      <c r="K62" s="221">
        <f t="shared" si="61"/>
        <v>46354</v>
      </c>
      <c r="L62" s="221">
        <f t="shared" si="62"/>
        <v>46355</v>
      </c>
      <c r="M62" s="230" t="s">
        <v>2602</v>
      </c>
      <c r="N62" s="221">
        <f>L62+4</f>
        <v>46359</v>
      </c>
      <c r="O62" s="221">
        <f>N62</f>
        <v>46359</v>
      </c>
      <c r="P62" s="221">
        <f>L62+5</f>
        <v>46360</v>
      </c>
      <c r="Q62" s="221">
        <f t="shared" si="49"/>
        <v>46360</v>
      </c>
      <c r="R62" s="221">
        <f>Q62+3</f>
        <v>46363</v>
      </c>
      <c r="S62" s="221">
        <f>R62</f>
        <v>46363</v>
      </c>
      <c r="T62" s="229"/>
      <c r="U62" s="229"/>
      <c r="V62" s="229"/>
      <c r="W62" s="229"/>
    </row>
    <row r="63" spans="1:23" s="216" customFormat="1" ht="15" customHeight="1">
      <c r="A63" s="178" t="s">
        <v>1727</v>
      </c>
      <c r="B63" s="223" t="s">
        <v>2319</v>
      </c>
      <c r="C63" s="23" t="s">
        <v>39</v>
      </c>
      <c r="D63" s="23" t="s">
        <v>39</v>
      </c>
      <c r="E63" s="221">
        <v>46353</v>
      </c>
      <c r="F63" s="221">
        <f t="shared" si="46"/>
        <v>46353</v>
      </c>
      <c r="G63" s="221">
        <f t="shared" ref="G63" si="66">F63+3</f>
        <v>46356</v>
      </c>
      <c r="H63" s="221">
        <f t="shared" ref="H63" si="67">G63</f>
        <v>46356</v>
      </c>
      <c r="I63" s="221">
        <f t="shared" ref="I63" si="68">H63+2</f>
        <v>46358</v>
      </c>
      <c r="J63" s="221">
        <f t="shared" ref="J63" si="69">I63+1</f>
        <v>46359</v>
      </c>
      <c r="K63" s="221">
        <f t="shared" ref="K63" si="70">J63+2</f>
        <v>46361</v>
      </c>
      <c r="L63" s="221">
        <f t="shared" ref="L63" si="71">K63+1</f>
        <v>46362</v>
      </c>
      <c r="M63" s="223" t="s">
        <v>2320</v>
      </c>
      <c r="N63" s="23" t="s">
        <v>39</v>
      </c>
      <c r="O63" s="23" t="s">
        <v>39</v>
      </c>
      <c r="P63" s="221">
        <v>46367</v>
      </c>
      <c r="Q63" s="221">
        <f t="shared" si="49"/>
        <v>46367</v>
      </c>
      <c r="R63" s="221">
        <f>Q63+3</f>
        <v>46370</v>
      </c>
      <c r="S63" s="221">
        <f>R63</f>
        <v>46370</v>
      </c>
      <c r="T63" s="229"/>
      <c r="U63" s="229"/>
      <c r="V63" s="229"/>
      <c r="W63" s="229"/>
    </row>
    <row r="64" spans="1:23" s="214" customFormat="1" ht="14.55" customHeight="1"/>
    <row r="65" spans="1:21" s="214" customFormat="1" ht="15" customHeight="1">
      <c r="A65" s="129" t="s">
        <v>160</v>
      </c>
      <c r="B65" s="507" t="s">
        <v>1729</v>
      </c>
      <c r="C65" s="507"/>
      <c r="D65" s="507"/>
      <c r="E65" s="507"/>
      <c r="F65" s="507"/>
      <c r="G65" s="507"/>
      <c r="H65" s="507"/>
      <c r="I65" s="507"/>
      <c r="J65" s="507"/>
      <c r="K65" s="507"/>
      <c r="L65" s="507"/>
      <c r="M65" s="507"/>
      <c r="N65" s="507"/>
    </row>
    <row r="66" spans="1:21" s="214" customFormat="1" ht="16.5" customHeight="1">
      <c r="A66" s="32" t="s">
        <v>256</v>
      </c>
      <c r="B66" s="768" t="s">
        <v>1730</v>
      </c>
      <c r="C66" s="768"/>
      <c r="D66" s="768"/>
      <c r="E66" s="768"/>
      <c r="F66" s="768"/>
      <c r="G66" s="768"/>
      <c r="H66" s="768"/>
      <c r="I66" s="768"/>
      <c r="J66" s="768"/>
      <c r="K66" s="768"/>
      <c r="L66" s="768"/>
      <c r="M66" s="768"/>
      <c r="N66" s="768"/>
    </row>
    <row r="67" spans="1:21" s="214" customFormat="1" ht="15" customHeight="1">
      <c r="A67" s="32" t="s">
        <v>164</v>
      </c>
      <c r="B67" s="511" t="s">
        <v>258</v>
      </c>
      <c r="C67" s="511"/>
      <c r="D67" s="511"/>
      <c r="E67" s="511"/>
      <c r="F67" s="511"/>
      <c r="G67" s="511"/>
      <c r="H67" s="511"/>
      <c r="I67" s="511"/>
      <c r="J67" s="511"/>
      <c r="K67" s="511"/>
      <c r="L67" s="511"/>
      <c r="M67" s="511"/>
      <c r="N67" s="511"/>
    </row>
    <row r="68" spans="1:21" s="214" customFormat="1" ht="15" customHeight="1">
      <c r="A68" s="130" t="s">
        <v>1664</v>
      </c>
      <c r="B68" s="511" t="s">
        <v>1665</v>
      </c>
      <c r="C68" s="511"/>
      <c r="D68" s="511"/>
      <c r="E68" s="511"/>
      <c r="F68" s="511"/>
      <c r="G68" s="511"/>
      <c r="H68" s="511"/>
      <c r="I68" s="511"/>
      <c r="J68" s="511"/>
      <c r="K68" s="511"/>
      <c r="L68" s="511"/>
      <c r="M68" s="511"/>
      <c r="N68" s="511"/>
    </row>
    <row r="69" spans="1:21" s="214" customFormat="1">
      <c r="A69" s="130" t="s">
        <v>381</v>
      </c>
      <c r="B69" s="511" t="s">
        <v>1663</v>
      </c>
      <c r="C69" s="511"/>
      <c r="D69" s="511"/>
      <c r="E69" s="511"/>
      <c r="F69" s="511"/>
      <c r="G69" s="511"/>
      <c r="H69" s="511"/>
      <c r="I69" s="511"/>
      <c r="J69" s="511"/>
      <c r="K69" s="511"/>
      <c r="L69" s="511"/>
      <c r="M69" s="511"/>
      <c r="N69" s="511"/>
    </row>
    <row r="70" spans="1:21" s="214" customFormat="1">
      <c r="A70" s="130" t="s">
        <v>1731</v>
      </c>
      <c r="B70" s="511" t="s">
        <v>1732</v>
      </c>
      <c r="C70" s="511"/>
      <c r="D70" s="511"/>
      <c r="E70" s="511"/>
      <c r="F70" s="511"/>
      <c r="G70" s="511"/>
      <c r="H70" s="511"/>
      <c r="I70" s="511"/>
      <c r="J70" s="511"/>
      <c r="K70" s="511"/>
      <c r="L70" s="511"/>
      <c r="M70" s="511"/>
      <c r="N70" s="511"/>
    </row>
    <row r="71" spans="1:21" s="214" customFormat="1">
      <c r="A71" s="130" t="s">
        <v>386</v>
      </c>
      <c r="B71" s="511" t="s">
        <v>1733</v>
      </c>
      <c r="C71" s="511"/>
      <c r="D71" s="511"/>
      <c r="E71" s="511"/>
      <c r="F71" s="511"/>
      <c r="G71" s="511"/>
      <c r="H71" s="511"/>
      <c r="I71" s="511"/>
      <c r="J71" s="511"/>
      <c r="K71" s="511"/>
      <c r="L71" s="511"/>
      <c r="M71" s="511"/>
      <c r="N71" s="511"/>
    </row>
    <row r="79" spans="1:21">
      <c r="U79" t="s">
        <v>178</v>
      </c>
    </row>
  </sheetData>
  <mergeCells count="120"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P44:Q44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B69:N69"/>
    <mergeCell ref="B70:N70"/>
    <mergeCell ref="B71:N71"/>
    <mergeCell ref="A54:S54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51:Q51"/>
    <mergeCell ref="C53:L53"/>
    <mergeCell ref="N53:S53"/>
    <mergeCell ref="P49:Q49"/>
    <mergeCell ref="A57:S57"/>
    <mergeCell ref="B65:N65"/>
    <mergeCell ref="B66:N66"/>
    <mergeCell ref="B67:N67"/>
    <mergeCell ref="B68:N68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4"/>
  <sheetViews>
    <sheetView zoomScaleNormal="100" workbookViewId="0">
      <selection activeCell="C55" sqref="C55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567" t="s">
        <v>0</v>
      </c>
      <c r="C1" s="567"/>
      <c r="D1" s="567"/>
      <c r="E1" s="567"/>
      <c r="F1" s="567"/>
      <c r="G1" s="567"/>
      <c r="H1" s="567"/>
      <c r="I1" s="567"/>
      <c r="J1" s="567"/>
      <c r="K1" s="567"/>
      <c r="L1" s="567"/>
      <c r="M1" s="567"/>
      <c r="N1" s="567"/>
      <c r="O1" s="567"/>
      <c r="P1" s="567"/>
      <c r="Q1" s="567"/>
      <c r="R1" s="567"/>
      <c r="S1" s="567"/>
    </row>
    <row r="2" spans="1:243" customFormat="1" ht="17.399999999999999">
      <c r="B2" s="568" t="s">
        <v>1</v>
      </c>
      <c r="C2" s="568"/>
      <c r="D2" s="568"/>
      <c r="E2" s="568"/>
      <c r="F2" s="568"/>
      <c r="G2" s="568"/>
      <c r="H2" s="568"/>
      <c r="I2" s="568"/>
      <c r="J2" s="568"/>
      <c r="K2" s="568"/>
      <c r="L2" s="568"/>
      <c r="M2" s="568"/>
      <c r="N2" s="568"/>
      <c r="O2" s="568"/>
      <c r="P2" s="568"/>
      <c r="Q2" s="568"/>
      <c r="R2" s="568"/>
      <c r="S2" s="568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26" t="s">
        <v>1734</v>
      </c>
      <c r="B4" s="626"/>
      <c r="C4" s="626"/>
      <c r="D4" s="626"/>
      <c r="E4" s="626"/>
      <c r="F4" s="626"/>
      <c r="G4" s="626"/>
      <c r="H4" s="626"/>
      <c r="I4" s="626"/>
      <c r="J4" s="626"/>
      <c r="K4" s="626"/>
      <c r="L4" s="626"/>
      <c r="M4" s="626"/>
      <c r="N4" s="626"/>
      <c r="O4" s="626"/>
      <c r="P4" s="626"/>
      <c r="Q4" s="626"/>
    </row>
    <row r="5" spans="1:243" ht="15" hidden="1" customHeight="1">
      <c r="A5" s="9" t="s">
        <v>4</v>
      </c>
      <c r="B5" s="9" t="s">
        <v>5</v>
      </c>
      <c r="C5" s="632" t="s">
        <v>245</v>
      </c>
      <c r="D5" s="633"/>
      <c r="E5" s="501" t="s">
        <v>468</v>
      </c>
      <c r="F5" s="501"/>
      <c r="G5" s="723" t="s">
        <v>469</v>
      </c>
      <c r="H5" s="724"/>
      <c r="I5" s="632" t="s">
        <v>1409</v>
      </c>
      <c r="J5" s="633"/>
      <c r="K5" s="11" t="s">
        <v>5</v>
      </c>
      <c r="L5" s="632" t="s">
        <v>245</v>
      </c>
      <c r="M5" s="633"/>
      <c r="N5" s="501" t="s">
        <v>468</v>
      </c>
      <c r="O5" s="501"/>
      <c r="P5" s="723" t="s">
        <v>469</v>
      </c>
      <c r="Q5" s="724"/>
      <c r="R5" s="94" t="s">
        <v>178</v>
      </c>
    </row>
    <row r="6" spans="1:243" ht="15" hidden="1" customHeight="1">
      <c r="A6" s="10" t="s">
        <v>13</v>
      </c>
      <c r="B6" s="10" t="s">
        <v>14</v>
      </c>
      <c r="C6" s="520" t="s">
        <v>1735</v>
      </c>
      <c r="D6" s="614"/>
      <c r="E6" s="493" t="s">
        <v>1736</v>
      </c>
      <c r="F6" s="518"/>
      <c r="G6" s="493" t="s">
        <v>1410</v>
      </c>
      <c r="H6" s="518"/>
      <c r="I6" s="520" t="s">
        <v>1737</v>
      </c>
      <c r="J6" s="614"/>
      <c r="K6" s="10" t="s">
        <v>14</v>
      </c>
      <c r="L6" s="520" t="s">
        <v>1735</v>
      </c>
      <c r="M6" s="614"/>
      <c r="N6" s="493" t="s">
        <v>1736</v>
      </c>
      <c r="O6" s="518"/>
      <c r="P6" s="493" t="s">
        <v>1410</v>
      </c>
      <c r="Q6" s="518"/>
    </row>
    <row r="7" spans="1:243" ht="15" hidden="1" customHeight="1">
      <c r="A7" s="14"/>
      <c r="B7" s="98"/>
      <c r="C7" s="493" t="s">
        <v>22</v>
      </c>
      <c r="D7" s="518"/>
      <c r="E7" s="493" t="s">
        <v>22</v>
      </c>
      <c r="F7" s="518"/>
      <c r="G7" s="493" t="s">
        <v>22</v>
      </c>
      <c r="H7" s="518"/>
      <c r="I7" s="493" t="s">
        <v>22</v>
      </c>
      <c r="J7" s="518"/>
      <c r="K7" s="10"/>
      <c r="L7" s="493" t="s">
        <v>22</v>
      </c>
      <c r="M7" s="518"/>
      <c r="N7" s="493" t="s">
        <v>22</v>
      </c>
      <c r="O7" s="518"/>
      <c r="P7" s="493" t="s">
        <v>22</v>
      </c>
      <c r="Q7" s="518"/>
    </row>
    <row r="8" spans="1:243" ht="25.8" hidden="1" customHeight="1">
      <c r="A8" s="14"/>
      <c r="B8" s="143"/>
      <c r="C8" s="17" t="s">
        <v>1738</v>
      </c>
      <c r="D8" s="17" t="s">
        <v>1739</v>
      </c>
      <c r="E8" s="17" t="s">
        <v>1740</v>
      </c>
      <c r="F8" s="17" t="s">
        <v>1700</v>
      </c>
      <c r="G8" s="17" t="s">
        <v>1741</v>
      </c>
      <c r="H8" s="17" t="s">
        <v>1742</v>
      </c>
      <c r="I8" s="195" t="s">
        <v>1743</v>
      </c>
      <c r="J8" s="195" t="s">
        <v>1744</v>
      </c>
      <c r="K8" s="14"/>
      <c r="L8" s="17" t="s">
        <v>1738</v>
      </c>
      <c r="M8" s="17" t="s">
        <v>1739</v>
      </c>
      <c r="N8" s="17" t="s">
        <v>1740</v>
      </c>
      <c r="O8" s="17" t="s">
        <v>1700</v>
      </c>
      <c r="P8" s="17" t="s">
        <v>1741</v>
      </c>
      <c r="Q8" s="17" t="s">
        <v>1742</v>
      </c>
    </row>
    <row r="9" spans="1:243" ht="35.4" hidden="1" customHeight="1">
      <c r="A9" s="27" t="s">
        <v>1745</v>
      </c>
      <c r="B9" s="196" t="s">
        <v>1300</v>
      </c>
      <c r="C9" s="197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8" t="s">
        <v>1301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1745</v>
      </c>
      <c r="B10" s="196" t="s">
        <v>1746</v>
      </c>
      <c r="C10" s="199">
        <v>46015</v>
      </c>
      <c r="D10" s="200">
        <f>C10</f>
        <v>46015</v>
      </c>
      <c r="E10" s="200">
        <f t="shared" si="0"/>
        <v>46016</v>
      </c>
      <c r="F10" s="173">
        <f t="shared" si="1"/>
        <v>46017</v>
      </c>
      <c r="G10" s="173">
        <f t="shared" si="2"/>
        <v>46017</v>
      </c>
      <c r="H10" s="173">
        <f t="shared" si="3"/>
        <v>46017</v>
      </c>
      <c r="I10" s="200">
        <f t="shared" si="4"/>
        <v>46019</v>
      </c>
      <c r="J10" s="173">
        <f t="shared" si="5"/>
        <v>46020</v>
      </c>
      <c r="K10" s="198" t="s">
        <v>1747</v>
      </c>
      <c r="L10" s="549" t="s">
        <v>1748</v>
      </c>
      <c r="M10" s="551"/>
      <c r="N10" s="549" t="s">
        <v>1749</v>
      </c>
      <c r="O10" s="551"/>
      <c r="P10" s="549" t="s">
        <v>1750</v>
      </c>
      <c r="Q10" s="551"/>
    </row>
    <row r="11" spans="1:243" ht="35.4" hidden="1" customHeight="1">
      <c r="A11" s="27" t="s">
        <v>1745</v>
      </c>
      <c r="B11" s="196" t="s">
        <v>1302</v>
      </c>
      <c r="C11" s="565" t="s">
        <v>208</v>
      </c>
      <c r="D11" s="565"/>
      <c r="E11" s="565"/>
      <c r="F11" s="565"/>
      <c r="G11" s="565"/>
      <c r="H11" s="565"/>
      <c r="I11" s="565"/>
      <c r="J11" s="565"/>
      <c r="K11" s="198" t="s">
        <v>1303</v>
      </c>
      <c r="L11" s="565" t="s">
        <v>208</v>
      </c>
      <c r="M11" s="565"/>
      <c r="N11" s="565"/>
      <c r="O11" s="565"/>
      <c r="P11" s="565"/>
      <c r="Q11" s="565"/>
    </row>
    <row r="12" spans="1:243" ht="35.4" hidden="1" customHeight="1">
      <c r="A12" s="27" t="s">
        <v>1745</v>
      </c>
      <c r="B12" s="196" t="s">
        <v>717</v>
      </c>
      <c r="C12" s="565" t="s">
        <v>208</v>
      </c>
      <c r="D12" s="565"/>
      <c r="E12" s="565"/>
      <c r="F12" s="565"/>
      <c r="G12" s="565"/>
      <c r="H12" s="565"/>
      <c r="I12" s="565"/>
      <c r="J12" s="565"/>
      <c r="K12" s="198" t="s">
        <v>718</v>
      </c>
      <c r="L12" s="565" t="s">
        <v>208</v>
      </c>
      <c r="M12" s="565"/>
      <c r="N12" s="565"/>
      <c r="O12" s="565"/>
      <c r="P12" s="565"/>
      <c r="Q12" s="565"/>
    </row>
    <row r="13" spans="1:243" ht="35.4" hidden="1" customHeight="1">
      <c r="A13" s="177" t="s">
        <v>1745</v>
      </c>
      <c r="B13" s="201" t="s">
        <v>719</v>
      </c>
      <c r="C13" s="565" t="s">
        <v>208</v>
      </c>
      <c r="D13" s="565"/>
      <c r="E13" s="565"/>
      <c r="F13" s="565"/>
      <c r="G13" s="565"/>
      <c r="H13" s="565"/>
      <c r="I13" s="565"/>
      <c r="J13" s="565"/>
      <c r="K13" s="198" t="s">
        <v>720</v>
      </c>
      <c r="L13" s="565" t="s">
        <v>208</v>
      </c>
      <c r="M13" s="565"/>
      <c r="N13" s="565"/>
      <c r="O13" s="565"/>
      <c r="P13" s="565"/>
      <c r="Q13" s="565"/>
    </row>
    <row r="14" spans="1:243" ht="35.4" hidden="1" customHeight="1">
      <c r="A14" s="177" t="s">
        <v>1745</v>
      </c>
      <c r="B14" s="201" t="s">
        <v>721</v>
      </c>
      <c r="C14" s="804" t="s">
        <v>1748</v>
      </c>
      <c r="D14" s="805"/>
      <c r="E14" s="804" t="s">
        <v>1749</v>
      </c>
      <c r="F14" s="805"/>
      <c r="G14" s="804" t="s">
        <v>1750</v>
      </c>
      <c r="H14" s="805"/>
      <c r="I14" s="200">
        <v>46047</v>
      </c>
      <c r="J14" s="173">
        <f t="shared" si="5"/>
        <v>46048</v>
      </c>
      <c r="K14" s="198" t="s">
        <v>722</v>
      </c>
      <c r="L14" s="67">
        <v>46085</v>
      </c>
      <c r="M14" s="67">
        <f>L14</f>
        <v>46085</v>
      </c>
      <c r="N14" s="806" t="s">
        <v>1751</v>
      </c>
      <c r="O14" s="807"/>
      <c r="P14" s="807"/>
      <c r="Q14" s="808"/>
    </row>
    <row r="15" spans="1:243" ht="35.4" hidden="1" customHeight="1">
      <c r="A15" s="177" t="s">
        <v>1745</v>
      </c>
      <c r="B15" s="201" t="s">
        <v>723</v>
      </c>
      <c r="C15" s="809" t="s">
        <v>208</v>
      </c>
      <c r="D15" s="809"/>
      <c r="E15" s="809"/>
      <c r="F15" s="809"/>
      <c r="G15" s="809"/>
      <c r="H15" s="809"/>
      <c r="I15" s="809"/>
      <c r="J15" s="809"/>
      <c r="K15" s="198" t="s">
        <v>724</v>
      </c>
      <c r="L15" s="806" t="s">
        <v>208</v>
      </c>
      <c r="M15" s="807"/>
      <c r="N15" s="807"/>
      <c r="O15" s="807"/>
      <c r="P15" s="807"/>
      <c r="Q15" s="808"/>
    </row>
    <row r="16" spans="1:243" ht="35.4" hidden="1" customHeight="1">
      <c r="A16" s="177" t="s">
        <v>1745</v>
      </c>
      <c r="B16" s="201" t="s">
        <v>728</v>
      </c>
      <c r="C16" s="552" t="s">
        <v>337</v>
      </c>
      <c r="D16" s="553"/>
      <c r="E16" s="553"/>
      <c r="F16" s="553"/>
      <c r="G16" s="553"/>
      <c r="H16" s="553"/>
      <c r="I16" s="553"/>
      <c r="J16" s="554"/>
      <c r="K16" s="198" t="s">
        <v>729</v>
      </c>
      <c r="L16" s="552" t="s">
        <v>337</v>
      </c>
      <c r="M16" s="553"/>
      <c r="N16" s="553"/>
      <c r="O16" s="553"/>
      <c r="P16" s="553"/>
      <c r="Q16" s="554"/>
    </row>
    <row r="17" spans="1:19" ht="35.4" hidden="1" customHeight="1">
      <c r="A17" s="177" t="s">
        <v>1745</v>
      </c>
      <c r="B17" s="201" t="s">
        <v>726</v>
      </c>
      <c r="C17" s="552" t="s">
        <v>337</v>
      </c>
      <c r="D17" s="553"/>
      <c r="E17" s="553"/>
      <c r="F17" s="553"/>
      <c r="G17" s="553"/>
      <c r="H17" s="553"/>
      <c r="I17" s="553"/>
      <c r="J17" s="554"/>
      <c r="K17" s="198" t="s">
        <v>727</v>
      </c>
      <c r="L17" s="552" t="s">
        <v>337</v>
      </c>
      <c r="M17" s="553"/>
      <c r="N17" s="553"/>
      <c r="O17" s="553"/>
      <c r="P17" s="553"/>
      <c r="Q17" s="554"/>
    </row>
    <row r="18" spans="1:19" ht="35.4" hidden="1" customHeight="1">
      <c r="A18" s="622" t="s">
        <v>208</v>
      </c>
      <c r="B18" s="623"/>
      <c r="C18" s="623"/>
      <c r="D18" s="623"/>
      <c r="E18" s="623"/>
      <c r="F18" s="623"/>
      <c r="G18" s="623"/>
      <c r="H18" s="623"/>
      <c r="I18" s="623"/>
      <c r="J18" s="623"/>
      <c r="K18" s="623"/>
      <c r="L18" s="726"/>
      <c r="M18" s="726"/>
      <c r="N18" s="726"/>
      <c r="O18" s="726"/>
      <c r="P18" s="726"/>
      <c r="Q18" s="727"/>
    </row>
    <row r="19" spans="1:19" ht="35.4" hidden="1" customHeight="1">
      <c r="A19" s="177" t="s">
        <v>1745</v>
      </c>
      <c r="B19" s="201" t="s">
        <v>732</v>
      </c>
      <c r="C19" s="801" t="s">
        <v>208</v>
      </c>
      <c r="D19" s="801"/>
      <c r="E19" s="801"/>
      <c r="F19" s="801"/>
      <c r="G19" s="801"/>
      <c r="H19" s="801"/>
      <c r="I19" s="801"/>
      <c r="J19" s="801"/>
      <c r="K19" s="198" t="s">
        <v>733</v>
      </c>
      <c r="L19" s="801" t="s">
        <v>208</v>
      </c>
      <c r="M19" s="801"/>
      <c r="N19" s="801"/>
      <c r="O19" s="801"/>
      <c r="P19" s="801"/>
      <c r="Q19" s="801"/>
      <c r="R19" s="203"/>
      <c r="S19" s="203"/>
    </row>
    <row r="20" spans="1:19" ht="35.4" hidden="1" customHeight="1">
      <c r="A20" s="178" t="s">
        <v>1752</v>
      </c>
      <c r="B20" s="204" t="s">
        <v>728</v>
      </c>
      <c r="C20" s="54" t="s">
        <v>1753</v>
      </c>
      <c r="D20" s="54" t="s">
        <v>1754</v>
      </c>
      <c r="E20" s="549" t="s">
        <v>1755</v>
      </c>
      <c r="F20" s="551"/>
      <c r="G20" s="549" t="s">
        <v>1756</v>
      </c>
      <c r="H20" s="551"/>
      <c r="I20" s="67">
        <v>46092</v>
      </c>
      <c r="J20" s="115">
        <f>I20+1</f>
        <v>46093</v>
      </c>
      <c r="K20" s="205" t="s">
        <v>729</v>
      </c>
      <c r="L20" s="802" t="s">
        <v>1757</v>
      </c>
      <c r="M20" s="803"/>
      <c r="N20" s="802" t="s">
        <v>1758</v>
      </c>
      <c r="O20" s="803"/>
      <c r="P20" s="179" t="s">
        <v>1759</v>
      </c>
      <c r="Q20" s="180"/>
    </row>
    <row r="21" spans="1:19" ht="35.4" hidden="1" customHeight="1">
      <c r="A21" s="178" t="s">
        <v>1745</v>
      </c>
      <c r="B21" s="204" t="s">
        <v>736</v>
      </c>
      <c r="C21" s="54" t="s">
        <v>1760</v>
      </c>
      <c r="D21" s="54" t="s">
        <v>1761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5" t="s">
        <v>737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8"/>
    </row>
    <row r="22" spans="1:19" ht="35.4" hidden="1" customHeight="1">
      <c r="A22" s="622" t="s">
        <v>1722</v>
      </c>
      <c r="B22" s="623"/>
      <c r="C22" s="623"/>
      <c r="D22" s="623"/>
      <c r="E22" s="623"/>
      <c r="F22" s="623"/>
      <c r="G22" s="623"/>
      <c r="H22" s="623"/>
      <c r="I22" s="623"/>
      <c r="J22" s="623"/>
      <c r="K22" s="623"/>
      <c r="L22" s="623"/>
      <c r="M22" s="623"/>
      <c r="N22" s="623"/>
      <c r="O22" s="623"/>
      <c r="P22" s="623"/>
      <c r="Q22" s="624"/>
      <c r="R22" s="148"/>
    </row>
    <row r="23" spans="1:19" ht="35.4" hidden="1" customHeight="1">
      <c r="A23" s="177" t="s">
        <v>1745</v>
      </c>
      <c r="B23" s="201" t="s">
        <v>738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8" t="s">
        <v>739</v>
      </c>
      <c r="L23" s="552" t="s">
        <v>328</v>
      </c>
      <c r="M23" s="554" t="s">
        <v>309</v>
      </c>
      <c r="N23" s="539" t="s">
        <v>1762</v>
      </c>
      <c r="O23" s="540" t="s">
        <v>309</v>
      </c>
      <c r="P23" s="539" t="s">
        <v>1763</v>
      </c>
      <c r="Q23" s="540" t="s">
        <v>309</v>
      </c>
      <c r="R23" s="148" t="s">
        <v>1764</v>
      </c>
    </row>
    <row r="24" spans="1:19" ht="35.4" hidden="1" customHeight="1">
      <c r="A24" s="206" t="s">
        <v>1765</v>
      </c>
      <c r="B24" s="207" t="s">
        <v>740</v>
      </c>
      <c r="C24" s="539" t="s">
        <v>1766</v>
      </c>
      <c r="D24" s="540" t="s">
        <v>309</v>
      </c>
      <c r="E24" s="539" t="s">
        <v>1767</v>
      </c>
      <c r="F24" s="540" t="s">
        <v>309</v>
      </c>
      <c r="G24" s="539" t="s">
        <v>1768</v>
      </c>
      <c r="H24" s="540" t="s">
        <v>309</v>
      </c>
      <c r="I24" s="89" t="s">
        <v>1769</v>
      </c>
      <c r="J24" s="89" t="s">
        <v>1770</v>
      </c>
      <c r="K24" s="208" t="s">
        <v>741</v>
      </c>
      <c r="L24" s="67">
        <v>46127</v>
      </c>
      <c r="M24" s="67">
        <f>L24</f>
        <v>46127</v>
      </c>
      <c r="N24" s="552" t="s">
        <v>1771</v>
      </c>
      <c r="O24" s="554" t="s">
        <v>309</v>
      </c>
      <c r="P24" s="23" t="s">
        <v>39</v>
      </c>
      <c r="Q24" s="23" t="s">
        <v>39</v>
      </c>
      <c r="R24" s="148"/>
    </row>
    <row r="25" spans="1:19" ht="35.4" hidden="1" customHeight="1">
      <c r="A25" s="622" t="s">
        <v>1772</v>
      </c>
      <c r="B25" s="623"/>
      <c r="C25" s="623"/>
      <c r="D25" s="623"/>
      <c r="E25" s="623"/>
      <c r="F25" s="623"/>
      <c r="G25" s="623"/>
      <c r="H25" s="623"/>
      <c r="I25" s="623"/>
      <c r="J25" s="623"/>
      <c r="K25" s="623"/>
      <c r="L25" s="623"/>
      <c r="M25" s="623"/>
      <c r="N25" s="623"/>
      <c r="O25" s="623"/>
      <c r="P25" s="623"/>
      <c r="Q25" s="624"/>
      <c r="R25" s="148"/>
    </row>
    <row r="26" spans="1:19" ht="35.4" hidden="1" customHeight="1">
      <c r="A26" s="176" t="s">
        <v>460</v>
      </c>
      <c r="B26" s="201" t="s">
        <v>750</v>
      </c>
      <c r="C26" s="552" t="s">
        <v>1773</v>
      </c>
      <c r="D26" s="554" t="s">
        <v>309</v>
      </c>
      <c r="E26" s="552" t="s">
        <v>1774</v>
      </c>
      <c r="F26" s="554" t="s">
        <v>309</v>
      </c>
      <c r="G26" s="552" t="s">
        <v>1775</v>
      </c>
      <c r="H26" s="554" t="s">
        <v>309</v>
      </c>
      <c r="I26" s="67">
        <v>46145</v>
      </c>
      <c r="J26" s="115">
        <f>I26+1</f>
        <v>46146</v>
      </c>
      <c r="K26" s="198" t="s">
        <v>751</v>
      </c>
      <c r="L26" s="552" t="s">
        <v>1776</v>
      </c>
      <c r="M26" s="554" t="s">
        <v>309</v>
      </c>
      <c r="N26" s="552" t="s">
        <v>1777</v>
      </c>
      <c r="O26" s="554" t="s">
        <v>309</v>
      </c>
      <c r="P26" s="23" t="s">
        <v>39</v>
      </c>
      <c r="Q26" s="23" t="s">
        <v>39</v>
      </c>
      <c r="R26" s="148" t="s">
        <v>1778</v>
      </c>
    </row>
    <row r="27" spans="1:19" ht="35.4" hidden="1" customHeight="1">
      <c r="A27" s="209" t="s">
        <v>439</v>
      </c>
      <c r="B27" s="210" t="s">
        <v>746</v>
      </c>
      <c r="C27" s="797" t="s">
        <v>1634</v>
      </c>
      <c r="D27" s="798" t="s">
        <v>309</v>
      </c>
      <c r="E27" s="797" t="s">
        <v>1635</v>
      </c>
      <c r="F27" s="798" t="s">
        <v>309</v>
      </c>
      <c r="G27" s="539" t="s">
        <v>1636</v>
      </c>
      <c r="H27" s="540" t="s">
        <v>309</v>
      </c>
      <c r="I27" s="67">
        <v>46173</v>
      </c>
      <c r="J27" s="115">
        <f>I27+1</f>
        <v>46174</v>
      </c>
      <c r="K27" s="211" t="s">
        <v>747</v>
      </c>
      <c r="L27" s="552" t="s">
        <v>1010</v>
      </c>
      <c r="M27" s="554" t="s">
        <v>309</v>
      </c>
      <c r="N27" s="552" t="s">
        <v>1779</v>
      </c>
      <c r="O27" s="554" t="s">
        <v>309</v>
      </c>
      <c r="P27" s="552" t="s">
        <v>1780</v>
      </c>
      <c r="Q27" s="554" t="s">
        <v>309</v>
      </c>
      <c r="R27" s="148"/>
    </row>
    <row r="28" spans="1:19" ht="35.4" hidden="1" customHeight="1">
      <c r="A28" s="184" t="s">
        <v>1745</v>
      </c>
      <c r="B28" s="210" t="s">
        <v>742</v>
      </c>
      <c r="C28" s="539" t="s">
        <v>1781</v>
      </c>
      <c r="D28" s="540" t="s">
        <v>309</v>
      </c>
      <c r="E28" s="799" t="s">
        <v>328</v>
      </c>
      <c r="F28" s="800" t="s">
        <v>309</v>
      </c>
      <c r="G28" s="539" t="s">
        <v>1782</v>
      </c>
      <c r="H28" s="540" t="s">
        <v>309</v>
      </c>
      <c r="I28" s="67">
        <v>46180</v>
      </c>
      <c r="J28" s="115">
        <f t="shared" ref="J28:O28" si="10">I28+1</f>
        <v>46181</v>
      </c>
      <c r="K28" s="211" t="s">
        <v>743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8"/>
    </row>
    <row r="29" spans="1:19" ht="35.4" hidden="1" customHeight="1">
      <c r="A29" s="109" t="s">
        <v>439</v>
      </c>
      <c r="B29" s="204" t="s">
        <v>748</v>
      </c>
      <c r="C29" s="552" t="s">
        <v>1010</v>
      </c>
      <c r="D29" s="554" t="s">
        <v>309</v>
      </c>
      <c r="E29" s="552" t="s">
        <v>1779</v>
      </c>
      <c r="F29" s="554" t="s">
        <v>309</v>
      </c>
      <c r="G29" s="552" t="s">
        <v>1780</v>
      </c>
      <c r="H29" s="554" t="s">
        <v>309</v>
      </c>
      <c r="I29" s="67">
        <v>46187</v>
      </c>
      <c r="J29" s="115">
        <f t="shared" ref="J29:J33" si="12">I29+1</f>
        <v>46188</v>
      </c>
      <c r="K29" s="205" t="s">
        <v>749</v>
      </c>
      <c r="L29" s="539" t="s">
        <v>1649</v>
      </c>
      <c r="M29" s="540" t="s">
        <v>309</v>
      </c>
      <c r="N29" s="539" t="s">
        <v>1650</v>
      </c>
      <c r="O29" s="540" t="s">
        <v>309</v>
      </c>
      <c r="P29" s="539" t="s">
        <v>1651</v>
      </c>
      <c r="Q29" s="540" t="s">
        <v>309</v>
      </c>
      <c r="R29" s="212" t="s">
        <v>1778</v>
      </c>
    </row>
    <row r="30" spans="1:19" hidden="1">
      <c r="A30" s="184" t="s">
        <v>1745</v>
      </c>
      <c r="B30" s="210" t="s">
        <v>744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1" t="s">
        <v>745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8"/>
    </row>
    <row r="31" spans="1:19" ht="35.4" hidden="1" customHeight="1">
      <c r="A31" s="584" t="s">
        <v>208</v>
      </c>
      <c r="B31" s="585"/>
      <c r="C31" s="585"/>
      <c r="D31" s="585"/>
      <c r="E31" s="585"/>
      <c r="F31" s="585"/>
      <c r="G31" s="585"/>
      <c r="H31" s="585"/>
      <c r="I31" s="585"/>
      <c r="J31" s="585"/>
      <c r="K31" s="585"/>
      <c r="L31" s="585"/>
      <c r="M31" s="585"/>
      <c r="N31" s="585"/>
      <c r="O31" s="585"/>
      <c r="P31" s="585"/>
      <c r="Q31" s="586"/>
      <c r="R31" s="148"/>
    </row>
    <row r="32" spans="1:19" ht="35.4" hidden="1" customHeight="1">
      <c r="A32" s="184" t="s">
        <v>1745</v>
      </c>
      <c r="B32" s="210" t="s">
        <v>746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1" t="s">
        <v>747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8"/>
    </row>
    <row r="33" spans="1:20" ht="35.4" hidden="1" customHeight="1">
      <c r="A33" s="184" t="s">
        <v>2059</v>
      </c>
      <c r="B33" s="210" t="s">
        <v>748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0" t="s">
        <v>749</v>
      </c>
      <c r="L33" s="539" t="s">
        <v>2033</v>
      </c>
      <c r="M33" s="540"/>
      <c r="N33" s="539" t="s">
        <v>2034</v>
      </c>
      <c r="O33" s="540"/>
      <c r="P33" s="539" t="s">
        <v>2035</v>
      </c>
      <c r="Q33" s="540"/>
      <c r="R33" s="148"/>
    </row>
    <row r="34" spans="1:20" ht="35.4" hidden="1" customHeight="1">
      <c r="A34" s="622" t="s">
        <v>2032</v>
      </c>
      <c r="B34" s="623"/>
      <c r="C34" s="623"/>
      <c r="D34" s="623"/>
      <c r="E34" s="623"/>
      <c r="F34" s="623"/>
      <c r="G34" s="623"/>
      <c r="H34" s="623"/>
      <c r="I34" s="623"/>
      <c r="J34" s="623"/>
      <c r="K34" s="623"/>
      <c r="L34" s="623"/>
      <c r="M34" s="623"/>
      <c r="N34" s="623"/>
      <c r="O34" s="623"/>
      <c r="P34" s="623"/>
      <c r="Q34" s="624"/>
      <c r="R34" s="148"/>
    </row>
    <row r="35" spans="1:20" ht="15" hidden="1" customHeight="1">
      <c r="A35" s="184" t="s">
        <v>2059</v>
      </c>
      <c r="B35" s="210" t="s">
        <v>750</v>
      </c>
      <c r="C35" s="539" t="s">
        <v>2033</v>
      </c>
      <c r="D35" s="540"/>
      <c r="E35" s="539" t="s">
        <v>2034</v>
      </c>
      <c r="F35" s="540"/>
      <c r="G35" s="539" t="s">
        <v>2035</v>
      </c>
      <c r="H35" s="540"/>
      <c r="I35" s="67" t="s">
        <v>2038</v>
      </c>
      <c r="J35" s="54" t="s">
        <v>2157</v>
      </c>
      <c r="K35" s="210" t="s">
        <v>751</v>
      </c>
      <c r="L35" s="54" t="s">
        <v>2158</v>
      </c>
      <c r="M35" s="54" t="s">
        <v>2190</v>
      </c>
      <c r="N35" s="89" t="s">
        <v>2191</v>
      </c>
      <c r="O35" s="438" t="s">
        <v>2156</v>
      </c>
      <c r="P35" s="106" t="s">
        <v>2239</v>
      </c>
      <c r="Q35" s="106" t="s">
        <v>2239</v>
      </c>
      <c r="R35" s="148" t="s">
        <v>2058</v>
      </c>
    </row>
    <row r="36" spans="1:20" ht="15" hidden="1" customHeight="1">
      <c r="A36" s="184" t="s">
        <v>2059</v>
      </c>
      <c r="B36" s="210" t="s">
        <v>752</v>
      </c>
      <c r="C36" s="641" t="s">
        <v>2065</v>
      </c>
      <c r="D36" s="642"/>
      <c r="E36" s="642"/>
      <c r="F36" s="642"/>
      <c r="G36" s="642"/>
      <c r="H36" s="642"/>
      <c r="I36" s="642"/>
      <c r="J36" s="643"/>
      <c r="K36" s="210" t="s">
        <v>753</v>
      </c>
      <c r="L36" s="552" t="s">
        <v>2065</v>
      </c>
      <c r="M36" s="553"/>
      <c r="N36" s="553"/>
      <c r="O36" s="553"/>
      <c r="P36" s="553"/>
      <c r="Q36" s="554"/>
      <c r="R36" s="148"/>
    </row>
    <row r="37" spans="1:20" ht="15" hidden="1" customHeight="1">
      <c r="A37" s="622" t="s">
        <v>2235</v>
      </c>
      <c r="B37" s="623"/>
      <c r="C37" s="623"/>
      <c r="D37" s="623"/>
      <c r="E37" s="623"/>
      <c r="F37" s="623"/>
      <c r="G37" s="623"/>
      <c r="H37" s="623"/>
      <c r="I37" s="623"/>
      <c r="J37" s="623"/>
      <c r="K37" s="623"/>
      <c r="L37" s="623"/>
      <c r="M37" s="623"/>
      <c r="N37" s="623"/>
      <c r="O37" s="623"/>
      <c r="P37" s="623"/>
      <c r="Q37" s="624"/>
      <c r="R37" s="148"/>
    </row>
    <row r="38" spans="1:20" ht="15" hidden="1" customHeight="1">
      <c r="A38" s="178" t="s">
        <v>2309</v>
      </c>
      <c r="B38" s="210" t="s">
        <v>2062</v>
      </c>
      <c r="C38" s="539" t="s">
        <v>2236</v>
      </c>
      <c r="D38" s="540"/>
      <c r="E38" s="539" t="s">
        <v>2035</v>
      </c>
      <c r="F38" s="540"/>
      <c r="G38" s="539" t="s">
        <v>2237</v>
      </c>
      <c r="H38" s="540"/>
      <c r="I38" s="67">
        <v>46271</v>
      </c>
      <c r="J38" s="115">
        <f t="shared" ref="J38" si="17">I38+1</f>
        <v>46272</v>
      </c>
      <c r="K38" s="210" t="s">
        <v>2063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8"/>
    </row>
    <row r="39" spans="1:20" customFormat="1">
      <c r="A39" s="626" t="s">
        <v>2297</v>
      </c>
      <c r="B39" s="626"/>
      <c r="C39" s="626"/>
      <c r="D39" s="626"/>
      <c r="E39" s="626"/>
      <c r="F39" s="626"/>
      <c r="G39" s="626"/>
      <c r="H39" s="626"/>
      <c r="I39" s="626"/>
      <c r="J39" s="626"/>
      <c r="K39" s="626"/>
      <c r="L39" s="626"/>
      <c r="M39" s="626"/>
      <c r="N39" s="626"/>
      <c r="O39" s="626"/>
      <c r="P39" s="626"/>
      <c r="Q39" s="626"/>
    </row>
    <row r="40" spans="1:20" ht="15" customHeight="1">
      <c r="A40" s="9" t="s">
        <v>4</v>
      </c>
      <c r="B40" s="9" t="s">
        <v>5</v>
      </c>
      <c r="C40" s="632" t="s">
        <v>245</v>
      </c>
      <c r="D40" s="633"/>
      <c r="E40" s="501" t="s">
        <v>468</v>
      </c>
      <c r="F40" s="501"/>
      <c r="G40" s="723" t="s">
        <v>469</v>
      </c>
      <c r="H40" s="724"/>
      <c r="I40" s="632" t="s">
        <v>1409</v>
      </c>
      <c r="J40" s="633"/>
      <c r="K40" s="632" t="s">
        <v>2295</v>
      </c>
      <c r="L40" s="633"/>
      <c r="M40" s="11" t="s">
        <v>5</v>
      </c>
      <c r="N40" s="632" t="s">
        <v>245</v>
      </c>
      <c r="O40" s="633"/>
      <c r="P40" s="501" t="s">
        <v>468</v>
      </c>
      <c r="Q40" s="501"/>
      <c r="R40" s="723" t="s">
        <v>469</v>
      </c>
      <c r="S40" s="724"/>
      <c r="T40" s="94" t="s">
        <v>178</v>
      </c>
    </row>
    <row r="41" spans="1:20" ht="15" customHeight="1">
      <c r="A41" s="10" t="s">
        <v>13</v>
      </c>
      <c r="B41" s="10" t="s">
        <v>14</v>
      </c>
      <c r="C41" s="520" t="s">
        <v>1735</v>
      </c>
      <c r="D41" s="614"/>
      <c r="E41" s="493" t="s">
        <v>1736</v>
      </c>
      <c r="F41" s="518"/>
      <c r="G41" s="493" t="s">
        <v>1410</v>
      </c>
      <c r="H41" s="518"/>
      <c r="I41" s="520" t="s">
        <v>1737</v>
      </c>
      <c r="J41" s="614"/>
      <c r="K41" s="520" t="s">
        <v>2299</v>
      </c>
      <c r="L41" s="614"/>
      <c r="M41" s="10" t="s">
        <v>14</v>
      </c>
      <c r="N41" s="520" t="s">
        <v>1735</v>
      </c>
      <c r="O41" s="614"/>
      <c r="P41" s="493" t="s">
        <v>1736</v>
      </c>
      <c r="Q41" s="518"/>
      <c r="R41" s="493" t="s">
        <v>1410</v>
      </c>
      <c r="S41" s="518"/>
    </row>
    <row r="42" spans="1:20" ht="15" customHeight="1">
      <c r="A42" s="14"/>
      <c r="B42" s="98"/>
      <c r="C42" s="493" t="s">
        <v>22</v>
      </c>
      <c r="D42" s="518"/>
      <c r="E42" s="493" t="s">
        <v>22</v>
      </c>
      <c r="F42" s="518"/>
      <c r="G42" s="493" t="s">
        <v>22</v>
      </c>
      <c r="H42" s="518"/>
      <c r="I42" s="493" t="s">
        <v>22</v>
      </c>
      <c r="J42" s="518"/>
      <c r="K42" s="493" t="s">
        <v>22</v>
      </c>
      <c r="L42" s="518"/>
      <c r="M42" s="10"/>
      <c r="N42" s="493" t="s">
        <v>22</v>
      </c>
      <c r="O42" s="518"/>
      <c r="P42" s="493" t="s">
        <v>22</v>
      </c>
      <c r="Q42" s="518"/>
      <c r="R42" s="493" t="s">
        <v>22</v>
      </c>
      <c r="S42" s="518"/>
    </row>
    <row r="43" spans="1:20" ht="26.1" customHeight="1">
      <c r="A43" s="14"/>
      <c r="B43" s="143"/>
      <c r="C43" s="17" t="s">
        <v>1738</v>
      </c>
      <c r="D43" s="17" t="s">
        <v>1739</v>
      </c>
      <c r="E43" s="17" t="s">
        <v>1740</v>
      </c>
      <c r="F43" s="17" t="s">
        <v>1700</v>
      </c>
      <c r="G43" s="17" t="s">
        <v>1741</v>
      </c>
      <c r="H43" s="17" t="s">
        <v>1742</v>
      </c>
      <c r="I43" s="195" t="s">
        <v>2296</v>
      </c>
      <c r="J43" s="195" t="s">
        <v>1744</v>
      </c>
      <c r="K43" s="259"/>
      <c r="L43" s="259"/>
      <c r="M43" s="14"/>
      <c r="N43" s="17" t="s">
        <v>1738</v>
      </c>
      <c r="O43" s="17" t="s">
        <v>1739</v>
      </c>
      <c r="P43" s="17" t="s">
        <v>1740</v>
      </c>
      <c r="Q43" s="17" t="s">
        <v>1700</v>
      </c>
      <c r="R43" s="17" t="s">
        <v>1741</v>
      </c>
      <c r="S43" s="17" t="s">
        <v>1742</v>
      </c>
    </row>
    <row r="44" spans="1:20" hidden="1">
      <c r="A44" s="622" t="s">
        <v>2235</v>
      </c>
      <c r="B44" s="623"/>
      <c r="C44" s="623"/>
      <c r="D44" s="623"/>
      <c r="E44" s="623"/>
      <c r="F44" s="623"/>
      <c r="G44" s="623"/>
      <c r="H44" s="623"/>
      <c r="I44" s="623"/>
      <c r="J44" s="623"/>
      <c r="K44" s="623"/>
      <c r="L44" s="623"/>
      <c r="M44" s="623"/>
      <c r="N44" s="623"/>
      <c r="O44" s="623"/>
      <c r="P44" s="623"/>
      <c r="Q44" s="623"/>
      <c r="R44" s="623"/>
      <c r="S44" s="623"/>
    </row>
    <row r="45" spans="1:20" ht="15" hidden="1" customHeight="1">
      <c r="A45" s="178" t="s">
        <v>2256</v>
      </c>
      <c r="B45" s="210" t="s">
        <v>1385</v>
      </c>
      <c r="C45" s="67">
        <v>46281</v>
      </c>
      <c r="D45" s="67">
        <f t="shared" ref="D45:H46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539" t="s">
        <v>2444</v>
      </c>
      <c r="J45" s="540"/>
      <c r="K45" s="539" t="s">
        <v>2445</v>
      </c>
      <c r="L45" s="540"/>
      <c r="M45" s="210" t="s">
        <v>1384</v>
      </c>
      <c r="N45" s="67">
        <v>46288</v>
      </c>
      <c r="O45" s="67">
        <v>46288</v>
      </c>
      <c r="P45" s="106" t="s">
        <v>2239</v>
      </c>
      <c r="Q45" s="106" t="s">
        <v>2239</v>
      </c>
      <c r="R45" s="115">
        <v>46290</v>
      </c>
      <c r="S45" s="115">
        <f t="shared" ref="O45:S50" si="25">R45</f>
        <v>46290</v>
      </c>
    </row>
    <row r="46" spans="1:20" ht="15" customHeight="1">
      <c r="A46" s="178" t="s">
        <v>372</v>
      </c>
      <c r="B46" s="210" t="s">
        <v>1429</v>
      </c>
      <c r="C46" s="67">
        <v>46288</v>
      </c>
      <c r="D46" s="67">
        <f t="shared" si="23"/>
        <v>46288</v>
      </c>
      <c r="E46" s="106" t="s">
        <v>2239</v>
      </c>
      <c r="F46" s="106" t="s">
        <v>2239</v>
      </c>
      <c r="G46" s="115">
        <v>46290</v>
      </c>
      <c r="H46" s="115">
        <f t="shared" si="23"/>
        <v>46290</v>
      </c>
      <c r="I46" s="67">
        <f t="shared" ref="I46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0" t="s">
        <v>1438</v>
      </c>
      <c r="N46" s="549" t="s">
        <v>2511</v>
      </c>
      <c r="O46" s="551"/>
      <c r="P46" s="549" t="s">
        <v>2510</v>
      </c>
      <c r="Q46" s="551"/>
      <c r="R46" s="549" t="s">
        <v>2398</v>
      </c>
      <c r="S46" s="551"/>
      <c r="T46" s="75" t="s">
        <v>2395</v>
      </c>
    </row>
    <row r="47" spans="1:20" ht="15" customHeight="1">
      <c r="A47" s="178" t="s">
        <v>372</v>
      </c>
      <c r="B47" s="210" t="s">
        <v>1439</v>
      </c>
      <c r="C47" s="552" t="s">
        <v>2065</v>
      </c>
      <c r="D47" s="553"/>
      <c r="E47" s="553"/>
      <c r="F47" s="553"/>
      <c r="G47" s="553"/>
      <c r="H47" s="553"/>
      <c r="I47" s="553"/>
      <c r="J47" s="553"/>
      <c r="K47" s="553"/>
      <c r="L47" s="554"/>
      <c r="M47" s="210" t="s">
        <v>1430</v>
      </c>
      <c r="N47" s="552" t="s">
        <v>2065</v>
      </c>
      <c r="O47" s="553"/>
      <c r="P47" s="553"/>
      <c r="Q47" s="553"/>
      <c r="R47" s="553"/>
      <c r="S47" s="554"/>
    </row>
    <row r="48" spans="1:20" ht="15" customHeight="1">
      <c r="A48" s="178" t="s">
        <v>372</v>
      </c>
      <c r="B48" s="210" t="s">
        <v>1391</v>
      </c>
      <c r="C48" s="552" t="s">
        <v>2065</v>
      </c>
      <c r="D48" s="553"/>
      <c r="E48" s="553"/>
      <c r="F48" s="553"/>
      <c r="G48" s="553"/>
      <c r="H48" s="553"/>
      <c r="I48" s="553"/>
      <c r="J48" s="553"/>
      <c r="K48" s="553"/>
      <c r="L48" s="554"/>
      <c r="M48" s="210" t="s">
        <v>1390</v>
      </c>
      <c r="N48" s="552" t="s">
        <v>2065</v>
      </c>
      <c r="O48" s="553"/>
      <c r="P48" s="553"/>
      <c r="Q48" s="553"/>
      <c r="R48" s="553"/>
      <c r="S48" s="554"/>
    </row>
    <row r="49" spans="1:23" ht="15" customHeight="1">
      <c r="A49" s="178" t="s">
        <v>372</v>
      </c>
      <c r="B49" s="210" t="s">
        <v>1440</v>
      </c>
      <c r="C49" s="552" t="s">
        <v>2065</v>
      </c>
      <c r="D49" s="553"/>
      <c r="E49" s="553"/>
      <c r="F49" s="553"/>
      <c r="G49" s="553"/>
      <c r="H49" s="553"/>
      <c r="I49" s="553"/>
      <c r="J49" s="553"/>
      <c r="K49" s="553"/>
      <c r="L49" s="554"/>
      <c r="M49" s="210" t="s">
        <v>1441</v>
      </c>
      <c r="N49" s="552" t="s">
        <v>2065</v>
      </c>
      <c r="O49" s="553"/>
      <c r="P49" s="553"/>
      <c r="Q49" s="553"/>
      <c r="R49" s="553"/>
      <c r="S49" s="554"/>
    </row>
    <row r="50" spans="1:23" ht="15" customHeight="1">
      <c r="A50" s="178" t="s">
        <v>372</v>
      </c>
      <c r="B50" s="210" t="s">
        <v>1826</v>
      </c>
      <c r="C50" s="539" t="s">
        <v>2576</v>
      </c>
      <c r="D50" s="540"/>
      <c r="E50" s="549" t="s">
        <v>2506</v>
      </c>
      <c r="F50" s="551"/>
      <c r="G50" s="549" t="s">
        <v>2508</v>
      </c>
      <c r="H50" s="551"/>
      <c r="I50" s="67"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0" t="s">
        <v>1827</v>
      </c>
      <c r="N50" s="67">
        <v>46323</v>
      </c>
      <c r="O50" s="67">
        <f t="shared" si="25"/>
        <v>46323</v>
      </c>
      <c r="P50" s="106" t="s">
        <v>2239</v>
      </c>
      <c r="Q50" s="106" t="s">
        <v>2239</v>
      </c>
      <c r="R50" s="115">
        <v>46325</v>
      </c>
      <c r="S50" s="115">
        <f t="shared" si="25"/>
        <v>46325</v>
      </c>
    </row>
    <row r="51" spans="1:23" ht="15" customHeight="1">
      <c r="A51" s="178" t="s">
        <v>372</v>
      </c>
      <c r="B51" s="210" t="s">
        <v>2327</v>
      </c>
      <c r="C51" s="67">
        <v>46323</v>
      </c>
      <c r="D51" s="67">
        <f t="shared" ref="D51" si="28">C51</f>
        <v>46323</v>
      </c>
      <c r="E51" s="106" t="s">
        <v>2239</v>
      </c>
      <c r="F51" s="106" t="s">
        <v>2239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0" t="s">
        <v>2328</v>
      </c>
      <c r="N51" s="67">
        <f>L51+1</f>
        <v>46330</v>
      </c>
      <c r="O51" s="67">
        <f t="shared" ref="O51" si="34">N51</f>
        <v>46330</v>
      </c>
      <c r="P51" s="106" t="s">
        <v>2239</v>
      </c>
      <c r="Q51" s="106" t="s">
        <v>2239</v>
      </c>
      <c r="R51" s="115">
        <v>46332</v>
      </c>
      <c r="S51" s="115">
        <f t="shared" ref="S51" si="35">R51</f>
        <v>46332</v>
      </c>
    </row>
    <row r="52" spans="1:23" ht="15" customHeight="1">
      <c r="A52" s="178" t="s">
        <v>372</v>
      </c>
      <c r="B52" s="210" t="s">
        <v>2042</v>
      </c>
      <c r="C52" s="67">
        <v>46330</v>
      </c>
      <c r="D52" s="67">
        <f t="shared" ref="D52" si="36">C52</f>
        <v>46330</v>
      </c>
      <c r="E52" s="106" t="s">
        <v>2239</v>
      </c>
      <c r="F52" s="106" t="s">
        <v>2239</v>
      </c>
      <c r="G52" s="115">
        <v>46332</v>
      </c>
      <c r="H52" s="115">
        <v>46332</v>
      </c>
      <c r="I52" s="67">
        <f t="shared" ref="I52" si="37">H52+2</f>
        <v>46334</v>
      </c>
      <c r="J52" s="115">
        <f t="shared" ref="J52" si="38">I52+1</f>
        <v>46335</v>
      </c>
      <c r="K52" s="67">
        <f t="shared" ref="K52" si="39">J52+1</f>
        <v>46336</v>
      </c>
      <c r="L52" s="67">
        <f t="shared" ref="L52" si="40">K52</f>
        <v>46336</v>
      </c>
      <c r="M52" s="210" t="s">
        <v>2043</v>
      </c>
      <c r="N52" s="67">
        <f>L52+1</f>
        <v>46337</v>
      </c>
      <c r="O52" s="67">
        <f t="shared" ref="O52" si="41">N52</f>
        <v>46337</v>
      </c>
      <c r="P52" s="106" t="s">
        <v>2239</v>
      </c>
      <c r="Q52" s="106" t="s">
        <v>2239</v>
      </c>
      <c r="R52" s="115">
        <v>46339</v>
      </c>
      <c r="S52" s="115">
        <f t="shared" ref="S52:S55" si="42">R52</f>
        <v>46339</v>
      </c>
    </row>
    <row r="53" spans="1:23" ht="15" customHeight="1">
      <c r="A53" s="178" t="s">
        <v>372</v>
      </c>
      <c r="B53" s="210" t="s">
        <v>2604</v>
      </c>
      <c r="C53" s="67">
        <v>46337</v>
      </c>
      <c r="D53" s="67">
        <f t="shared" ref="D53" si="43">C53</f>
        <v>46337</v>
      </c>
      <c r="E53" s="106" t="s">
        <v>2239</v>
      </c>
      <c r="F53" s="106" t="s">
        <v>2239</v>
      </c>
      <c r="G53" s="115">
        <v>46339</v>
      </c>
      <c r="H53" s="115">
        <f t="shared" ref="H53:H55" si="44">G53</f>
        <v>46339</v>
      </c>
      <c r="I53" s="67">
        <f t="shared" ref="I53" si="45">H53+2</f>
        <v>46341</v>
      </c>
      <c r="J53" s="115">
        <f t="shared" ref="J53" si="46">I53+1</f>
        <v>46342</v>
      </c>
      <c r="K53" s="67">
        <f t="shared" ref="K53" si="47">J53+1</f>
        <v>46343</v>
      </c>
      <c r="L53" s="67">
        <f t="shared" ref="L53" si="48">K53</f>
        <v>46343</v>
      </c>
      <c r="M53" s="210" t="s">
        <v>2606</v>
      </c>
      <c r="N53" s="67">
        <f>L53+1</f>
        <v>46344</v>
      </c>
      <c r="O53" s="67">
        <f t="shared" ref="O53" si="49">N53</f>
        <v>46344</v>
      </c>
      <c r="P53" s="106" t="s">
        <v>2239</v>
      </c>
      <c r="Q53" s="106" t="s">
        <v>2239</v>
      </c>
      <c r="R53" s="115">
        <v>46346</v>
      </c>
      <c r="S53" s="115">
        <f t="shared" si="42"/>
        <v>46346</v>
      </c>
    </row>
    <row r="54" spans="1:23" ht="15" customHeight="1">
      <c r="A54" s="178" t="s">
        <v>372</v>
      </c>
      <c r="B54" s="210" t="s">
        <v>2044</v>
      </c>
      <c r="C54" s="67">
        <v>46344</v>
      </c>
      <c r="D54" s="67">
        <f t="shared" ref="D54" si="50">C54</f>
        <v>46344</v>
      </c>
      <c r="E54" s="106" t="s">
        <v>2239</v>
      </c>
      <c r="F54" s="106" t="s">
        <v>2239</v>
      </c>
      <c r="G54" s="115">
        <v>46346</v>
      </c>
      <c r="H54" s="115">
        <f t="shared" si="44"/>
        <v>46346</v>
      </c>
      <c r="I54" s="67">
        <f t="shared" ref="I54" si="51">H54+2</f>
        <v>46348</v>
      </c>
      <c r="J54" s="115">
        <f t="shared" ref="J54" si="52">I54+1</f>
        <v>46349</v>
      </c>
      <c r="K54" s="67">
        <f t="shared" ref="K54" si="53">J54+1</f>
        <v>46350</v>
      </c>
      <c r="L54" s="67">
        <f t="shared" ref="L54" si="54">K54</f>
        <v>46350</v>
      </c>
      <c r="M54" s="210" t="s">
        <v>2045</v>
      </c>
      <c r="N54" s="67">
        <f>L54+1</f>
        <v>46351</v>
      </c>
      <c r="O54" s="67">
        <f t="shared" ref="O54" si="55">N54</f>
        <v>46351</v>
      </c>
      <c r="P54" s="106" t="s">
        <v>2239</v>
      </c>
      <c r="Q54" s="106" t="s">
        <v>2239</v>
      </c>
      <c r="R54" s="115">
        <v>46353</v>
      </c>
      <c r="S54" s="115">
        <f t="shared" si="42"/>
        <v>46353</v>
      </c>
    </row>
    <row r="55" spans="1:23" ht="15" customHeight="1">
      <c r="A55" s="178" t="s">
        <v>372</v>
      </c>
      <c r="B55" s="210" t="s">
        <v>2605</v>
      </c>
      <c r="C55" s="67">
        <v>46351</v>
      </c>
      <c r="D55" s="67">
        <f t="shared" ref="D55" si="56">C55</f>
        <v>46351</v>
      </c>
      <c r="E55" s="106" t="s">
        <v>2239</v>
      </c>
      <c r="F55" s="106" t="s">
        <v>2239</v>
      </c>
      <c r="G55" s="115">
        <v>46353</v>
      </c>
      <c r="H55" s="115">
        <f t="shared" si="44"/>
        <v>46353</v>
      </c>
      <c r="I55" s="67">
        <f t="shared" ref="I55" si="57">H55+2</f>
        <v>46355</v>
      </c>
      <c r="J55" s="115">
        <f t="shared" ref="J55" si="58">I55+1</f>
        <v>46356</v>
      </c>
      <c r="K55" s="67">
        <f t="shared" ref="K55" si="59">J55+1</f>
        <v>46357</v>
      </c>
      <c r="L55" s="67">
        <f t="shared" ref="L55" si="60">K55</f>
        <v>46357</v>
      </c>
      <c r="M55" s="210" t="s">
        <v>2607</v>
      </c>
      <c r="N55" s="67">
        <f>L55+1</f>
        <v>46358</v>
      </c>
      <c r="O55" s="67">
        <f t="shared" ref="O55" si="61">N55</f>
        <v>46358</v>
      </c>
      <c r="P55" s="106" t="s">
        <v>2239</v>
      </c>
      <c r="Q55" s="106" t="s">
        <v>2239</v>
      </c>
      <c r="R55" s="115">
        <v>46360</v>
      </c>
      <c r="S55" s="115">
        <f t="shared" si="42"/>
        <v>46360</v>
      </c>
    </row>
    <row r="57" spans="1:23" customFormat="1">
      <c r="A57" s="129" t="s">
        <v>160</v>
      </c>
      <c r="B57" s="761" t="s">
        <v>1783</v>
      </c>
      <c r="C57" s="762"/>
      <c r="D57" s="762"/>
      <c r="E57" s="762"/>
      <c r="F57" s="762"/>
      <c r="G57" s="762"/>
      <c r="H57" s="762"/>
      <c r="I57" s="762"/>
      <c r="J57" s="762"/>
      <c r="K57" s="762"/>
      <c r="L57" s="762"/>
      <c r="M57" s="762"/>
      <c r="N57" s="763"/>
    </row>
    <row r="58" spans="1:23" customFormat="1" ht="16.350000000000001" customHeight="1">
      <c r="A58" s="187" t="s">
        <v>574</v>
      </c>
      <c r="B58" s="531" t="s">
        <v>1784</v>
      </c>
      <c r="C58" s="532"/>
      <c r="D58" s="532"/>
      <c r="E58" s="532"/>
      <c r="F58" s="532"/>
      <c r="G58" s="532"/>
      <c r="H58" s="532"/>
      <c r="I58" s="532"/>
      <c r="J58" s="532"/>
      <c r="K58" s="532"/>
      <c r="L58" s="532"/>
      <c r="M58" s="532"/>
      <c r="N58" s="533"/>
      <c r="O58" s="6"/>
      <c r="P58" s="6"/>
      <c r="Q58" s="6"/>
    </row>
    <row r="59" spans="1:23" customFormat="1" ht="16.5" customHeight="1">
      <c r="A59" s="188" t="s">
        <v>577</v>
      </c>
      <c r="B59" s="531" t="s">
        <v>1785</v>
      </c>
      <c r="C59" s="532"/>
      <c r="D59" s="532"/>
      <c r="E59" s="532"/>
      <c r="F59" s="532"/>
      <c r="G59" s="532"/>
      <c r="H59" s="532"/>
      <c r="I59" s="532"/>
      <c r="J59" s="532"/>
      <c r="K59" s="532"/>
      <c r="L59" s="532"/>
      <c r="M59" s="532"/>
      <c r="N59" s="533"/>
      <c r="O59" s="6"/>
      <c r="P59" s="6"/>
      <c r="Q59" s="6"/>
    </row>
    <row r="60" spans="1:23" customFormat="1">
      <c r="A60" s="32" t="s">
        <v>577</v>
      </c>
      <c r="B60" s="487" t="s">
        <v>580</v>
      </c>
      <c r="C60" s="487"/>
      <c r="D60" s="487"/>
      <c r="E60" s="487"/>
      <c r="F60" s="487"/>
      <c r="G60" s="487"/>
      <c r="H60" s="487"/>
      <c r="I60" s="487"/>
      <c r="J60" s="487"/>
      <c r="K60" s="487"/>
      <c r="L60" s="487"/>
      <c r="M60" s="487"/>
      <c r="N60" s="487"/>
    </row>
    <row r="61" spans="1:23" customFormat="1">
      <c r="A61" s="32" t="s">
        <v>386</v>
      </c>
      <c r="B61" s="481" t="s">
        <v>2301</v>
      </c>
      <c r="C61" s="482"/>
      <c r="D61" s="482"/>
      <c r="E61" s="482"/>
      <c r="F61" s="482"/>
      <c r="G61" s="482"/>
      <c r="H61" s="482"/>
      <c r="I61" s="482"/>
      <c r="J61" s="482"/>
      <c r="K61" s="482"/>
      <c r="L61" s="482"/>
      <c r="M61" s="482"/>
      <c r="N61" s="483"/>
    </row>
    <row r="62" spans="1:23" customFormat="1">
      <c r="A62" s="130" t="s">
        <v>898</v>
      </c>
      <c r="B62" s="481" t="s">
        <v>1444</v>
      </c>
      <c r="C62" s="482"/>
      <c r="D62" s="482"/>
      <c r="E62" s="482"/>
      <c r="F62" s="482"/>
      <c r="G62" s="482"/>
      <c r="H62" s="482"/>
      <c r="I62" s="482"/>
      <c r="J62" s="482"/>
      <c r="K62" s="482"/>
      <c r="L62" s="482"/>
      <c r="M62" s="482"/>
      <c r="N62" s="483"/>
    </row>
    <row r="63" spans="1:23" customFormat="1">
      <c r="A63" s="32" t="s">
        <v>2300</v>
      </c>
      <c r="B63" s="481" t="s">
        <v>2302</v>
      </c>
      <c r="C63" s="482"/>
      <c r="D63" s="482"/>
      <c r="E63" s="482"/>
      <c r="F63" s="482"/>
      <c r="G63" s="482"/>
      <c r="H63" s="482"/>
      <c r="I63" s="482"/>
      <c r="J63" s="482"/>
      <c r="K63" s="482"/>
      <c r="L63" s="482"/>
      <c r="M63" s="482"/>
      <c r="N63" s="483"/>
      <c r="O63" s="5"/>
      <c r="P63" s="5"/>
    </row>
    <row r="64" spans="1:23" customFormat="1">
      <c r="A64" s="213" t="s">
        <v>672</v>
      </c>
      <c r="B64" s="531" t="s">
        <v>709</v>
      </c>
      <c r="C64" s="532"/>
      <c r="D64" s="532"/>
      <c r="E64" s="532"/>
      <c r="F64" s="532"/>
      <c r="G64" s="532"/>
      <c r="H64" s="532"/>
      <c r="I64" s="532"/>
      <c r="J64" s="532"/>
      <c r="K64" s="532"/>
      <c r="L64" s="532"/>
      <c r="M64" s="532"/>
      <c r="N64" s="533"/>
      <c r="O64" s="6"/>
      <c r="P64" s="6"/>
      <c r="Q64" s="6"/>
      <c r="R64" s="6"/>
      <c r="S64" s="6"/>
      <c r="T64" s="6"/>
      <c r="U64" s="6"/>
      <c r="V64" s="6"/>
      <c r="W64" s="6"/>
    </row>
  </sheetData>
  <mergeCells count="141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B63:N63"/>
    <mergeCell ref="B64:N64"/>
    <mergeCell ref="B57:N57"/>
    <mergeCell ref="B58:N58"/>
    <mergeCell ref="B59:N59"/>
    <mergeCell ref="B60:N60"/>
    <mergeCell ref="B61:N61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62:N62"/>
    <mergeCell ref="C50:D50"/>
    <mergeCell ref="E50:F50"/>
    <mergeCell ref="G50:H50"/>
    <mergeCell ref="P46:Q46"/>
    <mergeCell ref="R46:S46"/>
    <mergeCell ref="N46:O46"/>
    <mergeCell ref="C47:L47"/>
    <mergeCell ref="N47:S47"/>
    <mergeCell ref="C48:L48"/>
    <mergeCell ref="C49:L49"/>
    <mergeCell ref="N48:S48"/>
    <mergeCell ref="N49:S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4"/>
  <sheetViews>
    <sheetView workbookViewId="0">
      <selection activeCell="E59" sqref="E59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567" t="s">
        <v>0</v>
      </c>
      <c r="C1" s="567"/>
      <c r="D1" s="567"/>
      <c r="E1" s="567"/>
      <c r="F1" s="567"/>
      <c r="G1" s="567"/>
      <c r="H1" s="567"/>
      <c r="I1" s="567"/>
      <c r="J1" s="567"/>
      <c r="K1" s="567"/>
      <c r="L1" s="567"/>
      <c r="M1" s="567"/>
      <c r="N1" s="567"/>
      <c r="O1" s="567"/>
      <c r="P1" s="567"/>
      <c r="Q1" s="567"/>
      <c r="R1" s="567"/>
      <c r="S1" s="567"/>
    </row>
    <row r="2" spans="1:243" customFormat="1" ht="17.399999999999999">
      <c r="B2" s="568" t="s">
        <v>1</v>
      </c>
      <c r="C2" s="568"/>
      <c r="D2" s="568"/>
      <c r="E2" s="568"/>
      <c r="F2" s="568"/>
      <c r="G2" s="568"/>
      <c r="H2" s="568"/>
      <c r="I2" s="568"/>
      <c r="J2" s="568"/>
      <c r="K2" s="568"/>
      <c r="L2" s="568"/>
      <c r="M2" s="568"/>
      <c r="N2" s="568"/>
      <c r="O2" s="568"/>
      <c r="P2" s="568"/>
      <c r="Q2" s="568"/>
      <c r="R2" s="568"/>
      <c r="S2" s="568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26" t="s">
        <v>1786</v>
      </c>
      <c r="B4" s="626"/>
      <c r="C4" s="626"/>
      <c r="D4" s="626"/>
      <c r="E4" s="626"/>
      <c r="F4" s="626"/>
      <c r="G4" s="626"/>
      <c r="H4" s="626"/>
      <c r="I4" s="626"/>
      <c r="J4" s="626"/>
      <c r="K4" s="626"/>
      <c r="L4" s="626"/>
      <c r="M4" s="626"/>
      <c r="N4" s="626"/>
      <c r="O4" s="626"/>
      <c r="P4" s="626"/>
      <c r="Q4" s="626"/>
    </row>
    <row r="5" spans="1:243" ht="15" hidden="1" customHeight="1">
      <c r="A5" s="9" t="s">
        <v>4</v>
      </c>
      <c r="B5" s="9" t="s">
        <v>5</v>
      </c>
      <c r="C5" s="501" t="s">
        <v>468</v>
      </c>
      <c r="D5" s="501"/>
      <c r="E5" s="723" t="s">
        <v>469</v>
      </c>
      <c r="F5" s="724"/>
      <c r="G5" s="632" t="s">
        <v>245</v>
      </c>
      <c r="H5" s="633"/>
      <c r="I5" s="515" t="s">
        <v>1598</v>
      </c>
      <c r="J5" s="593"/>
      <c r="K5" s="11" t="s">
        <v>5</v>
      </c>
      <c r="L5" s="501" t="s">
        <v>468</v>
      </c>
      <c r="M5" s="501"/>
      <c r="N5" s="723" t="s">
        <v>469</v>
      </c>
      <c r="O5" s="724"/>
      <c r="P5" s="632" t="s">
        <v>245</v>
      </c>
      <c r="Q5" s="633"/>
    </row>
    <row r="6" spans="1:243" ht="15" hidden="1" customHeight="1">
      <c r="A6" s="10" t="s">
        <v>13</v>
      </c>
      <c r="B6" s="10" t="s">
        <v>14</v>
      </c>
      <c r="C6" s="493" t="s">
        <v>473</v>
      </c>
      <c r="D6" s="518"/>
      <c r="E6" s="493" t="s">
        <v>1410</v>
      </c>
      <c r="F6" s="518"/>
      <c r="G6" s="520" t="s">
        <v>1735</v>
      </c>
      <c r="H6" s="614"/>
      <c r="I6" s="520" t="s">
        <v>1599</v>
      </c>
      <c r="J6" s="614"/>
      <c r="K6" s="10" t="s">
        <v>14</v>
      </c>
      <c r="L6" s="493" t="s">
        <v>473</v>
      </c>
      <c r="M6" s="518"/>
      <c r="N6" s="493" t="s">
        <v>1410</v>
      </c>
      <c r="O6" s="518"/>
      <c r="P6" s="520" t="s">
        <v>1735</v>
      </c>
      <c r="Q6" s="614"/>
    </row>
    <row r="7" spans="1:243" ht="15" hidden="1" customHeight="1">
      <c r="A7" s="14"/>
      <c r="B7" s="98"/>
      <c r="C7" s="493" t="s">
        <v>22</v>
      </c>
      <c r="D7" s="518"/>
      <c r="E7" s="493" t="s">
        <v>22</v>
      </c>
      <c r="F7" s="518"/>
      <c r="G7" s="493" t="s">
        <v>22</v>
      </c>
      <c r="H7" s="518"/>
      <c r="I7" s="493" t="s">
        <v>22</v>
      </c>
      <c r="J7" s="518"/>
      <c r="K7" s="10"/>
      <c r="L7" s="493" t="s">
        <v>22</v>
      </c>
      <c r="M7" s="518"/>
      <c r="N7" s="493" t="s">
        <v>22</v>
      </c>
      <c r="O7" s="518"/>
      <c r="P7" s="493" t="s">
        <v>22</v>
      </c>
      <c r="Q7" s="518"/>
    </row>
    <row r="8" spans="1:243" ht="26.1" hidden="1" customHeight="1">
      <c r="A8" s="14"/>
      <c r="B8" s="143"/>
      <c r="C8" s="144" t="s">
        <v>1787</v>
      </c>
      <c r="D8" s="144" t="s">
        <v>1788</v>
      </c>
      <c r="E8" s="65" t="s">
        <v>1413</v>
      </c>
      <c r="F8" s="65" t="s">
        <v>1789</v>
      </c>
      <c r="G8" s="65" t="s">
        <v>1790</v>
      </c>
      <c r="H8" s="65" t="s">
        <v>1791</v>
      </c>
      <c r="I8" s="65" t="s">
        <v>1792</v>
      </c>
      <c r="J8" s="65" t="s">
        <v>1793</v>
      </c>
      <c r="K8" s="14"/>
      <c r="L8" s="144" t="s">
        <v>1787</v>
      </c>
      <c r="M8" s="144" t="s">
        <v>1788</v>
      </c>
      <c r="N8" s="65" t="s">
        <v>1413</v>
      </c>
      <c r="O8" s="65" t="s">
        <v>1789</v>
      </c>
      <c r="P8" s="65" t="s">
        <v>1790</v>
      </c>
      <c r="Q8" s="65" t="s">
        <v>1791</v>
      </c>
    </row>
    <row r="9" spans="1:243" ht="15" hidden="1" customHeight="1">
      <c r="A9" s="27" t="s">
        <v>1794</v>
      </c>
      <c r="B9" s="145" t="s">
        <v>1300</v>
      </c>
      <c r="C9" s="488" t="s">
        <v>1795</v>
      </c>
      <c r="D9" s="489"/>
      <c r="E9" s="488" t="s">
        <v>1796</v>
      </c>
      <c r="F9" s="489"/>
      <c r="G9" s="23" t="s">
        <v>39</v>
      </c>
      <c r="H9" s="23" t="s">
        <v>39</v>
      </c>
      <c r="I9" s="120">
        <v>46015</v>
      </c>
      <c r="J9" s="146">
        <f t="shared" ref="J9:J15" si="0">I9+1</f>
        <v>46016</v>
      </c>
      <c r="K9" s="147" t="s">
        <v>1301</v>
      </c>
      <c r="L9" s="667" t="s">
        <v>1797</v>
      </c>
      <c r="M9" s="669"/>
      <c r="N9" s="709" t="s">
        <v>1798</v>
      </c>
      <c r="O9" s="711"/>
      <c r="P9" s="667" t="s">
        <v>1799</v>
      </c>
      <c r="Q9" s="669"/>
      <c r="T9" s="148"/>
    </row>
    <row r="10" spans="1:243" ht="15" hidden="1" customHeight="1">
      <c r="A10" s="149" t="s">
        <v>1794</v>
      </c>
      <c r="B10" s="145" t="s">
        <v>1746</v>
      </c>
      <c r="C10" s="667" t="s">
        <v>1797</v>
      </c>
      <c r="D10" s="669"/>
      <c r="E10" s="709" t="s">
        <v>1798</v>
      </c>
      <c r="F10" s="711"/>
      <c r="G10" s="667" t="s">
        <v>1799</v>
      </c>
      <c r="H10" s="669"/>
      <c r="I10" s="120">
        <v>46023</v>
      </c>
      <c r="J10" s="146">
        <f t="shared" si="0"/>
        <v>46024</v>
      </c>
      <c r="K10" s="78" t="s">
        <v>1800</v>
      </c>
      <c r="L10" s="120"/>
      <c r="M10" s="115"/>
      <c r="N10" s="120"/>
      <c r="O10" s="115"/>
      <c r="P10" s="120"/>
      <c r="Q10" s="115"/>
      <c r="T10" s="148"/>
    </row>
    <row r="11" spans="1:243" ht="15" hidden="1" customHeight="1">
      <c r="A11" s="25" t="s">
        <v>287</v>
      </c>
      <c r="B11" s="145" t="s">
        <v>1612</v>
      </c>
      <c r="C11" s="150" t="s">
        <v>292</v>
      </c>
      <c r="D11" s="89" t="s">
        <v>1801</v>
      </c>
      <c r="E11" s="539" t="s">
        <v>1802</v>
      </c>
      <c r="F11" s="540"/>
      <c r="G11" s="23" t="s">
        <v>39</v>
      </c>
      <c r="H11" s="23" t="s">
        <v>39</v>
      </c>
      <c r="I11" s="120">
        <v>46031</v>
      </c>
      <c r="J11" s="146">
        <f t="shared" si="0"/>
        <v>46032</v>
      </c>
      <c r="K11" s="145" t="s">
        <v>1613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1">
        <f t="shared" si="1"/>
        <v>46037</v>
      </c>
      <c r="Q11" s="151">
        <f>P11</f>
        <v>46037</v>
      </c>
      <c r="T11" s="148"/>
    </row>
    <row r="12" spans="1:243" ht="15" hidden="1" customHeight="1">
      <c r="A12" s="25" t="s">
        <v>318</v>
      </c>
      <c r="B12" s="152" t="s">
        <v>717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6">
        <f t="shared" si="0"/>
        <v>46036</v>
      </c>
      <c r="K12" s="152" t="s">
        <v>718</v>
      </c>
      <c r="L12" s="539" t="s">
        <v>315</v>
      </c>
      <c r="M12" s="540"/>
      <c r="N12" s="539" t="s">
        <v>316</v>
      </c>
      <c r="O12" s="540"/>
      <c r="P12" s="120">
        <v>46047</v>
      </c>
      <c r="Q12" s="153">
        <f>P12</f>
        <v>46047</v>
      </c>
      <c r="R12" s="75" t="s">
        <v>438</v>
      </c>
      <c r="S12" s="154"/>
      <c r="T12" s="148"/>
    </row>
    <row r="13" spans="1:243" ht="15" hidden="1" customHeight="1">
      <c r="A13" s="27" t="s">
        <v>287</v>
      </c>
      <c r="B13" s="145" t="s">
        <v>717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6">
        <f t="shared" si="0"/>
        <v>46043</v>
      </c>
      <c r="K13" s="155" t="s">
        <v>718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6"/>
      <c r="S13" s="154"/>
      <c r="T13" s="148"/>
    </row>
    <row r="14" spans="1:243" ht="15" hidden="1" customHeight="1">
      <c r="A14" s="27" t="s">
        <v>287</v>
      </c>
      <c r="B14" s="145" t="s">
        <v>719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6">
        <f t="shared" si="0"/>
        <v>46051</v>
      </c>
      <c r="K14" s="157" t="s">
        <v>720</v>
      </c>
      <c r="L14" s="555" t="s">
        <v>1803</v>
      </c>
      <c r="M14" s="556" t="s">
        <v>309</v>
      </c>
      <c r="N14" s="555" t="s">
        <v>1804</v>
      </c>
      <c r="O14" s="556" t="s">
        <v>309</v>
      </c>
      <c r="P14" s="89" t="s">
        <v>1805</v>
      </c>
      <c r="Q14" s="159" t="s">
        <v>504</v>
      </c>
      <c r="R14" s="156"/>
      <c r="S14" s="154"/>
      <c r="T14" s="148"/>
    </row>
    <row r="15" spans="1:243" ht="15" hidden="1" customHeight="1">
      <c r="A15" s="160" t="s">
        <v>287</v>
      </c>
      <c r="B15" s="161" t="s">
        <v>721</v>
      </c>
      <c r="C15" s="555" t="s">
        <v>1803</v>
      </c>
      <c r="D15" s="556" t="s">
        <v>309</v>
      </c>
      <c r="E15" s="555" t="s">
        <v>1804</v>
      </c>
      <c r="F15" s="556" t="s">
        <v>309</v>
      </c>
      <c r="G15" s="89" t="s">
        <v>1805</v>
      </c>
      <c r="H15" s="159" t="s">
        <v>504</v>
      </c>
      <c r="I15" s="120">
        <v>46067</v>
      </c>
      <c r="J15" s="162">
        <f t="shared" si="0"/>
        <v>46068</v>
      </c>
      <c r="K15" s="163" t="s">
        <v>722</v>
      </c>
      <c r="L15" s="555" t="s">
        <v>1806</v>
      </c>
      <c r="M15" s="556" t="s">
        <v>309</v>
      </c>
      <c r="N15" s="555" t="s">
        <v>1807</v>
      </c>
      <c r="O15" s="556" t="s">
        <v>309</v>
      </c>
      <c r="P15" s="555" t="s">
        <v>333</v>
      </c>
      <c r="Q15" s="556" t="s">
        <v>309</v>
      </c>
      <c r="R15" s="54" t="s">
        <v>334</v>
      </c>
      <c r="S15" s="75" t="s">
        <v>286</v>
      </c>
    </row>
    <row r="16" spans="1:243" ht="15" hidden="1" customHeight="1">
      <c r="A16" s="771" t="s">
        <v>337</v>
      </c>
      <c r="B16" s="771"/>
      <c r="C16" s="771"/>
      <c r="D16" s="771"/>
      <c r="E16" s="771"/>
      <c r="F16" s="771"/>
      <c r="G16" s="771"/>
      <c r="H16" s="771"/>
      <c r="I16" s="771"/>
      <c r="J16" s="771"/>
      <c r="K16" s="771"/>
      <c r="L16" s="771"/>
      <c r="M16" s="771"/>
      <c r="N16" s="771"/>
      <c r="O16" s="771"/>
      <c r="P16" s="771"/>
      <c r="Q16" s="771"/>
      <c r="R16" s="156"/>
      <c r="S16" s="154"/>
      <c r="T16" s="148"/>
    </row>
    <row r="17" spans="1:20" ht="15" hidden="1" customHeight="1">
      <c r="A17" s="25" t="s">
        <v>318</v>
      </c>
      <c r="B17" s="152" t="s">
        <v>723</v>
      </c>
      <c r="C17" s="150" t="s">
        <v>321</v>
      </c>
      <c r="D17" s="89" t="s">
        <v>322</v>
      </c>
      <c r="E17" s="539" t="s">
        <v>323</v>
      </c>
      <c r="F17" s="540"/>
      <c r="G17" s="539" t="s">
        <v>280</v>
      </c>
      <c r="H17" s="540"/>
      <c r="I17" s="89" t="s">
        <v>1808</v>
      </c>
      <c r="J17" s="89" t="s">
        <v>1809</v>
      </c>
      <c r="K17" s="164" t="s">
        <v>724</v>
      </c>
      <c r="L17" s="165">
        <v>46086</v>
      </c>
      <c r="M17" s="165">
        <f t="shared" ref="M17:M21" si="4">L17</f>
        <v>46086</v>
      </c>
      <c r="N17" s="166">
        <v>46087</v>
      </c>
      <c r="O17" s="166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8"/>
    </row>
    <row r="18" spans="1:20" ht="15" hidden="1" customHeight="1">
      <c r="A18" s="27" t="s">
        <v>287</v>
      </c>
      <c r="B18" s="145" t="s">
        <v>726</v>
      </c>
      <c r="C18" s="667" t="s">
        <v>762</v>
      </c>
      <c r="D18" s="668"/>
      <c r="E18" s="668"/>
      <c r="F18" s="668"/>
      <c r="G18" s="668"/>
      <c r="H18" s="668"/>
      <c r="I18" s="668"/>
      <c r="J18" s="669"/>
      <c r="K18" s="155" t="s">
        <v>727</v>
      </c>
      <c r="L18" s="578" t="s">
        <v>208</v>
      </c>
      <c r="M18" s="579"/>
      <c r="N18" s="579"/>
      <c r="O18" s="579"/>
      <c r="P18" s="579"/>
      <c r="Q18" s="580"/>
      <c r="R18" s="156"/>
      <c r="S18" s="154"/>
      <c r="T18" s="148"/>
    </row>
    <row r="19" spans="1:20" ht="15" hidden="1" customHeight="1">
      <c r="A19" s="167" t="s">
        <v>318</v>
      </c>
      <c r="B19" s="147" t="s">
        <v>728</v>
      </c>
      <c r="C19" s="165">
        <v>46086</v>
      </c>
      <c r="D19" s="165">
        <f t="shared" ref="D19:H19" si="6">C19</f>
        <v>46086</v>
      </c>
      <c r="E19" s="166">
        <v>46087</v>
      </c>
      <c r="F19" s="166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6">
        <f>I19+1</f>
        <v>46091</v>
      </c>
      <c r="K19" s="155" t="s">
        <v>729</v>
      </c>
      <c r="L19" s="539" t="s">
        <v>343</v>
      </c>
      <c r="M19" s="540" t="s">
        <v>309</v>
      </c>
      <c r="N19" s="539" t="s">
        <v>344</v>
      </c>
      <c r="O19" s="540" t="s">
        <v>309</v>
      </c>
      <c r="P19" s="120">
        <v>46096</v>
      </c>
      <c r="Q19" s="168">
        <f t="shared" ref="Q19:Q20" si="8">P19</f>
        <v>46096</v>
      </c>
      <c r="R19" s="75" t="s">
        <v>438</v>
      </c>
      <c r="S19" s="154"/>
      <c r="T19" s="148"/>
    </row>
    <row r="20" spans="1:20" ht="15" hidden="1" customHeight="1">
      <c r="A20" s="27" t="s">
        <v>287</v>
      </c>
      <c r="B20" s="145" t="s">
        <v>734</v>
      </c>
      <c r="C20" s="169" t="s">
        <v>39</v>
      </c>
      <c r="D20" s="169" t="s">
        <v>39</v>
      </c>
      <c r="E20" s="165">
        <v>46097</v>
      </c>
      <c r="F20" s="165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6">
        <f>I20+1</f>
        <v>46101</v>
      </c>
      <c r="K20" s="155" t="s">
        <v>735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6"/>
      <c r="S20" s="154"/>
      <c r="T20" s="148"/>
    </row>
    <row r="21" spans="1:20" ht="15" hidden="1" customHeight="1">
      <c r="A21" s="25" t="s">
        <v>287</v>
      </c>
      <c r="B21" s="152" t="s">
        <v>736</v>
      </c>
      <c r="C21" s="165">
        <v>46103</v>
      </c>
      <c r="D21" s="165">
        <f>C21</f>
        <v>46103</v>
      </c>
      <c r="E21" s="165">
        <f>D21+1</f>
        <v>46104</v>
      </c>
      <c r="F21" s="165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6">
        <f>I21+1</f>
        <v>46108</v>
      </c>
      <c r="K21" s="164" t="s">
        <v>737</v>
      </c>
      <c r="L21" s="165">
        <v>46115</v>
      </c>
      <c r="M21" s="165">
        <f t="shared" si="4"/>
        <v>46115</v>
      </c>
      <c r="N21" s="165">
        <f t="shared" si="9"/>
        <v>46116</v>
      </c>
      <c r="O21" s="165">
        <f t="shared" si="5"/>
        <v>46116</v>
      </c>
      <c r="P21" s="169" t="s">
        <v>39</v>
      </c>
      <c r="Q21" s="169" t="s">
        <v>39</v>
      </c>
      <c r="R21" s="92" t="s">
        <v>1810</v>
      </c>
      <c r="S21" s="154"/>
      <c r="T21" s="148"/>
    </row>
    <row r="22" spans="1:20" ht="15" hidden="1" customHeight="1">
      <c r="A22" s="27" t="s">
        <v>287</v>
      </c>
      <c r="B22" s="145" t="s">
        <v>738</v>
      </c>
      <c r="C22" s="527" t="s">
        <v>762</v>
      </c>
      <c r="D22" s="528"/>
      <c r="E22" s="528"/>
      <c r="F22" s="528"/>
      <c r="G22" s="528"/>
      <c r="H22" s="528"/>
      <c r="I22" s="528"/>
      <c r="J22" s="529"/>
      <c r="K22" s="155" t="s">
        <v>739</v>
      </c>
      <c r="L22" s="578" t="s">
        <v>208</v>
      </c>
      <c r="M22" s="579"/>
      <c r="N22" s="579"/>
      <c r="O22" s="579"/>
      <c r="P22" s="579"/>
      <c r="Q22" s="580"/>
      <c r="R22" s="156"/>
      <c r="S22" s="154"/>
      <c r="T22" s="148"/>
    </row>
    <row r="23" spans="1:20" ht="15" hidden="1" customHeight="1">
      <c r="A23" s="170" t="s">
        <v>1765</v>
      </c>
      <c r="B23" s="171" t="s">
        <v>740</v>
      </c>
      <c r="C23" s="555" t="s">
        <v>1766</v>
      </c>
      <c r="D23" s="556" t="s">
        <v>309</v>
      </c>
      <c r="E23" s="555" t="s">
        <v>1767</v>
      </c>
      <c r="F23" s="556" t="s">
        <v>309</v>
      </c>
      <c r="G23" s="172">
        <v>46118</v>
      </c>
      <c r="H23" s="173">
        <f>G23</f>
        <v>46118</v>
      </c>
      <c r="I23" s="172">
        <v>46121</v>
      </c>
      <c r="J23" s="174" t="s">
        <v>1770</v>
      </c>
      <c r="K23" s="175" t="s">
        <v>741</v>
      </c>
      <c r="L23" s="555" t="s">
        <v>1811</v>
      </c>
      <c r="M23" s="556" t="s">
        <v>309</v>
      </c>
      <c r="N23" s="560" t="s">
        <v>1812</v>
      </c>
      <c r="O23" s="561" t="s">
        <v>309</v>
      </c>
      <c r="P23" s="48"/>
      <c r="Q23" s="48"/>
      <c r="R23" s="75"/>
      <c r="S23" s="154"/>
      <c r="T23" s="148"/>
    </row>
    <row r="24" spans="1:20" ht="15" hidden="1" customHeight="1">
      <c r="A24" s="813" t="s">
        <v>337</v>
      </c>
      <c r="B24" s="813"/>
      <c r="C24" s="813"/>
      <c r="D24" s="813"/>
      <c r="E24" s="813"/>
      <c r="F24" s="813"/>
      <c r="G24" s="813"/>
      <c r="H24" s="813"/>
      <c r="I24" s="813"/>
      <c r="J24" s="813"/>
      <c r="K24" s="813"/>
      <c r="L24" s="813"/>
      <c r="M24" s="813"/>
      <c r="N24" s="813"/>
      <c r="O24" s="813"/>
      <c r="P24" s="813"/>
      <c r="Q24" s="813"/>
      <c r="R24" s="75"/>
      <c r="S24" s="154"/>
      <c r="T24" s="148"/>
    </row>
    <row r="25" spans="1:20" ht="15" hidden="1" customHeight="1">
      <c r="A25" s="177" t="s">
        <v>1745</v>
      </c>
      <c r="B25" s="145" t="s">
        <v>740</v>
      </c>
      <c r="C25" s="169" t="s">
        <v>39</v>
      </c>
      <c r="D25" s="169" t="s">
        <v>39</v>
      </c>
      <c r="E25" s="165">
        <v>46136</v>
      </c>
      <c r="F25" s="165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6">
        <f t="shared" ref="H25:J36" si="10">I25+1</f>
        <v>46142</v>
      </c>
      <c r="K25" s="155" t="s">
        <v>741</v>
      </c>
      <c r="L25" s="539" t="s">
        <v>1781</v>
      </c>
      <c r="M25" s="540" t="s">
        <v>309</v>
      </c>
      <c r="N25" s="799" t="s">
        <v>328</v>
      </c>
      <c r="O25" s="800" t="s">
        <v>309</v>
      </c>
      <c r="P25" s="539" t="s">
        <v>1782</v>
      </c>
      <c r="Q25" s="540" t="s">
        <v>309</v>
      </c>
      <c r="R25" s="75" t="s">
        <v>1637</v>
      </c>
      <c r="S25" s="154"/>
      <c r="T25" s="148"/>
    </row>
    <row r="26" spans="1:20" ht="15" hidden="1" customHeight="1">
      <c r="A26" s="178" t="s">
        <v>233</v>
      </c>
      <c r="B26" s="152" t="s">
        <v>754</v>
      </c>
      <c r="C26" s="165">
        <v>46148</v>
      </c>
      <c r="D26" s="165">
        <f>C26</f>
        <v>46148</v>
      </c>
      <c r="E26" s="165">
        <f>D26+1</f>
        <v>46149</v>
      </c>
      <c r="F26" s="165">
        <f>E26+1</f>
        <v>46150</v>
      </c>
      <c r="G26" s="179" t="s">
        <v>39</v>
      </c>
      <c r="H26" s="179" t="s">
        <v>39</v>
      </c>
      <c r="I26" s="165">
        <v>46152</v>
      </c>
      <c r="J26" s="146">
        <f t="shared" si="10"/>
        <v>46153</v>
      </c>
      <c r="K26" s="164" t="s">
        <v>755</v>
      </c>
      <c r="L26" s="169" t="s">
        <v>39</v>
      </c>
      <c r="M26" s="169" t="s">
        <v>39</v>
      </c>
      <c r="N26" s="165">
        <v>46158</v>
      </c>
      <c r="O26" s="165">
        <f>N26</f>
        <v>46158</v>
      </c>
      <c r="P26" s="180">
        <v>46159</v>
      </c>
      <c r="Q26" s="180">
        <v>46159</v>
      </c>
      <c r="R26" s="75"/>
      <c r="S26" s="154"/>
      <c r="T26" s="148"/>
    </row>
    <row r="27" spans="1:20" ht="15" hidden="1" customHeight="1">
      <c r="A27" s="177" t="s">
        <v>233</v>
      </c>
      <c r="B27" s="145" t="s">
        <v>1357</v>
      </c>
      <c r="C27" s="169" t="s">
        <v>39</v>
      </c>
      <c r="D27" s="169" t="s">
        <v>39</v>
      </c>
      <c r="E27" s="165">
        <v>46158</v>
      </c>
      <c r="F27" s="165">
        <f>E27</f>
        <v>46158</v>
      </c>
      <c r="G27" s="180">
        <v>46159</v>
      </c>
      <c r="H27" s="180">
        <v>46159</v>
      </c>
      <c r="I27" s="165">
        <v>46161</v>
      </c>
      <c r="J27" s="146">
        <f t="shared" si="10"/>
        <v>46162</v>
      </c>
      <c r="K27" s="155" t="s">
        <v>1356</v>
      </c>
      <c r="L27" s="552" t="s">
        <v>1813</v>
      </c>
      <c r="M27" s="554" t="s">
        <v>309</v>
      </c>
      <c r="N27" s="552" t="s">
        <v>1814</v>
      </c>
      <c r="O27" s="554" t="s">
        <v>309</v>
      </c>
      <c r="P27" s="814" t="s">
        <v>1815</v>
      </c>
      <c r="Q27" s="815"/>
      <c r="R27" s="75"/>
      <c r="S27" s="154"/>
      <c r="T27" s="148"/>
    </row>
    <row r="28" spans="1:20" ht="15" hidden="1" customHeight="1">
      <c r="A28" s="181" t="s">
        <v>1816</v>
      </c>
      <c r="B28" s="147" t="s">
        <v>740</v>
      </c>
      <c r="C28" s="165">
        <v>46173</v>
      </c>
      <c r="D28" s="165">
        <f>C28</f>
        <v>46173</v>
      </c>
      <c r="E28" s="165">
        <f>D28+1</f>
        <v>46174</v>
      </c>
      <c r="F28" s="165">
        <f>E28</f>
        <v>46174</v>
      </c>
      <c r="G28" s="168">
        <f>F28+1</f>
        <v>46175</v>
      </c>
      <c r="H28" s="168">
        <f>G28+1</f>
        <v>46176</v>
      </c>
      <c r="I28" s="165">
        <f>H28+2</f>
        <v>46178</v>
      </c>
      <c r="J28" s="146">
        <f t="shared" si="10"/>
        <v>46179</v>
      </c>
      <c r="K28" s="182" t="s">
        <v>741</v>
      </c>
      <c r="L28" s="552" t="s">
        <v>1817</v>
      </c>
      <c r="M28" s="554" t="s">
        <v>309</v>
      </c>
      <c r="N28" s="578" t="s">
        <v>1818</v>
      </c>
      <c r="O28" s="580"/>
      <c r="P28" s="115"/>
      <c r="Q28" s="115"/>
      <c r="R28" s="75"/>
      <c r="S28" s="154"/>
      <c r="T28" s="148"/>
    </row>
    <row r="29" spans="1:20" hidden="1">
      <c r="A29" s="183" t="s">
        <v>233</v>
      </c>
      <c r="B29" s="145" t="s">
        <v>1424</v>
      </c>
      <c r="C29" s="552" t="s">
        <v>1817</v>
      </c>
      <c r="D29" s="554" t="s">
        <v>309</v>
      </c>
      <c r="E29" s="552" t="s">
        <v>1819</v>
      </c>
      <c r="F29" s="554"/>
      <c r="G29" s="115">
        <v>46185</v>
      </c>
      <c r="H29" s="115">
        <f t="shared" ref="H29" si="11">G29</f>
        <v>46185</v>
      </c>
      <c r="I29" s="165">
        <f t="shared" ref="I29" si="12">H29+2</f>
        <v>46187</v>
      </c>
      <c r="J29" s="146">
        <f t="shared" si="10"/>
        <v>46188</v>
      </c>
      <c r="K29" s="155" t="s">
        <v>1425</v>
      </c>
      <c r="L29" s="539" t="s">
        <v>1820</v>
      </c>
      <c r="M29" s="540" t="s">
        <v>309</v>
      </c>
      <c r="N29" s="539" t="s">
        <v>1821</v>
      </c>
      <c r="O29" s="540" t="s">
        <v>309</v>
      </c>
      <c r="P29" s="539" t="s">
        <v>1822</v>
      </c>
      <c r="Q29" s="540" t="s">
        <v>309</v>
      </c>
      <c r="R29" s="75"/>
      <c r="S29" s="154"/>
      <c r="T29" s="148"/>
    </row>
    <row r="30" spans="1:20" customFormat="1">
      <c r="A30" s="626" t="s">
        <v>1823</v>
      </c>
      <c r="B30" s="626"/>
      <c r="C30" s="626"/>
      <c r="D30" s="626"/>
      <c r="E30" s="626"/>
      <c r="F30" s="626"/>
      <c r="G30" s="626"/>
      <c r="H30" s="626"/>
      <c r="I30" s="626"/>
      <c r="J30" s="626"/>
      <c r="K30" s="626"/>
      <c r="L30" s="626"/>
      <c r="M30" s="626"/>
      <c r="N30" s="626"/>
      <c r="O30" s="626"/>
      <c r="P30" s="626"/>
      <c r="Q30" s="626"/>
    </row>
    <row r="31" spans="1:20" ht="15" customHeight="1">
      <c r="A31" s="9" t="s">
        <v>4</v>
      </c>
      <c r="B31" s="9" t="s">
        <v>5</v>
      </c>
      <c r="C31" s="501" t="s">
        <v>468</v>
      </c>
      <c r="D31" s="501"/>
      <c r="E31" s="723" t="s">
        <v>469</v>
      </c>
      <c r="F31" s="724"/>
      <c r="G31" s="515" t="s">
        <v>1598</v>
      </c>
      <c r="H31" s="593"/>
      <c r="I31" s="11" t="s">
        <v>5</v>
      </c>
      <c r="J31" s="501" t="s">
        <v>468</v>
      </c>
      <c r="K31" s="501"/>
      <c r="L31" s="723" t="s">
        <v>469</v>
      </c>
      <c r="M31" s="724"/>
    </row>
    <row r="32" spans="1:20" ht="15" customHeight="1">
      <c r="A32" s="10" t="s">
        <v>13</v>
      </c>
      <c r="B32" s="10" t="s">
        <v>14</v>
      </c>
      <c r="C32" s="493" t="s">
        <v>473</v>
      </c>
      <c r="D32" s="518"/>
      <c r="E32" s="493" t="s">
        <v>1410</v>
      </c>
      <c r="F32" s="518"/>
      <c r="G32" s="520" t="s">
        <v>1599</v>
      </c>
      <c r="H32" s="614"/>
      <c r="I32" s="10" t="s">
        <v>14</v>
      </c>
      <c r="J32" s="493" t="s">
        <v>473</v>
      </c>
      <c r="K32" s="518"/>
      <c r="L32" s="493" t="s">
        <v>1410</v>
      </c>
      <c r="M32" s="518"/>
    </row>
    <row r="33" spans="1:16" ht="15" customHeight="1">
      <c r="A33" s="14"/>
      <c r="B33" s="98"/>
      <c r="C33" s="493" t="s">
        <v>22</v>
      </c>
      <c r="D33" s="518"/>
      <c r="E33" s="493" t="s">
        <v>22</v>
      </c>
      <c r="F33" s="518"/>
      <c r="G33" s="493" t="s">
        <v>22</v>
      </c>
      <c r="H33" s="518"/>
      <c r="I33" s="10"/>
      <c r="J33" s="493" t="s">
        <v>22</v>
      </c>
      <c r="K33" s="518"/>
      <c r="L33" s="493" t="s">
        <v>22</v>
      </c>
      <c r="M33" s="518"/>
    </row>
    <row r="34" spans="1:16" ht="26.1" customHeight="1">
      <c r="A34" s="14"/>
      <c r="B34" s="143"/>
      <c r="C34" s="144" t="s">
        <v>1787</v>
      </c>
      <c r="D34" s="144" t="s">
        <v>1788</v>
      </c>
      <c r="E34" s="65" t="s">
        <v>1413</v>
      </c>
      <c r="F34" s="65" t="s">
        <v>1789</v>
      </c>
      <c r="G34" s="65" t="s">
        <v>1824</v>
      </c>
      <c r="H34" s="65" t="s">
        <v>1741</v>
      </c>
      <c r="I34" s="14"/>
      <c r="J34" s="144" t="s">
        <v>1787</v>
      </c>
      <c r="K34" s="144" t="s">
        <v>1788</v>
      </c>
      <c r="L34" s="65" t="s">
        <v>1413</v>
      </c>
      <c r="M34" s="65" t="s">
        <v>1789</v>
      </c>
    </row>
    <row r="35" spans="1:16" ht="15" hidden="1" customHeight="1">
      <c r="A35" s="184" t="s">
        <v>233</v>
      </c>
      <c r="B35" s="145" t="s">
        <v>1426</v>
      </c>
      <c r="C35" s="169" t="s">
        <v>1820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5">
        <f t="shared" ref="G35:G46" si="15">F35+3</f>
        <v>46197</v>
      </c>
      <c r="H35" s="146">
        <f t="shared" si="10"/>
        <v>46198</v>
      </c>
      <c r="I35" s="155" t="s">
        <v>1427</v>
      </c>
      <c r="J35" s="115">
        <f>H35+3</f>
        <v>46201</v>
      </c>
      <c r="K35" s="115">
        <f t="shared" ref="K35:K56" si="16">J35</f>
        <v>46201</v>
      </c>
      <c r="L35" s="115">
        <f t="shared" ref="L35:L56" si="17">K35+1</f>
        <v>46202</v>
      </c>
      <c r="M35" s="115">
        <f t="shared" ref="M35:M56" si="18">L35</f>
        <v>46202</v>
      </c>
      <c r="N35" s="75"/>
      <c r="O35" s="154"/>
      <c r="P35" s="148"/>
    </row>
    <row r="36" spans="1:16" ht="15" hidden="1" customHeight="1">
      <c r="A36" s="184" t="s">
        <v>233</v>
      </c>
      <c r="B36" s="145" t="s">
        <v>1377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5">
        <f t="shared" si="15"/>
        <v>46205</v>
      </c>
      <c r="H36" s="146">
        <f t="shared" si="10"/>
        <v>46206</v>
      </c>
      <c r="I36" s="155" t="s">
        <v>1376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4"/>
      <c r="P36" s="148"/>
    </row>
    <row r="37" spans="1:16" ht="15" hidden="1" customHeight="1">
      <c r="A37" s="184" t="s">
        <v>233</v>
      </c>
      <c r="B37" s="145" t="s">
        <v>1432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5">
        <f t="shared" si="15"/>
        <v>46212</v>
      </c>
      <c r="H37" s="146">
        <f>G37+1</f>
        <v>46213</v>
      </c>
      <c r="I37" s="155" t="s">
        <v>1433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4"/>
      <c r="P37" s="148"/>
    </row>
    <row r="38" spans="1:16" ht="15" hidden="1" customHeight="1">
      <c r="A38" s="622" t="s">
        <v>337</v>
      </c>
      <c r="B38" s="623"/>
      <c r="C38" s="623"/>
      <c r="D38" s="623"/>
      <c r="E38" s="623"/>
      <c r="F38" s="623"/>
      <c r="G38" s="623"/>
      <c r="H38" s="623"/>
      <c r="I38" s="623"/>
      <c r="J38" s="623"/>
      <c r="K38" s="623"/>
      <c r="L38" s="623"/>
      <c r="M38" s="624"/>
      <c r="N38" s="75"/>
      <c r="O38" s="154"/>
      <c r="P38" s="148"/>
    </row>
    <row r="39" spans="1:16" ht="15" hidden="1" customHeight="1">
      <c r="A39" s="184" t="s">
        <v>233</v>
      </c>
      <c r="B39" s="145" t="s">
        <v>1435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5">
        <f t="shared" si="15"/>
        <v>46226</v>
      </c>
      <c r="H39" s="146">
        <f t="shared" ref="H39:H46" si="23">G39+1</f>
        <v>46227</v>
      </c>
      <c r="I39" s="155" t="s">
        <v>1437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4"/>
      <c r="P39" s="148"/>
    </row>
    <row r="40" spans="1:16" ht="15" hidden="1" customHeight="1">
      <c r="A40" s="184" t="s">
        <v>2178</v>
      </c>
      <c r="B40" s="145" t="s">
        <v>1385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5">
        <f t="shared" si="15"/>
        <v>46233</v>
      </c>
      <c r="H40" s="146">
        <f t="shared" si="23"/>
        <v>46234</v>
      </c>
      <c r="I40" s="155" t="s">
        <v>1384</v>
      </c>
      <c r="J40" s="549" t="s">
        <v>1825</v>
      </c>
      <c r="K40" s="551"/>
      <c r="L40" s="549" t="s">
        <v>2035</v>
      </c>
      <c r="M40" s="551"/>
      <c r="N40" s="75"/>
      <c r="O40" s="154"/>
      <c r="P40" s="148"/>
    </row>
    <row r="41" spans="1:16" ht="15" hidden="1" customHeight="1">
      <c r="A41" s="622" t="s">
        <v>2026</v>
      </c>
      <c r="B41" s="623"/>
      <c r="C41" s="623"/>
      <c r="D41" s="623"/>
      <c r="E41" s="623"/>
      <c r="F41" s="623"/>
      <c r="G41" s="623"/>
      <c r="H41" s="623"/>
      <c r="I41" s="623"/>
      <c r="J41" s="623"/>
      <c r="K41" s="623"/>
      <c r="L41" s="623"/>
      <c r="M41" s="624"/>
      <c r="N41" s="75"/>
      <c r="O41" s="154"/>
      <c r="P41" s="148"/>
    </row>
    <row r="42" spans="1:16" ht="15" hidden="1" customHeight="1">
      <c r="A42" s="184" t="s">
        <v>233</v>
      </c>
      <c r="B42" s="145" t="s">
        <v>1429</v>
      </c>
      <c r="C42" s="549" t="s">
        <v>1825</v>
      </c>
      <c r="D42" s="551"/>
      <c r="E42" s="549" t="s">
        <v>2035</v>
      </c>
      <c r="F42" s="551"/>
      <c r="G42" s="165">
        <v>46247</v>
      </c>
      <c r="H42" s="146">
        <f t="shared" si="23"/>
        <v>46248</v>
      </c>
      <c r="I42" s="155" t="s">
        <v>1438</v>
      </c>
      <c r="J42" s="23" t="s">
        <v>2159</v>
      </c>
      <c r="K42" s="23" t="s">
        <v>2159</v>
      </c>
      <c r="L42" s="115">
        <v>46258</v>
      </c>
      <c r="M42" s="115">
        <v>46258</v>
      </c>
      <c r="N42" s="75"/>
      <c r="O42" s="154"/>
      <c r="P42" s="148"/>
    </row>
    <row r="43" spans="1:16" ht="15" hidden="1" customHeight="1">
      <c r="A43" s="622" t="s">
        <v>2026</v>
      </c>
      <c r="B43" s="623"/>
      <c r="C43" s="623"/>
      <c r="D43" s="623"/>
      <c r="E43" s="623"/>
      <c r="F43" s="623"/>
      <c r="G43" s="623"/>
      <c r="H43" s="623"/>
      <c r="I43" s="623"/>
      <c r="J43" s="623"/>
      <c r="K43" s="623"/>
      <c r="L43" s="623"/>
      <c r="M43" s="624"/>
      <c r="N43" s="75"/>
      <c r="O43" s="154"/>
      <c r="P43" s="148"/>
    </row>
    <row r="44" spans="1:16" ht="15" hidden="1" customHeight="1">
      <c r="A44" s="184" t="s">
        <v>2178</v>
      </c>
      <c r="B44" s="145" t="s">
        <v>1439</v>
      </c>
      <c r="C44" s="23" t="s">
        <v>2159</v>
      </c>
      <c r="D44" s="23" t="s">
        <v>2159</v>
      </c>
      <c r="E44" s="138">
        <v>46258</v>
      </c>
      <c r="F44" s="138">
        <v>46258</v>
      </c>
      <c r="G44" s="165">
        <f t="shared" si="15"/>
        <v>46261</v>
      </c>
      <c r="H44" s="185">
        <f t="shared" si="23"/>
        <v>46262</v>
      </c>
      <c r="I44" s="155" t="s">
        <v>1430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6"/>
      <c r="P44" s="148"/>
    </row>
    <row r="45" spans="1:16" ht="15" hidden="1" customHeight="1">
      <c r="A45" s="622" t="s">
        <v>2298</v>
      </c>
      <c r="B45" s="623"/>
      <c r="C45" s="623"/>
      <c r="D45" s="623"/>
      <c r="E45" s="623"/>
      <c r="F45" s="623"/>
      <c r="G45" s="623"/>
      <c r="H45" s="623"/>
      <c r="I45" s="623"/>
      <c r="J45" s="623"/>
      <c r="K45" s="623"/>
      <c r="L45" s="623"/>
      <c r="M45" s="624"/>
      <c r="N45" s="75"/>
      <c r="O45" s="186"/>
      <c r="P45" s="148"/>
    </row>
    <row r="46" spans="1:16" ht="15" hidden="1" customHeight="1">
      <c r="A46" s="184" t="s">
        <v>233</v>
      </c>
      <c r="B46" s="145" t="s">
        <v>1391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5">
        <f t="shared" si="15"/>
        <v>46275</v>
      </c>
      <c r="H46" s="185">
        <f t="shared" si="23"/>
        <v>46276</v>
      </c>
      <c r="I46" s="155" t="s">
        <v>1390</v>
      </c>
      <c r="J46" s="549" t="s">
        <v>2423</v>
      </c>
      <c r="K46" s="551"/>
      <c r="L46" s="549" t="s">
        <v>2424</v>
      </c>
      <c r="M46" s="551"/>
      <c r="N46" s="75"/>
      <c r="O46" s="186"/>
      <c r="P46" s="148"/>
    </row>
    <row r="47" spans="1:16" ht="15" hidden="1" customHeight="1">
      <c r="A47" s="622" t="s">
        <v>2422</v>
      </c>
      <c r="B47" s="623"/>
      <c r="C47" s="623"/>
      <c r="D47" s="623"/>
      <c r="E47" s="623"/>
      <c r="F47" s="623"/>
      <c r="G47" s="623"/>
      <c r="H47" s="623"/>
      <c r="I47" s="623"/>
      <c r="J47" s="623"/>
      <c r="K47" s="623"/>
      <c r="L47" s="623"/>
      <c r="M47" s="624"/>
      <c r="N47" s="75"/>
      <c r="O47" s="186"/>
      <c r="P47" s="148"/>
    </row>
    <row r="48" spans="1:16" ht="15" hidden="1" customHeight="1">
      <c r="A48" s="184" t="s">
        <v>2178</v>
      </c>
      <c r="B48" s="145" t="s">
        <v>1440</v>
      </c>
      <c r="C48" s="549" t="s">
        <v>2423</v>
      </c>
      <c r="D48" s="551"/>
      <c r="E48" s="549" t="s">
        <v>2424</v>
      </c>
      <c r="F48" s="551"/>
      <c r="G48" s="121" t="s">
        <v>2425</v>
      </c>
      <c r="H48" s="121" t="s">
        <v>2426</v>
      </c>
      <c r="I48" s="155" t="s">
        <v>1441</v>
      </c>
      <c r="J48" s="138">
        <v>46299</v>
      </c>
      <c r="K48" s="138">
        <f t="shared" ref="K48" si="27">J48</f>
        <v>46299</v>
      </c>
      <c r="L48" s="300" t="s">
        <v>2464</v>
      </c>
      <c r="M48" s="23" t="s">
        <v>2456</v>
      </c>
      <c r="N48" s="75"/>
      <c r="O48" s="186"/>
      <c r="P48" s="148"/>
    </row>
    <row r="49" spans="1:17" ht="15" hidden="1" customHeight="1">
      <c r="A49" s="622" t="s">
        <v>2026</v>
      </c>
      <c r="B49" s="623"/>
      <c r="C49" s="623"/>
      <c r="D49" s="623"/>
      <c r="E49" s="623"/>
      <c r="F49" s="623"/>
      <c r="G49" s="623"/>
      <c r="H49" s="623"/>
      <c r="I49" s="623"/>
      <c r="J49" s="623"/>
      <c r="K49" s="623"/>
      <c r="L49" s="623"/>
      <c r="M49" s="624"/>
      <c r="N49" s="75"/>
      <c r="O49" s="186"/>
      <c r="P49" s="148"/>
    </row>
    <row r="50" spans="1:17" ht="15" customHeight="1">
      <c r="A50" s="184" t="s">
        <v>233</v>
      </c>
      <c r="B50" s="145" t="s">
        <v>1826</v>
      </c>
      <c r="C50" s="138">
        <v>46299</v>
      </c>
      <c r="D50" s="138">
        <f t="shared" ref="D50:D56" si="28">C50</f>
        <v>46299</v>
      </c>
      <c r="E50" s="300" t="s">
        <v>2464</v>
      </c>
      <c r="F50" s="23" t="s">
        <v>2456</v>
      </c>
      <c r="G50" s="121" t="s">
        <v>2466</v>
      </c>
      <c r="H50" s="455" t="s">
        <v>2465</v>
      </c>
      <c r="I50" s="155" t="s">
        <v>1827</v>
      </c>
      <c r="J50" s="138">
        <v>46306</v>
      </c>
      <c r="K50" s="138">
        <f t="shared" si="16"/>
        <v>46306</v>
      </c>
      <c r="L50" s="239" t="s">
        <v>2513</v>
      </c>
      <c r="M50" s="23" t="s">
        <v>2502</v>
      </c>
      <c r="N50" s="75"/>
      <c r="O50" s="186"/>
      <c r="P50" s="148"/>
    </row>
    <row r="51" spans="1:17" ht="15" customHeight="1">
      <c r="A51" s="184" t="s">
        <v>233</v>
      </c>
      <c r="B51" s="145" t="s">
        <v>1397</v>
      </c>
      <c r="C51" s="138">
        <v>46306</v>
      </c>
      <c r="D51" s="138">
        <f t="shared" si="28"/>
        <v>46306</v>
      </c>
      <c r="E51" s="239" t="s">
        <v>2513</v>
      </c>
      <c r="F51" s="23" t="s">
        <v>2502</v>
      </c>
      <c r="G51" s="121" t="s">
        <v>2514</v>
      </c>
      <c r="H51" s="455" t="s">
        <v>2515</v>
      </c>
      <c r="I51" s="155" t="s">
        <v>1396</v>
      </c>
      <c r="J51" s="138"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6"/>
      <c r="P51" s="148"/>
    </row>
    <row r="52" spans="1:17" ht="15" customHeight="1">
      <c r="A52" s="184" t="s">
        <v>233</v>
      </c>
      <c r="B52" s="145" t="s">
        <v>2002</v>
      </c>
      <c r="C52" s="581" t="s">
        <v>2065</v>
      </c>
      <c r="D52" s="582"/>
      <c r="E52" s="582"/>
      <c r="F52" s="582"/>
      <c r="G52" s="582"/>
      <c r="H52" s="583"/>
      <c r="I52" s="155" t="s">
        <v>2003</v>
      </c>
      <c r="J52" s="581" t="s">
        <v>2065</v>
      </c>
      <c r="K52" s="582"/>
      <c r="L52" s="582"/>
      <c r="M52" s="583"/>
      <c r="N52" s="75"/>
      <c r="O52" s="186"/>
      <c r="P52" s="148"/>
    </row>
    <row r="53" spans="1:17" ht="15" customHeight="1">
      <c r="A53" s="622" t="s">
        <v>2026</v>
      </c>
      <c r="B53" s="623"/>
      <c r="C53" s="623"/>
      <c r="D53" s="623"/>
      <c r="E53" s="623"/>
      <c r="F53" s="623"/>
      <c r="G53" s="623"/>
      <c r="H53" s="623"/>
      <c r="I53" s="623"/>
      <c r="J53" s="623"/>
      <c r="K53" s="623"/>
      <c r="L53" s="623"/>
      <c r="M53" s="624"/>
      <c r="N53" s="75"/>
      <c r="O53" s="186"/>
      <c r="P53" s="148"/>
    </row>
    <row r="54" spans="1:17" ht="15" customHeight="1">
      <c r="A54" s="184" t="s">
        <v>233</v>
      </c>
      <c r="B54" s="145" t="s">
        <v>2100</v>
      </c>
      <c r="C54" s="138">
        <v>46327</v>
      </c>
      <c r="D54" s="138">
        <f t="shared" si="28"/>
        <v>46327</v>
      </c>
      <c r="E54" s="138">
        <f t="shared" ref="E54:E56" si="29">D54+1</f>
        <v>46328</v>
      </c>
      <c r="F54" s="138">
        <f t="shared" ref="F54:F56" si="30">E54</f>
        <v>46328</v>
      </c>
      <c r="G54" s="165">
        <f t="shared" ref="G54:G56" si="31">F54+3</f>
        <v>46331</v>
      </c>
      <c r="H54" s="185">
        <f t="shared" ref="H54:H56" si="32">G54+1</f>
        <v>46332</v>
      </c>
      <c r="I54" s="155" t="s">
        <v>2101</v>
      </c>
      <c r="J54" s="138">
        <f t="shared" ref="J54:J56" si="33">H54+2</f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6"/>
      <c r="P54" s="148"/>
    </row>
    <row r="55" spans="1:17" ht="15" customHeight="1">
      <c r="A55" s="184" t="s">
        <v>2178</v>
      </c>
      <c r="B55" s="145" t="s">
        <v>2108</v>
      </c>
      <c r="C55" s="138">
        <v>46334</v>
      </c>
      <c r="D55" s="138">
        <f t="shared" si="28"/>
        <v>46334</v>
      </c>
      <c r="E55" s="138">
        <f t="shared" si="29"/>
        <v>46335</v>
      </c>
      <c r="F55" s="138">
        <f t="shared" si="30"/>
        <v>46335</v>
      </c>
      <c r="G55" s="165">
        <f t="shared" si="31"/>
        <v>46338</v>
      </c>
      <c r="H55" s="185">
        <f t="shared" si="32"/>
        <v>46339</v>
      </c>
      <c r="I55" s="155" t="s">
        <v>2109</v>
      </c>
      <c r="J55" s="138">
        <f t="shared" si="33"/>
        <v>46341</v>
      </c>
      <c r="K55" s="138">
        <f t="shared" si="16"/>
        <v>46341</v>
      </c>
      <c r="L55" s="138">
        <f t="shared" si="17"/>
        <v>46342</v>
      </c>
      <c r="M55" s="138">
        <f t="shared" si="18"/>
        <v>46342</v>
      </c>
      <c r="N55" s="75"/>
      <c r="O55" s="186"/>
      <c r="P55" s="148"/>
    </row>
    <row r="56" spans="1:17" ht="15" customHeight="1">
      <c r="A56" s="184" t="s">
        <v>233</v>
      </c>
      <c r="B56" s="145" t="s">
        <v>2325</v>
      </c>
      <c r="C56" s="138">
        <v>46341</v>
      </c>
      <c r="D56" s="138">
        <f t="shared" si="28"/>
        <v>46341</v>
      </c>
      <c r="E56" s="138">
        <f t="shared" si="29"/>
        <v>46342</v>
      </c>
      <c r="F56" s="138">
        <f t="shared" si="30"/>
        <v>46342</v>
      </c>
      <c r="G56" s="165">
        <f t="shared" si="31"/>
        <v>46345</v>
      </c>
      <c r="H56" s="185">
        <f t="shared" si="32"/>
        <v>46346</v>
      </c>
      <c r="I56" s="155" t="s">
        <v>2326</v>
      </c>
      <c r="J56" s="138">
        <f t="shared" si="33"/>
        <v>46348</v>
      </c>
      <c r="K56" s="138">
        <f t="shared" si="16"/>
        <v>46348</v>
      </c>
      <c r="L56" s="138">
        <f t="shared" si="17"/>
        <v>46349</v>
      </c>
      <c r="M56" s="138">
        <f t="shared" si="18"/>
        <v>46349</v>
      </c>
      <c r="N56" s="75"/>
      <c r="O56" s="186"/>
      <c r="P56" s="148"/>
    </row>
    <row r="57" spans="1:17" ht="15" customHeight="1">
      <c r="A57" s="184" t="s">
        <v>233</v>
      </c>
      <c r="B57" s="145" t="s">
        <v>2362</v>
      </c>
      <c r="C57" s="138">
        <v>46348</v>
      </c>
      <c r="D57" s="138">
        <f t="shared" ref="D57:D58" si="34">C57</f>
        <v>46348</v>
      </c>
      <c r="E57" s="138">
        <f t="shared" ref="E57:E58" si="35">D57+1</f>
        <v>46349</v>
      </c>
      <c r="F57" s="138">
        <f t="shared" ref="F57:F58" si="36">E57</f>
        <v>46349</v>
      </c>
      <c r="G57" s="165">
        <f t="shared" ref="G57:G58" si="37">F57+3</f>
        <v>46352</v>
      </c>
      <c r="H57" s="185">
        <f t="shared" ref="H57:H58" si="38">G57+1</f>
        <v>46353</v>
      </c>
      <c r="I57" s="155" t="s">
        <v>2363</v>
      </c>
      <c r="J57" s="138">
        <f t="shared" ref="J57:J58" si="39">H57+2</f>
        <v>46355</v>
      </c>
      <c r="K57" s="138">
        <f t="shared" ref="K57:K58" si="40">J57</f>
        <v>46355</v>
      </c>
      <c r="L57" s="138">
        <f t="shared" ref="L57:L58" si="41">K57+1</f>
        <v>46356</v>
      </c>
      <c r="M57" s="138">
        <f t="shared" ref="M57:M58" si="42">L57</f>
        <v>46356</v>
      </c>
      <c r="N57" s="75"/>
      <c r="O57" s="186"/>
      <c r="P57" s="148"/>
    </row>
    <row r="58" spans="1:17" ht="15" customHeight="1">
      <c r="A58" s="184" t="s">
        <v>233</v>
      </c>
      <c r="B58" s="145" t="s">
        <v>2608</v>
      </c>
      <c r="C58" s="138">
        <v>46355</v>
      </c>
      <c r="D58" s="138">
        <f t="shared" si="34"/>
        <v>46355</v>
      </c>
      <c r="E58" s="138">
        <f t="shared" si="35"/>
        <v>46356</v>
      </c>
      <c r="F58" s="138">
        <f t="shared" si="36"/>
        <v>46356</v>
      </c>
      <c r="G58" s="165">
        <f t="shared" si="37"/>
        <v>46359</v>
      </c>
      <c r="H58" s="185">
        <f t="shared" si="38"/>
        <v>46360</v>
      </c>
      <c r="I58" s="155" t="s">
        <v>2610</v>
      </c>
      <c r="J58" s="138">
        <f t="shared" si="39"/>
        <v>46362</v>
      </c>
      <c r="K58" s="138">
        <f t="shared" si="40"/>
        <v>46362</v>
      </c>
      <c r="L58" s="138">
        <f t="shared" si="41"/>
        <v>46363</v>
      </c>
      <c r="M58" s="138">
        <f t="shared" si="42"/>
        <v>46363</v>
      </c>
      <c r="N58" s="75"/>
      <c r="O58" s="186"/>
      <c r="P58" s="148"/>
    </row>
    <row r="59" spans="1:17" ht="15" customHeight="1">
      <c r="A59" s="184" t="s">
        <v>233</v>
      </c>
      <c r="B59" s="145" t="s">
        <v>2609</v>
      </c>
      <c r="C59" s="138">
        <v>46362</v>
      </c>
      <c r="D59" s="138">
        <f t="shared" ref="D59" si="43">C59</f>
        <v>46362</v>
      </c>
      <c r="E59" s="138">
        <f t="shared" ref="E59" si="44">D59+1</f>
        <v>46363</v>
      </c>
      <c r="F59" s="138">
        <f t="shared" ref="F59" si="45">E59</f>
        <v>46363</v>
      </c>
      <c r="G59" s="165">
        <f t="shared" ref="G59" si="46">F59+3</f>
        <v>46366</v>
      </c>
      <c r="H59" s="185">
        <f t="shared" ref="H59" si="47">G59+1</f>
        <v>46367</v>
      </c>
      <c r="I59" s="155" t="s">
        <v>2611</v>
      </c>
      <c r="J59" s="138">
        <f t="shared" ref="J59" si="48">H59+2</f>
        <v>46369</v>
      </c>
      <c r="K59" s="138">
        <f t="shared" ref="K59" si="49">J59</f>
        <v>46369</v>
      </c>
      <c r="L59" s="138">
        <f t="shared" ref="L59" si="50">K59+1</f>
        <v>46370</v>
      </c>
      <c r="M59" s="138">
        <f t="shared" ref="M59" si="51">L59</f>
        <v>46370</v>
      </c>
      <c r="N59" s="75"/>
      <c r="O59" s="186"/>
      <c r="P59" s="148"/>
    </row>
    <row r="61" spans="1:17" customFormat="1">
      <c r="A61" s="129" t="s">
        <v>160</v>
      </c>
      <c r="B61" s="761" t="s">
        <v>1828</v>
      </c>
      <c r="C61" s="762"/>
      <c r="D61" s="762"/>
      <c r="E61" s="762"/>
      <c r="F61" s="762"/>
      <c r="G61" s="762"/>
      <c r="H61" s="762"/>
      <c r="I61" s="762"/>
      <c r="J61" s="762"/>
      <c r="K61" s="762"/>
      <c r="L61" s="762"/>
      <c r="M61" s="762"/>
      <c r="N61" s="763"/>
    </row>
    <row r="62" spans="1:17" customFormat="1" ht="16.350000000000001" customHeight="1">
      <c r="A62" s="187" t="s">
        <v>581</v>
      </c>
      <c r="B62" s="531" t="s">
        <v>582</v>
      </c>
      <c r="C62" s="532"/>
      <c r="D62" s="532"/>
      <c r="E62" s="532"/>
      <c r="F62" s="532"/>
      <c r="G62" s="532"/>
      <c r="H62" s="532"/>
      <c r="I62" s="532"/>
      <c r="J62" s="532"/>
      <c r="K62" s="532"/>
      <c r="L62" s="532"/>
      <c r="M62" s="532"/>
      <c r="N62" s="533"/>
      <c r="O62" s="6"/>
      <c r="P62" s="6"/>
      <c r="Q62" s="6"/>
    </row>
    <row r="63" spans="1:17" customFormat="1" ht="16.5" customHeight="1">
      <c r="A63" s="188" t="s">
        <v>577</v>
      </c>
      <c r="B63" s="531" t="s">
        <v>1785</v>
      </c>
      <c r="C63" s="532"/>
      <c r="D63" s="532"/>
      <c r="E63" s="532"/>
      <c r="F63" s="532"/>
      <c r="G63" s="532"/>
      <c r="H63" s="532"/>
      <c r="I63" s="532"/>
      <c r="J63" s="532"/>
      <c r="K63" s="532"/>
      <c r="L63" s="532"/>
      <c r="M63" s="532"/>
      <c r="N63" s="533"/>
      <c r="O63" s="6"/>
      <c r="P63" s="6"/>
      <c r="Q63" s="6"/>
    </row>
    <row r="64" spans="1:17" customFormat="1">
      <c r="A64" s="32" t="s">
        <v>577</v>
      </c>
      <c r="B64" s="487" t="s">
        <v>580</v>
      </c>
      <c r="C64" s="487"/>
      <c r="D64" s="487"/>
      <c r="E64" s="487"/>
      <c r="F64" s="487"/>
      <c r="G64" s="487"/>
      <c r="H64" s="487"/>
      <c r="I64" s="487"/>
      <c r="J64" s="487"/>
      <c r="K64" s="487"/>
      <c r="L64" s="487"/>
      <c r="M64" s="487"/>
      <c r="N64" s="487"/>
    </row>
    <row r="65" spans="1:21" customFormat="1">
      <c r="A65" s="32" t="s">
        <v>386</v>
      </c>
      <c r="B65" s="481" t="s">
        <v>1680</v>
      </c>
      <c r="C65" s="482"/>
      <c r="D65" s="482"/>
      <c r="E65" s="482"/>
      <c r="F65" s="482"/>
      <c r="G65" s="482"/>
      <c r="H65" s="482"/>
      <c r="I65" s="482"/>
      <c r="J65" s="482"/>
      <c r="K65" s="482"/>
      <c r="L65" s="482"/>
      <c r="M65" s="482"/>
      <c r="N65" s="483"/>
    </row>
    <row r="66" spans="1:21" customFormat="1">
      <c r="A66" s="189" t="s">
        <v>1664</v>
      </c>
      <c r="B66" s="810" t="s">
        <v>1665</v>
      </c>
      <c r="C66" s="811"/>
      <c r="D66" s="811"/>
      <c r="E66" s="811"/>
      <c r="F66" s="811"/>
      <c r="G66" s="811"/>
      <c r="H66" s="811"/>
      <c r="I66" s="811"/>
      <c r="J66" s="811"/>
      <c r="K66" s="811"/>
      <c r="L66" s="811"/>
      <c r="M66" s="811"/>
      <c r="N66" s="812"/>
    </row>
    <row r="67" spans="1:21" customFormat="1">
      <c r="A67" s="32" t="s">
        <v>581</v>
      </c>
      <c r="B67" s="487" t="s">
        <v>582</v>
      </c>
      <c r="C67" s="487"/>
      <c r="D67" s="487"/>
      <c r="E67" s="487"/>
      <c r="F67" s="487"/>
      <c r="G67" s="487"/>
      <c r="H67" s="487"/>
      <c r="I67" s="487"/>
      <c r="J67" s="487"/>
      <c r="K67" s="487"/>
      <c r="L67" s="487"/>
      <c r="M67" s="487"/>
      <c r="N67" s="596"/>
      <c r="O67" s="5"/>
      <c r="P67" s="191"/>
      <c r="Q67" s="5"/>
      <c r="R67" s="5"/>
    </row>
    <row r="68" spans="1:21" customFormat="1" ht="16.350000000000001" customHeight="1">
      <c r="A68" s="32" t="s">
        <v>381</v>
      </c>
      <c r="B68" s="487" t="s">
        <v>382</v>
      </c>
      <c r="C68" s="487"/>
      <c r="D68" s="487"/>
      <c r="E68" s="487"/>
      <c r="F68" s="487"/>
      <c r="G68" s="487"/>
      <c r="H68" s="487"/>
      <c r="I68" s="487"/>
      <c r="J68" s="487"/>
      <c r="K68" s="487"/>
      <c r="L68" s="487"/>
      <c r="M68" s="487"/>
      <c r="N68" s="596"/>
      <c r="O68" s="6"/>
      <c r="P68" s="6"/>
      <c r="Q68" s="6"/>
    </row>
    <row r="69" spans="1:21" customFormat="1" ht="16.350000000000001" customHeight="1">
      <c r="A69" s="192" t="s">
        <v>383</v>
      </c>
      <c r="B69" s="193"/>
      <c r="C69" s="531" t="s">
        <v>384</v>
      </c>
      <c r="D69" s="532"/>
      <c r="E69" s="532"/>
      <c r="F69" s="532"/>
      <c r="G69" s="532"/>
      <c r="H69" s="532"/>
      <c r="I69" s="532"/>
      <c r="J69" s="532"/>
      <c r="K69" s="533"/>
      <c r="L69" s="6"/>
      <c r="M69" s="6"/>
      <c r="N69" s="6"/>
      <c r="O69" s="6"/>
      <c r="P69" s="6"/>
      <c r="Q69" s="6"/>
    </row>
    <row r="70" spans="1:21" customFormat="1" ht="16.350000000000001" customHeight="1">
      <c r="A70" s="32" t="s">
        <v>383</v>
      </c>
      <c r="B70" s="487" t="s">
        <v>385</v>
      </c>
      <c r="C70" s="487"/>
      <c r="D70" s="487"/>
      <c r="E70" s="487"/>
      <c r="F70" s="487"/>
      <c r="G70" s="487"/>
      <c r="H70" s="487"/>
      <c r="I70" s="487"/>
      <c r="J70" s="487"/>
      <c r="K70" s="487"/>
      <c r="L70" s="487"/>
      <c r="M70" s="487"/>
      <c r="N70" s="596"/>
      <c r="O70" s="6"/>
      <c r="P70" s="6"/>
      <c r="Q70" s="6"/>
    </row>
    <row r="71" spans="1:21" customFormat="1" ht="16.350000000000001" customHeight="1">
      <c r="A71" s="32" t="s">
        <v>386</v>
      </c>
      <c r="B71" s="487" t="s">
        <v>387</v>
      </c>
      <c r="C71" s="487"/>
      <c r="D71" s="487"/>
      <c r="E71" s="487"/>
      <c r="F71" s="487"/>
      <c r="G71" s="487"/>
      <c r="H71" s="487"/>
      <c r="I71" s="487"/>
      <c r="J71" s="487"/>
      <c r="K71" s="487"/>
      <c r="L71" s="487"/>
      <c r="M71" s="487"/>
      <c r="N71" s="596"/>
      <c r="O71" s="6"/>
      <c r="P71" s="6"/>
      <c r="Q71" s="6"/>
    </row>
    <row r="72" spans="1:21" ht="16.2">
      <c r="A72" s="187" t="s">
        <v>574</v>
      </c>
      <c r="B72" s="531" t="s">
        <v>1784</v>
      </c>
      <c r="C72" s="532"/>
      <c r="D72" s="532"/>
      <c r="E72" s="532"/>
      <c r="F72" s="532"/>
      <c r="G72" s="532"/>
      <c r="H72" s="532"/>
      <c r="I72" s="532"/>
      <c r="J72" s="532"/>
      <c r="K72" s="532"/>
      <c r="L72" s="532"/>
      <c r="M72" s="532"/>
      <c r="N72" s="533"/>
    </row>
    <row r="74" spans="1:21">
      <c r="U74" s="194"/>
    </row>
  </sheetData>
  <mergeCells count="114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B64:N64"/>
    <mergeCell ref="B65:N65"/>
    <mergeCell ref="B66:N66"/>
    <mergeCell ref="B67:N67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A53:M53"/>
    <mergeCell ref="B72:N72"/>
    <mergeCell ref="B68:N68"/>
    <mergeCell ref="C69:K69"/>
    <mergeCell ref="B70:N70"/>
    <mergeCell ref="B71:N71"/>
    <mergeCell ref="A38:M38"/>
    <mergeCell ref="J40:K40"/>
    <mergeCell ref="L40:M40"/>
    <mergeCell ref="A41:M41"/>
    <mergeCell ref="C42:D42"/>
    <mergeCell ref="E42:F42"/>
    <mergeCell ref="B61:N61"/>
    <mergeCell ref="B62:N62"/>
    <mergeCell ref="B63:N63"/>
    <mergeCell ref="A43:M43"/>
    <mergeCell ref="A45:M45"/>
    <mergeCell ref="C48:D48"/>
    <mergeCell ref="E48:F48"/>
    <mergeCell ref="J46:K46"/>
    <mergeCell ref="L46:M46"/>
    <mergeCell ref="A47:M47"/>
    <mergeCell ref="A49:M49"/>
    <mergeCell ref="C52:H52"/>
    <mergeCell ref="J52:M52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567" t="s">
        <v>0</v>
      </c>
      <c r="C1" s="567"/>
      <c r="D1" s="567"/>
      <c r="E1" s="567"/>
      <c r="F1" s="567"/>
      <c r="G1" s="567"/>
      <c r="H1" s="567"/>
      <c r="I1" s="567"/>
      <c r="J1" s="567"/>
      <c r="K1" s="567"/>
      <c r="L1" s="567"/>
      <c r="M1" s="567"/>
      <c r="N1" s="567"/>
      <c r="O1" s="567"/>
      <c r="P1" s="567"/>
      <c r="Q1" s="567"/>
      <c r="R1" s="1"/>
      <c r="S1" s="1"/>
    </row>
    <row r="2" spans="1:253" ht="17.100000000000001" customHeight="1">
      <c r="B2" s="568" t="s">
        <v>1</v>
      </c>
      <c r="C2" s="568"/>
      <c r="D2" s="568"/>
      <c r="E2" s="568"/>
      <c r="F2" s="568"/>
      <c r="G2" s="568"/>
      <c r="H2" s="568"/>
      <c r="I2" s="568"/>
      <c r="J2" s="568"/>
      <c r="K2" s="568"/>
      <c r="L2" s="568"/>
      <c r="M2" s="568"/>
      <c r="N2" s="568"/>
      <c r="O2" s="568"/>
      <c r="P2" s="568"/>
      <c r="Q2" s="568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90" t="s">
        <v>1944</v>
      </c>
      <c r="B4" s="590"/>
      <c r="C4" s="590"/>
      <c r="D4" s="590"/>
      <c r="E4" s="590"/>
      <c r="F4" s="590"/>
      <c r="G4" s="590"/>
      <c r="H4" s="590"/>
      <c r="I4" s="590"/>
      <c r="J4" s="590"/>
      <c r="K4" s="590"/>
      <c r="L4" s="590"/>
      <c r="M4" s="590"/>
      <c r="N4" s="590"/>
      <c r="O4" s="590"/>
      <c r="P4" s="590"/>
      <c r="Q4" s="590"/>
      <c r="R4" s="590"/>
      <c r="S4" s="590"/>
    </row>
    <row r="5" spans="1:253">
      <c r="A5" s="8" t="s">
        <v>665</v>
      </c>
      <c r="B5" s="8" t="s">
        <v>666</v>
      </c>
      <c r="C5" s="632" t="s">
        <v>1203</v>
      </c>
      <c r="D5" s="633"/>
      <c r="E5" s="634" t="s">
        <v>1945</v>
      </c>
      <c r="F5" s="635"/>
      <c r="G5" s="634" t="s">
        <v>1205</v>
      </c>
      <c r="H5" s="635"/>
      <c r="I5" s="634" t="s">
        <v>589</v>
      </c>
      <c r="J5" s="635"/>
      <c r="K5" s="634" t="s">
        <v>1205</v>
      </c>
      <c r="L5" s="635"/>
      <c r="M5" s="634" t="s">
        <v>1946</v>
      </c>
      <c r="N5" s="635"/>
      <c r="O5" s="8" t="s">
        <v>666</v>
      </c>
      <c r="P5" s="632" t="s">
        <v>1203</v>
      </c>
      <c r="Q5" s="633"/>
      <c r="R5" s="634" t="s">
        <v>1945</v>
      </c>
      <c r="S5" s="635"/>
    </row>
    <row r="6" spans="1:253">
      <c r="A6" s="10" t="s">
        <v>13</v>
      </c>
      <c r="B6" s="10" t="s">
        <v>14</v>
      </c>
      <c r="C6" s="520" t="s">
        <v>474</v>
      </c>
      <c r="D6" s="614"/>
      <c r="E6" s="520" t="s">
        <v>1487</v>
      </c>
      <c r="F6" s="614"/>
      <c r="G6" s="503" t="s">
        <v>594</v>
      </c>
      <c r="H6" s="503"/>
      <c r="I6" s="503" t="s">
        <v>593</v>
      </c>
      <c r="J6" s="503"/>
      <c r="K6" s="503" t="s">
        <v>594</v>
      </c>
      <c r="L6" s="503"/>
      <c r="M6" s="520" t="s">
        <v>1947</v>
      </c>
      <c r="N6" s="614"/>
      <c r="O6" s="10" t="s">
        <v>14</v>
      </c>
      <c r="P6" s="520" t="s">
        <v>474</v>
      </c>
      <c r="Q6" s="614"/>
      <c r="R6" s="520" t="s">
        <v>1487</v>
      </c>
      <c r="S6" s="614"/>
    </row>
    <row r="7" spans="1:253">
      <c r="A7" s="10"/>
      <c r="B7" s="10"/>
      <c r="C7" s="513" t="s">
        <v>22</v>
      </c>
      <c r="D7" s="513"/>
      <c r="E7" s="513" t="s">
        <v>22</v>
      </c>
      <c r="F7" s="513"/>
      <c r="G7" s="513" t="s">
        <v>22</v>
      </c>
      <c r="H7" s="513"/>
      <c r="I7" s="513" t="s">
        <v>22</v>
      </c>
      <c r="J7" s="513"/>
      <c r="K7" s="513" t="s">
        <v>22</v>
      </c>
      <c r="L7" s="513"/>
      <c r="M7" s="513" t="s">
        <v>22</v>
      </c>
      <c r="N7" s="513"/>
      <c r="O7" s="10"/>
      <c r="P7" s="513" t="s">
        <v>22</v>
      </c>
      <c r="Q7" s="513"/>
      <c r="R7" s="513" t="s">
        <v>22</v>
      </c>
      <c r="S7" s="513"/>
    </row>
    <row r="8" spans="1:253" ht="26.4">
      <c r="A8" s="10"/>
      <c r="B8" s="10"/>
      <c r="C8" s="17" t="s">
        <v>1948</v>
      </c>
      <c r="D8" s="17" t="s">
        <v>1949</v>
      </c>
      <c r="E8" s="17" t="s">
        <v>1950</v>
      </c>
      <c r="F8" s="17" t="s">
        <v>1951</v>
      </c>
      <c r="G8" s="17" t="s">
        <v>1952</v>
      </c>
      <c r="H8" s="17" t="s">
        <v>1953</v>
      </c>
      <c r="I8" s="17" t="s">
        <v>1954</v>
      </c>
      <c r="J8" s="17" t="s">
        <v>1955</v>
      </c>
      <c r="K8" s="17" t="s">
        <v>1956</v>
      </c>
      <c r="L8" s="17" t="s">
        <v>1957</v>
      </c>
      <c r="M8" s="17" t="s">
        <v>1958</v>
      </c>
      <c r="N8" s="65" t="s">
        <v>1959</v>
      </c>
      <c r="O8" s="10"/>
      <c r="P8" s="17" t="s">
        <v>1948</v>
      </c>
      <c r="Q8" s="17" t="s">
        <v>1949</v>
      </c>
      <c r="R8" s="17" t="s">
        <v>1950</v>
      </c>
      <c r="S8" s="17" t="s">
        <v>1960</v>
      </c>
    </row>
    <row r="9" spans="1:253" hidden="1">
      <c r="A9" s="55" t="s">
        <v>1631</v>
      </c>
      <c r="B9" s="66" t="s">
        <v>1656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1657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1816</v>
      </c>
      <c r="B10" s="70" t="s">
        <v>1746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1747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04" t="s">
        <v>337</v>
      </c>
      <c r="B11" s="505"/>
      <c r="C11" s="505"/>
      <c r="D11" s="505"/>
      <c r="E11" s="505"/>
      <c r="F11" s="505"/>
      <c r="G11" s="505"/>
      <c r="H11" s="505"/>
      <c r="I11" s="505"/>
      <c r="J11" s="505"/>
      <c r="K11" s="505"/>
      <c r="L11" s="505"/>
      <c r="M11" s="505"/>
      <c r="N11" s="505"/>
      <c r="O11" s="505"/>
      <c r="P11" s="505"/>
      <c r="Q11" s="505"/>
      <c r="R11" s="505"/>
      <c r="S11" s="506"/>
    </row>
    <row r="12" spans="1:253" hidden="1">
      <c r="A12" s="55" t="s">
        <v>1631</v>
      </c>
      <c r="B12" s="66" t="s">
        <v>1658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1659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1816</v>
      </c>
      <c r="B13" s="66" t="s">
        <v>717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718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1631</v>
      </c>
      <c r="B14" s="72" t="s">
        <v>1660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1661</v>
      </c>
      <c r="P14" s="539" t="s">
        <v>1961</v>
      </c>
      <c r="Q14" s="540"/>
      <c r="R14" s="539" t="s">
        <v>1962</v>
      </c>
      <c r="S14" s="540"/>
    </row>
    <row r="15" spans="1:253" hidden="1">
      <c r="A15" s="55" t="s">
        <v>1816</v>
      </c>
      <c r="B15" s="66" t="s">
        <v>719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720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1631</v>
      </c>
      <c r="B16" s="72" t="s">
        <v>1963</v>
      </c>
      <c r="C16" s="539" t="s">
        <v>1961</v>
      </c>
      <c r="D16" s="540"/>
      <c r="E16" s="539" t="s">
        <v>1962</v>
      </c>
      <c r="F16" s="540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1964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1816</v>
      </c>
      <c r="B17" s="70" t="s">
        <v>721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722</v>
      </c>
      <c r="P17" s="54" t="s">
        <v>1753</v>
      </c>
      <c r="Q17" s="54" t="s">
        <v>1754</v>
      </c>
      <c r="R17" s="54" t="s">
        <v>1965</v>
      </c>
      <c r="S17" s="54" t="s">
        <v>1756</v>
      </c>
      <c r="T17" s="75" t="s">
        <v>1637</v>
      </c>
    </row>
    <row r="18" spans="1:20" hidden="1">
      <c r="A18" s="55" t="s">
        <v>1631</v>
      </c>
      <c r="B18" s="72" t="s">
        <v>1966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1967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1816</v>
      </c>
      <c r="B19" s="66" t="s">
        <v>723</v>
      </c>
      <c r="C19" s="552" t="s">
        <v>208</v>
      </c>
      <c r="D19" s="553"/>
      <c r="E19" s="553"/>
      <c r="F19" s="553"/>
      <c r="G19" s="553"/>
      <c r="H19" s="553"/>
      <c r="I19" s="553"/>
      <c r="J19" s="553"/>
      <c r="K19" s="553"/>
      <c r="L19" s="553"/>
      <c r="M19" s="553"/>
      <c r="N19" s="554"/>
      <c r="O19" s="66" t="s">
        <v>724</v>
      </c>
      <c r="P19" s="667" t="s">
        <v>208</v>
      </c>
      <c r="Q19" s="668"/>
      <c r="R19" s="668"/>
      <c r="S19" s="669"/>
    </row>
    <row r="20" spans="1:20" hidden="1">
      <c r="A20" s="53" t="s">
        <v>1968</v>
      </c>
      <c r="B20" s="79" t="s">
        <v>1969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1970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1816</v>
      </c>
      <c r="B21" s="82" t="s">
        <v>726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727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1968</v>
      </c>
      <c r="B22" s="84" t="s">
        <v>1971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1972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1816</v>
      </c>
      <c r="B23" s="85" t="s">
        <v>730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731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1968</v>
      </c>
      <c r="B24" s="84" t="s">
        <v>1973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1974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1816</v>
      </c>
      <c r="B25" s="85" t="s">
        <v>732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733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1968</v>
      </c>
      <c r="B26" s="84" t="s">
        <v>1975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1976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1816</v>
      </c>
      <c r="B27" s="85" t="s">
        <v>734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735</v>
      </c>
      <c r="P27" s="539" t="s">
        <v>1350</v>
      </c>
      <c r="Q27" s="540" t="s">
        <v>309</v>
      </c>
      <c r="R27" s="89" t="s">
        <v>1977</v>
      </c>
      <c r="S27" s="89" t="s">
        <v>1978</v>
      </c>
    </row>
    <row r="28" spans="1:20">
      <c r="A28" s="58" t="s">
        <v>1968</v>
      </c>
      <c r="B28" s="84" t="s">
        <v>1979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1980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1816</v>
      </c>
      <c r="B29" s="79" t="s">
        <v>736</v>
      </c>
      <c r="C29" s="539" t="s">
        <v>1350</v>
      </c>
      <c r="D29" s="540" t="s">
        <v>309</v>
      </c>
      <c r="E29" s="89" t="s">
        <v>1977</v>
      </c>
      <c r="F29" s="89" t="s">
        <v>1978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737</v>
      </c>
      <c r="P29" s="89" t="s">
        <v>541</v>
      </c>
      <c r="Q29" s="89" t="s">
        <v>1981</v>
      </c>
      <c r="R29" s="539" t="s">
        <v>1982</v>
      </c>
      <c r="S29" s="540" t="s">
        <v>309</v>
      </c>
      <c r="T29" s="75" t="s">
        <v>295</v>
      </c>
    </row>
    <row r="30" spans="1:20">
      <c r="A30" s="58" t="s">
        <v>1968</v>
      </c>
      <c r="B30" s="84" t="s">
        <v>1983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1984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1816</v>
      </c>
      <c r="B31" s="84" t="s">
        <v>738</v>
      </c>
      <c r="C31" s="552" t="s">
        <v>208</v>
      </c>
      <c r="D31" s="553"/>
      <c r="E31" s="553"/>
      <c r="F31" s="553"/>
      <c r="G31" s="553"/>
      <c r="H31" s="553"/>
      <c r="I31" s="553"/>
      <c r="J31" s="553"/>
      <c r="K31" s="553"/>
      <c r="L31" s="553"/>
      <c r="M31" s="553"/>
      <c r="N31" s="553"/>
      <c r="O31" s="553"/>
      <c r="P31" s="553"/>
      <c r="Q31" s="553"/>
      <c r="R31" s="553"/>
      <c r="S31" s="554"/>
    </row>
    <row r="32" spans="1:20">
      <c r="A32" s="58" t="s">
        <v>1968</v>
      </c>
      <c r="B32" s="84" t="s">
        <v>1985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1986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546" t="s">
        <v>1987</v>
      </c>
      <c r="C34" s="546"/>
      <c r="D34" s="546"/>
      <c r="E34" s="546"/>
      <c r="F34" s="546"/>
      <c r="G34" s="546"/>
      <c r="H34" s="546"/>
      <c r="I34" s="546"/>
      <c r="J34" s="546"/>
      <c r="K34" s="546"/>
      <c r="L34" s="546"/>
      <c r="M34" s="546"/>
      <c r="N34" s="546"/>
      <c r="O34" s="6"/>
      <c r="P34" s="6"/>
      <c r="Q34" s="91"/>
      <c r="R34" s="816"/>
      <c r="S34" s="816"/>
      <c r="T34" s="75"/>
    </row>
    <row r="35" spans="1:20" ht="16.2">
      <c r="A35" s="31" t="s">
        <v>474</v>
      </c>
      <c r="B35" s="621" t="s">
        <v>1988</v>
      </c>
      <c r="C35" s="621"/>
      <c r="D35" s="621"/>
      <c r="E35" s="621"/>
      <c r="F35" s="621"/>
      <c r="G35" s="621"/>
      <c r="H35" s="621"/>
      <c r="I35" s="621"/>
      <c r="J35" s="621"/>
      <c r="K35" s="621"/>
      <c r="L35" s="621"/>
      <c r="M35" s="621"/>
      <c r="N35" s="621"/>
      <c r="O35" s="6"/>
      <c r="P35" s="6"/>
      <c r="Q35" s="6"/>
      <c r="R35" s="6"/>
      <c r="S35" s="6"/>
    </row>
    <row r="36" spans="1:20" ht="16.2">
      <c r="A36" s="31" t="s">
        <v>1487</v>
      </c>
      <c r="B36" s="621" t="s">
        <v>1989</v>
      </c>
      <c r="C36" s="621"/>
      <c r="D36" s="621"/>
      <c r="E36" s="621"/>
      <c r="F36" s="621"/>
      <c r="G36" s="621"/>
      <c r="H36" s="621"/>
      <c r="I36" s="621"/>
      <c r="J36" s="621"/>
      <c r="K36" s="621"/>
      <c r="L36" s="621"/>
      <c r="M36" s="621"/>
      <c r="N36" s="621"/>
      <c r="O36" s="6"/>
      <c r="P36" s="6"/>
      <c r="Q36" s="6"/>
      <c r="R36" s="6"/>
      <c r="S36" s="6"/>
    </row>
    <row r="37" spans="1:20" ht="16.2">
      <c r="A37" s="31" t="s">
        <v>593</v>
      </c>
      <c r="B37" s="621" t="s">
        <v>658</v>
      </c>
      <c r="C37" s="621"/>
      <c r="D37" s="621"/>
      <c r="E37" s="621"/>
      <c r="F37" s="621"/>
      <c r="G37" s="621"/>
      <c r="H37" s="621"/>
      <c r="I37" s="621"/>
      <c r="J37" s="621"/>
      <c r="K37" s="621"/>
      <c r="L37" s="621"/>
      <c r="M37" s="621"/>
      <c r="N37" s="621"/>
      <c r="O37" s="6"/>
      <c r="P37" s="6"/>
      <c r="Q37" s="6"/>
      <c r="R37" s="6"/>
      <c r="S37" s="6"/>
    </row>
    <row r="38" spans="1:20" ht="16.2">
      <c r="A38" s="31" t="s">
        <v>594</v>
      </c>
      <c r="B38" s="531" t="s">
        <v>1990</v>
      </c>
      <c r="C38" s="532"/>
      <c r="D38" s="532"/>
      <c r="E38" s="532"/>
      <c r="F38" s="532"/>
      <c r="G38" s="532"/>
      <c r="H38" s="532"/>
      <c r="I38" s="532"/>
      <c r="J38" s="532"/>
      <c r="K38" s="532"/>
      <c r="L38" s="532"/>
      <c r="M38" s="532"/>
      <c r="N38" s="533"/>
      <c r="O38" s="6"/>
      <c r="P38" s="6"/>
      <c r="Q38" s="6"/>
      <c r="R38" s="6"/>
      <c r="S38" s="6"/>
    </row>
    <row r="39" spans="1:20" ht="16.2">
      <c r="A39" s="31" t="s">
        <v>1947</v>
      </c>
      <c r="B39" s="531" t="s">
        <v>1991</v>
      </c>
      <c r="C39" s="532"/>
      <c r="D39" s="532"/>
      <c r="E39" s="532"/>
      <c r="F39" s="532"/>
      <c r="G39" s="532"/>
      <c r="H39" s="532"/>
      <c r="I39" s="532"/>
      <c r="J39" s="532"/>
      <c r="K39" s="532"/>
      <c r="L39" s="532"/>
      <c r="M39" s="532"/>
      <c r="N39" s="533"/>
    </row>
  </sheetData>
  <mergeCells count="45"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A11:S11"/>
    <mergeCell ref="P14:Q14"/>
    <mergeCell ref="R14:S14"/>
    <mergeCell ref="C16:D16"/>
    <mergeCell ref="E16:F16"/>
    <mergeCell ref="C19:N19"/>
    <mergeCell ref="P19:S19"/>
    <mergeCell ref="P27:Q27"/>
    <mergeCell ref="C29:D29"/>
    <mergeCell ref="R29:S29"/>
    <mergeCell ref="B37:N37"/>
    <mergeCell ref="B38:N38"/>
    <mergeCell ref="B39:N39"/>
    <mergeCell ref="C31:S31"/>
    <mergeCell ref="B34:N34"/>
    <mergeCell ref="R34:S34"/>
    <mergeCell ref="B35:N35"/>
    <mergeCell ref="B36:N36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72"/>
  <sheetViews>
    <sheetView workbookViewId="0">
      <selection activeCell="K59" sqref="K59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567" t="s">
        <v>0</v>
      </c>
      <c r="C1" s="567"/>
      <c r="D1" s="567"/>
      <c r="E1" s="567"/>
      <c r="F1" s="567"/>
      <c r="G1" s="567"/>
      <c r="H1" s="567"/>
      <c r="I1" s="567"/>
      <c r="J1" s="567"/>
      <c r="K1" s="567"/>
      <c r="L1" s="567"/>
      <c r="M1" s="567"/>
      <c r="N1" s="567"/>
      <c r="O1" s="567"/>
      <c r="P1" s="567"/>
      <c r="Q1" s="567"/>
    </row>
    <row r="2" spans="1:240" ht="17.100000000000001" customHeight="1">
      <c r="B2" s="568" t="s">
        <v>1</v>
      </c>
      <c r="C2" s="568"/>
      <c r="D2" s="568"/>
      <c r="E2" s="568"/>
      <c r="F2" s="568"/>
      <c r="G2" s="568"/>
      <c r="H2" s="568"/>
      <c r="I2" s="568"/>
      <c r="J2" s="568"/>
      <c r="K2" s="568"/>
      <c r="L2" s="568"/>
      <c r="M2" s="568"/>
      <c r="N2" s="568"/>
      <c r="O2" s="568"/>
      <c r="P2" s="568"/>
      <c r="Q2" s="568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590" t="s">
        <v>1829</v>
      </c>
      <c r="B4" s="590"/>
      <c r="C4" s="590"/>
      <c r="D4" s="590"/>
      <c r="E4" s="590"/>
      <c r="F4" s="590"/>
      <c r="G4" s="590"/>
      <c r="H4" s="590"/>
      <c r="I4" s="590"/>
      <c r="J4" s="590"/>
      <c r="K4" s="590"/>
      <c r="L4" s="590"/>
      <c r="M4" s="590"/>
      <c r="N4" s="590"/>
      <c r="O4" s="590"/>
      <c r="P4" s="590"/>
      <c r="Q4" s="590"/>
    </row>
    <row r="5" spans="1:240">
      <c r="A5" s="8" t="s">
        <v>665</v>
      </c>
      <c r="B5" s="8" t="s">
        <v>666</v>
      </c>
      <c r="C5" s="632" t="s">
        <v>1830</v>
      </c>
      <c r="D5" s="633"/>
      <c r="E5" s="632" t="s">
        <v>1480</v>
      </c>
      <c r="F5" s="633"/>
      <c r="G5" s="632" t="s">
        <v>1446</v>
      </c>
      <c r="H5" s="633"/>
      <c r="I5" s="632" t="s">
        <v>1831</v>
      </c>
      <c r="J5" s="633"/>
      <c r="K5" s="632" t="s">
        <v>901</v>
      </c>
      <c r="L5" s="633"/>
      <c r="M5" s="8" t="s">
        <v>666</v>
      </c>
      <c r="N5" s="820" t="s">
        <v>1832</v>
      </c>
      <c r="O5" s="635"/>
      <c r="P5" s="632" t="s">
        <v>1830</v>
      </c>
      <c r="Q5" s="633"/>
    </row>
    <row r="6" spans="1:240">
      <c r="A6" s="10" t="s">
        <v>13</v>
      </c>
      <c r="B6" s="10" t="s">
        <v>14</v>
      </c>
      <c r="C6" s="520" t="s">
        <v>1731</v>
      </c>
      <c r="D6" s="614"/>
      <c r="E6" s="520" t="s">
        <v>16</v>
      </c>
      <c r="F6" s="614"/>
      <c r="G6" s="520" t="s">
        <v>248</v>
      </c>
      <c r="H6" s="614"/>
      <c r="I6" s="520" t="s">
        <v>672</v>
      </c>
      <c r="J6" s="614"/>
      <c r="K6" s="503" t="s">
        <v>594</v>
      </c>
      <c r="L6" s="503"/>
      <c r="M6" s="10" t="s">
        <v>14</v>
      </c>
      <c r="N6" s="520" t="s">
        <v>473</v>
      </c>
      <c r="O6" s="614"/>
      <c r="P6" s="520" t="s">
        <v>1731</v>
      </c>
      <c r="Q6" s="614"/>
    </row>
    <row r="7" spans="1:240">
      <c r="A7" s="10"/>
      <c r="B7" s="10"/>
      <c r="C7" s="520" t="s">
        <v>773</v>
      </c>
      <c r="D7" s="614"/>
      <c r="E7" s="520" t="s">
        <v>772</v>
      </c>
      <c r="F7" s="614"/>
      <c r="G7" s="520" t="s">
        <v>1833</v>
      </c>
      <c r="H7" s="614"/>
      <c r="I7" s="520" t="s">
        <v>846</v>
      </c>
      <c r="J7" s="614"/>
      <c r="K7" s="520" t="s">
        <v>674</v>
      </c>
      <c r="L7" s="614"/>
      <c r="M7" s="10"/>
      <c r="N7" s="520" t="s">
        <v>846</v>
      </c>
      <c r="O7" s="614"/>
      <c r="P7" s="520" t="s">
        <v>773</v>
      </c>
      <c r="Q7" s="614"/>
    </row>
    <row r="8" spans="1:240" ht="25.8" customHeight="1">
      <c r="A8" s="10"/>
      <c r="B8" s="10"/>
      <c r="C8" s="17" t="s">
        <v>1834</v>
      </c>
      <c r="D8" s="17" t="s">
        <v>1835</v>
      </c>
      <c r="E8" s="17" t="s">
        <v>1836</v>
      </c>
      <c r="F8" s="17" t="s">
        <v>1837</v>
      </c>
      <c r="G8" s="17" t="s">
        <v>1838</v>
      </c>
      <c r="H8" s="17" t="s">
        <v>1839</v>
      </c>
      <c r="I8" s="17" t="s">
        <v>1840</v>
      </c>
      <c r="J8" s="17" t="s">
        <v>1841</v>
      </c>
      <c r="K8" s="17" t="s">
        <v>1842</v>
      </c>
      <c r="L8" s="17" t="s">
        <v>1843</v>
      </c>
      <c r="M8" s="10"/>
      <c r="N8" s="17" t="s">
        <v>1844</v>
      </c>
      <c r="O8" s="17" t="s">
        <v>1845</v>
      </c>
      <c r="P8" s="17" t="s">
        <v>1834</v>
      </c>
      <c r="Q8" s="17" t="s">
        <v>1835</v>
      </c>
    </row>
    <row r="9" spans="1:240" hidden="1">
      <c r="A9" s="55" t="s">
        <v>1846</v>
      </c>
      <c r="B9" s="66" t="s">
        <v>1847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1848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1816</v>
      </c>
      <c r="B10" s="133" t="s">
        <v>1300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1849</v>
      </c>
      <c r="L10" s="134" t="s">
        <v>1850</v>
      </c>
      <c r="M10" s="134" t="s">
        <v>1851</v>
      </c>
      <c r="N10" s="134" t="s">
        <v>1852</v>
      </c>
      <c r="O10" s="135" t="s">
        <v>1301</v>
      </c>
      <c r="P10" s="134" t="s">
        <v>1853</v>
      </c>
      <c r="Q10" s="134" t="s">
        <v>1854</v>
      </c>
      <c r="R10" s="75" t="s">
        <v>1759</v>
      </c>
      <c r="S10" s="75"/>
    </row>
    <row r="11" spans="1:240" hidden="1">
      <c r="A11" s="136" t="s">
        <v>1855</v>
      </c>
      <c r="B11" s="102" t="s">
        <v>1241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1242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1846</v>
      </c>
      <c r="B12" s="66" t="s">
        <v>1856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1857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1858</v>
      </c>
      <c r="B13" s="109" t="s">
        <v>715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716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1855</v>
      </c>
      <c r="B14" s="103" t="s">
        <v>717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718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1846</v>
      </c>
      <c r="B15" s="72" t="s">
        <v>1859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1860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1858</v>
      </c>
      <c r="B16" s="110" t="s">
        <v>717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718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1855</v>
      </c>
      <c r="B17" s="103" t="s">
        <v>719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720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541" t="s">
        <v>337</v>
      </c>
      <c r="B18" s="542"/>
      <c r="C18" s="542"/>
      <c r="D18" s="542"/>
      <c r="E18" s="542"/>
      <c r="F18" s="542"/>
      <c r="G18" s="542"/>
      <c r="H18" s="542"/>
      <c r="I18" s="542"/>
      <c r="J18" s="542"/>
      <c r="K18" s="542"/>
      <c r="L18" s="542"/>
      <c r="M18" s="542"/>
      <c r="N18" s="542"/>
      <c r="O18" s="542"/>
      <c r="P18" s="542"/>
      <c r="Q18" s="543"/>
    </row>
    <row r="19" spans="1:17" hidden="1">
      <c r="A19" s="58" t="s">
        <v>1846</v>
      </c>
      <c r="B19" s="72" t="s">
        <v>1861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1862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1858</v>
      </c>
      <c r="B20" s="110" t="s">
        <v>719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720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1855</v>
      </c>
      <c r="B21" s="103" t="s">
        <v>721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926</v>
      </c>
      <c r="M21" s="103" t="s">
        <v>722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1846</v>
      </c>
      <c r="B22" s="72" t="s">
        <v>1863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1864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1858</v>
      </c>
      <c r="B23" s="110" t="s">
        <v>721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722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1855</v>
      </c>
      <c r="B24" s="103" t="s">
        <v>723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724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1846</v>
      </c>
      <c r="B25" s="72" t="s">
        <v>1865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1866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1858</v>
      </c>
      <c r="B26" s="110" t="s">
        <v>723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724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1855</v>
      </c>
      <c r="B27" s="103" t="s">
        <v>728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729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1846</v>
      </c>
      <c r="B28" s="72" t="s">
        <v>1867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1868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1858</v>
      </c>
      <c r="B29" s="110" t="s">
        <v>728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729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1855</v>
      </c>
      <c r="B30" s="103" t="s">
        <v>726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727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622" t="s">
        <v>337</v>
      </c>
      <c r="B31" s="623"/>
      <c r="C31" s="623"/>
      <c r="D31" s="623"/>
      <c r="E31" s="623"/>
      <c r="F31" s="623"/>
      <c r="G31" s="623"/>
      <c r="H31" s="623"/>
      <c r="I31" s="623"/>
      <c r="J31" s="623"/>
      <c r="K31" s="623"/>
      <c r="L31" s="623"/>
      <c r="M31" s="623"/>
      <c r="N31" s="623"/>
      <c r="O31" s="623"/>
      <c r="P31" s="623"/>
      <c r="Q31" s="624"/>
    </row>
    <row r="32" spans="1:17" hidden="1">
      <c r="A32" s="58" t="s">
        <v>1846</v>
      </c>
      <c r="B32" s="72" t="s">
        <v>1869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1870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1871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1858</v>
      </c>
      <c r="B33" s="110" t="s">
        <v>726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1870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727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1855</v>
      </c>
      <c r="B34" s="103" t="s">
        <v>730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1872</v>
      </c>
      <c r="G34" s="67">
        <v>46169</v>
      </c>
      <c r="H34" s="74" t="s">
        <v>1870</v>
      </c>
      <c r="I34" s="67">
        <v>46175</v>
      </c>
      <c r="J34" s="68">
        <f t="shared" si="33"/>
        <v>46175</v>
      </c>
      <c r="K34" s="67">
        <v>46177</v>
      </c>
      <c r="L34" s="74" t="s">
        <v>1873</v>
      </c>
      <c r="M34" s="103" t="s">
        <v>731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1846</v>
      </c>
      <c r="B35" s="72" t="s">
        <v>1874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1870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1875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1858</v>
      </c>
      <c r="B36" s="110" t="s">
        <v>730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731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1855</v>
      </c>
      <c r="B37" s="103" t="s">
        <v>732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733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1846</v>
      </c>
      <c r="B38" s="72" t="s">
        <v>1876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915</v>
      </c>
      <c r="M38" s="72" t="s">
        <v>1877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1858</v>
      </c>
      <c r="B39" s="141" t="s">
        <v>732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1870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733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1855</v>
      </c>
      <c r="B40" s="142" t="s">
        <v>734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1870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735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1846</v>
      </c>
      <c r="B41" s="72" t="s">
        <v>1878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1870</v>
      </c>
      <c r="I41" s="549" t="s">
        <v>1879</v>
      </c>
      <c r="J41" s="551"/>
      <c r="K41" s="549" t="s">
        <v>1880</v>
      </c>
      <c r="L41" s="551"/>
      <c r="M41" s="72" t="s">
        <v>1881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2167</v>
      </c>
      <c r="B42" s="141" t="s">
        <v>734</v>
      </c>
      <c r="C42" s="23" t="s">
        <v>39</v>
      </c>
      <c r="D42" s="23" t="s">
        <v>39</v>
      </c>
      <c r="E42" s="68">
        <v>46223</v>
      </c>
      <c r="F42" s="73" t="s">
        <v>1872</v>
      </c>
      <c r="G42" s="67">
        <v>46225</v>
      </c>
      <c r="H42" s="74" t="s">
        <v>1870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735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2176</v>
      </c>
      <c r="B43" s="142" t="s">
        <v>736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1870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737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2177</v>
      </c>
      <c r="B44" s="72" t="s">
        <v>1882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1870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1883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2167</v>
      </c>
      <c r="B45" s="141" t="s">
        <v>736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1870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2160</v>
      </c>
      <c r="M45" s="141" t="s">
        <v>737</v>
      </c>
      <c r="N45" s="23" t="s">
        <v>2159</v>
      </c>
      <c r="O45" s="23" t="s">
        <v>39</v>
      </c>
      <c r="P45" s="23" t="s">
        <v>39</v>
      </c>
      <c r="Q45" s="23" t="s">
        <v>39</v>
      </c>
    </row>
    <row r="46" spans="1:17" hidden="1">
      <c r="A46" s="139" t="s">
        <v>2310</v>
      </c>
      <c r="B46" s="142" t="s">
        <v>738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1870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739</v>
      </c>
      <c r="N46" s="23" t="s">
        <v>2159</v>
      </c>
      <c r="O46" s="23" t="s">
        <v>39</v>
      </c>
      <c r="P46" s="23" t="s">
        <v>39</v>
      </c>
      <c r="Q46" s="23" t="s">
        <v>39</v>
      </c>
    </row>
    <row r="47" spans="1:17" hidden="1">
      <c r="A47" s="58" t="s">
        <v>2177</v>
      </c>
      <c r="B47" s="72" t="s">
        <v>1884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1870</v>
      </c>
      <c r="I47" s="128">
        <v>46266</v>
      </c>
      <c r="J47" s="22">
        <f t="shared" si="53"/>
        <v>46266</v>
      </c>
      <c r="K47" s="128">
        <f t="shared" si="54"/>
        <v>46268</v>
      </c>
      <c r="L47" s="300" t="s">
        <v>2369</v>
      </c>
      <c r="M47" s="72" t="s">
        <v>1885</v>
      </c>
      <c r="N47" s="23" t="s">
        <v>2159</v>
      </c>
      <c r="O47" s="23" t="s">
        <v>39</v>
      </c>
      <c r="P47" s="23" t="s">
        <v>39</v>
      </c>
      <c r="Q47" s="23" t="s">
        <v>39</v>
      </c>
    </row>
    <row r="48" spans="1:17" ht="13.95" hidden="1" customHeight="1">
      <c r="A48" s="140" t="s">
        <v>2167</v>
      </c>
      <c r="B48" s="141" t="s">
        <v>738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1870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739</v>
      </c>
      <c r="N48" s="23" t="s">
        <v>2159</v>
      </c>
      <c r="O48" s="23" t="s">
        <v>39</v>
      </c>
      <c r="P48" s="23" t="s">
        <v>39</v>
      </c>
      <c r="Q48" s="23" t="s">
        <v>39</v>
      </c>
    </row>
    <row r="49" spans="1:21" hidden="1">
      <c r="A49" s="139" t="s">
        <v>2176</v>
      </c>
      <c r="B49" s="142" t="s">
        <v>740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1870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741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>
      <c r="A50" s="58" t="s">
        <v>1846</v>
      </c>
      <c r="B50" s="72" t="s">
        <v>1886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1870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1887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>
      <c r="A51" s="140" t="s">
        <v>2167</v>
      </c>
      <c r="B51" s="141" t="s">
        <v>2110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1870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2111</v>
      </c>
      <c r="N51" s="23" t="s">
        <v>39</v>
      </c>
      <c r="O51" s="23" t="s">
        <v>39</v>
      </c>
      <c r="P51" s="23" t="s">
        <v>39</v>
      </c>
      <c r="Q51" s="23" t="s">
        <v>39</v>
      </c>
    </row>
    <row r="52" spans="1:21">
      <c r="A52" s="622" t="s">
        <v>2370</v>
      </c>
      <c r="B52" s="623"/>
      <c r="C52" s="623"/>
      <c r="D52" s="623"/>
      <c r="E52" s="623"/>
      <c r="F52" s="623"/>
      <c r="G52" s="623"/>
      <c r="H52" s="623"/>
      <c r="I52" s="623"/>
      <c r="J52" s="623"/>
      <c r="K52" s="623"/>
      <c r="L52" s="623"/>
      <c r="M52" s="623"/>
      <c r="N52" s="623"/>
      <c r="O52" s="623"/>
      <c r="P52" s="623"/>
      <c r="Q52" s="624"/>
    </row>
    <row r="53" spans="1:21">
      <c r="A53" s="139" t="s">
        <v>2176</v>
      </c>
      <c r="B53" s="142" t="s">
        <v>2084</v>
      </c>
      <c r="C53" s="23" t="s">
        <v>39</v>
      </c>
      <c r="D53" s="23" t="s">
        <v>39</v>
      </c>
      <c r="E53" s="22">
        <v>46300</v>
      </c>
      <c r="F53" s="128">
        <v>46300</v>
      </c>
      <c r="G53" s="221">
        <f>F53+2</f>
        <v>46302</v>
      </c>
      <c r="H53" s="74" t="s">
        <v>1870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2085</v>
      </c>
      <c r="N53" s="23" t="s">
        <v>39</v>
      </c>
      <c r="O53" s="23" t="s">
        <v>39</v>
      </c>
      <c r="P53" s="23" t="s">
        <v>39</v>
      </c>
      <c r="Q53" s="23" t="s">
        <v>39</v>
      </c>
    </row>
    <row r="54" spans="1:21">
      <c r="A54" s="58" t="s">
        <v>2177</v>
      </c>
      <c r="B54" s="72" t="s">
        <v>2112</v>
      </c>
      <c r="C54" s="23" t="s">
        <v>39</v>
      </c>
      <c r="D54" s="23" t="s">
        <v>39</v>
      </c>
      <c r="E54" s="22">
        <v>46307</v>
      </c>
      <c r="F54" s="128">
        <f t="shared" ref="F54:F57" si="56">E54</f>
        <v>46307</v>
      </c>
      <c r="G54" s="128">
        <f t="shared" ref="G54:G57" si="57">F54+2</f>
        <v>46309</v>
      </c>
      <c r="H54" s="74" t="s">
        <v>1870</v>
      </c>
      <c r="I54" s="539" t="s">
        <v>2718</v>
      </c>
      <c r="J54" s="540"/>
      <c r="K54" s="539" t="s">
        <v>2706</v>
      </c>
      <c r="L54" s="540"/>
      <c r="M54" s="72" t="s">
        <v>2113</v>
      </c>
      <c r="N54" s="23" t="s">
        <v>39</v>
      </c>
      <c r="O54" s="23" t="s">
        <v>39</v>
      </c>
      <c r="P54" s="23" t="s">
        <v>39</v>
      </c>
      <c r="Q54" s="23" t="s">
        <v>39</v>
      </c>
    </row>
    <row r="55" spans="1:21">
      <c r="A55" s="140" t="s">
        <v>1858</v>
      </c>
      <c r="B55" s="141" t="s">
        <v>2084</v>
      </c>
      <c r="C55" s="23" t="s">
        <v>39</v>
      </c>
      <c r="D55" s="23" t="s">
        <v>39</v>
      </c>
      <c r="E55" s="22">
        <v>46314</v>
      </c>
      <c r="F55" s="128">
        <v>46314</v>
      </c>
      <c r="G55" s="128">
        <f t="shared" si="57"/>
        <v>46316</v>
      </c>
      <c r="H55" s="128">
        <f>G55</f>
        <v>46316</v>
      </c>
      <c r="I55" s="128">
        <v>46322</v>
      </c>
      <c r="J55" s="22">
        <f t="shared" ref="J55:J57" si="58">I55</f>
        <v>46322</v>
      </c>
      <c r="K55" s="128">
        <f t="shared" ref="K55:K57" si="59">J55+2</f>
        <v>46324</v>
      </c>
      <c r="L55" s="22">
        <f t="shared" ref="L55:L57" si="60">K55+1</f>
        <v>46325</v>
      </c>
      <c r="M55" s="141" t="s">
        <v>2085</v>
      </c>
      <c r="N55" s="23" t="s">
        <v>39</v>
      </c>
      <c r="O55" s="23" t="s">
        <v>39</v>
      </c>
      <c r="P55" s="23" t="s">
        <v>39</v>
      </c>
      <c r="Q55" s="23" t="s">
        <v>39</v>
      </c>
    </row>
    <row r="56" spans="1:21">
      <c r="A56" s="139" t="s">
        <v>1855</v>
      </c>
      <c r="B56" s="142" t="s">
        <v>2086</v>
      </c>
      <c r="C56" s="23" t="s">
        <v>39</v>
      </c>
      <c r="D56" s="23" t="s">
        <v>39</v>
      </c>
      <c r="E56" s="22">
        <v>46321</v>
      </c>
      <c r="F56" s="128">
        <f t="shared" si="56"/>
        <v>46321</v>
      </c>
      <c r="G56" s="128">
        <f t="shared" si="57"/>
        <v>46323</v>
      </c>
      <c r="H56" s="74" t="s">
        <v>1870</v>
      </c>
      <c r="I56" s="128">
        <v>46329</v>
      </c>
      <c r="J56" s="22">
        <f t="shared" si="58"/>
        <v>46329</v>
      </c>
      <c r="K56" s="128">
        <f t="shared" si="59"/>
        <v>46331</v>
      </c>
      <c r="L56" s="22">
        <f t="shared" si="60"/>
        <v>46332</v>
      </c>
      <c r="M56" s="142" t="s">
        <v>2087</v>
      </c>
      <c r="N56" s="23" t="s">
        <v>39</v>
      </c>
      <c r="O56" s="23" t="s">
        <v>39</v>
      </c>
      <c r="P56" s="23" t="s">
        <v>39</v>
      </c>
      <c r="Q56" s="23" t="s">
        <v>39</v>
      </c>
    </row>
    <row r="57" spans="1:21">
      <c r="A57" s="58" t="s">
        <v>1846</v>
      </c>
      <c r="B57" s="72" t="s">
        <v>2323</v>
      </c>
      <c r="C57" s="23" t="s">
        <v>39</v>
      </c>
      <c r="D57" s="23" t="s">
        <v>39</v>
      </c>
      <c r="E57" s="22">
        <v>46328</v>
      </c>
      <c r="F57" s="128">
        <f t="shared" si="56"/>
        <v>46328</v>
      </c>
      <c r="G57" s="128">
        <f t="shared" si="57"/>
        <v>46330</v>
      </c>
      <c r="H57" s="74" t="s">
        <v>1870</v>
      </c>
      <c r="I57" s="128">
        <v>46336</v>
      </c>
      <c r="J57" s="22">
        <f t="shared" si="58"/>
        <v>46336</v>
      </c>
      <c r="K57" s="128">
        <f t="shared" si="59"/>
        <v>46338</v>
      </c>
      <c r="L57" s="22">
        <f t="shared" si="60"/>
        <v>46339</v>
      </c>
      <c r="M57" s="72" t="s">
        <v>2324</v>
      </c>
      <c r="N57" s="22">
        <f>L57+4</f>
        <v>46343</v>
      </c>
      <c r="O57" s="128">
        <f t="shared" ref="O57" si="61">N57</f>
        <v>46343</v>
      </c>
      <c r="P57" s="22">
        <f t="shared" ref="P57" si="62">O57+4</f>
        <v>46347</v>
      </c>
      <c r="Q57" s="128">
        <f t="shared" ref="Q57" si="63">P57+1</f>
        <v>46348</v>
      </c>
    </row>
    <row r="58" spans="1:21">
      <c r="A58" s="140" t="s">
        <v>1858</v>
      </c>
      <c r="B58" s="141" t="s">
        <v>2086</v>
      </c>
      <c r="C58" s="23" t="s">
        <v>39</v>
      </c>
      <c r="D58" s="23" t="s">
        <v>39</v>
      </c>
      <c r="E58" s="22">
        <v>46335</v>
      </c>
      <c r="F58" s="128">
        <v>46335</v>
      </c>
      <c r="G58" s="128">
        <f t="shared" ref="G58" si="64">F58+2</f>
        <v>46337</v>
      </c>
      <c r="H58" s="128">
        <f>G58</f>
        <v>46337</v>
      </c>
      <c r="I58" s="128">
        <f>H58+6</f>
        <v>46343</v>
      </c>
      <c r="J58" s="22">
        <f t="shared" ref="J58" si="65">I58</f>
        <v>46343</v>
      </c>
      <c r="K58" s="128">
        <f t="shared" ref="K58" si="66">J58+2</f>
        <v>46345</v>
      </c>
      <c r="L58" s="22">
        <f t="shared" ref="L58" si="67">K58+1</f>
        <v>46346</v>
      </c>
      <c r="M58" s="141" t="s">
        <v>2087</v>
      </c>
      <c r="N58" s="22">
        <f>L58+4</f>
        <v>46350</v>
      </c>
      <c r="O58" s="128">
        <f t="shared" ref="O58" si="68">N58</f>
        <v>46350</v>
      </c>
      <c r="P58" s="22">
        <f t="shared" ref="P58" si="69">O58+4</f>
        <v>46354</v>
      </c>
      <c r="Q58" s="128">
        <f t="shared" ref="Q58" si="70">P58+1</f>
        <v>46355</v>
      </c>
    </row>
    <row r="59" spans="1:21">
      <c r="A59" s="139" t="s">
        <v>1855</v>
      </c>
      <c r="B59" s="142" t="s">
        <v>2106</v>
      </c>
      <c r="C59" s="23" t="s">
        <v>39</v>
      </c>
      <c r="D59" s="23" t="s">
        <v>2159</v>
      </c>
      <c r="E59" s="22">
        <v>46342</v>
      </c>
      <c r="F59" s="128">
        <v>46342</v>
      </c>
      <c r="G59" s="128">
        <f t="shared" ref="G59" si="71">F59+2</f>
        <v>46344</v>
      </c>
      <c r="H59" s="128">
        <f>G59</f>
        <v>46344</v>
      </c>
      <c r="I59" s="128">
        <f>H59+6</f>
        <v>46350</v>
      </c>
      <c r="J59" s="22">
        <f t="shared" ref="J59" si="72">I59</f>
        <v>46350</v>
      </c>
      <c r="K59" s="128">
        <f t="shared" ref="K59" si="73">J59+2</f>
        <v>46352</v>
      </c>
      <c r="L59" s="22">
        <f t="shared" ref="L59" si="74">K59+1</f>
        <v>46353</v>
      </c>
      <c r="M59" s="142" t="s">
        <v>2107</v>
      </c>
      <c r="N59" s="22">
        <f>L59+4</f>
        <v>46357</v>
      </c>
      <c r="O59" s="128">
        <f t="shared" ref="O59:O60" si="75">N59</f>
        <v>46357</v>
      </c>
      <c r="P59" s="22">
        <f t="shared" ref="P59:P60" si="76">O59+4</f>
        <v>46361</v>
      </c>
      <c r="Q59" s="128">
        <f t="shared" ref="Q59:Q60" si="77">P59+1</f>
        <v>46362</v>
      </c>
    </row>
    <row r="60" spans="1:21">
      <c r="A60" s="58" t="s">
        <v>1846</v>
      </c>
      <c r="B60" s="72" t="s">
        <v>2612</v>
      </c>
      <c r="C60" s="221">
        <v>46347</v>
      </c>
      <c r="D60" s="221">
        <v>46348</v>
      </c>
      <c r="E60" s="22">
        <v>46349</v>
      </c>
      <c r="F60" s="128">
        <v>46349</v>
      </c>
      <c r="G60" s="128">
        <f t="shared" ref="G60" si="78">F60+2</f>
        <v>46351</v>
      </c>
      <c r="H60" s="128">
        <f>G60</f>
        <v>46351</v>
      </c>
      <c r="I60" s="128">
        <f>H60+6</f>
        <v>46357</v>
      </c>
      <c r="J60" s="22">
        <f t="shared" ref="J60" si="79">I60</f>
        <v>46357</v>
      </c>
      <c r="K60" s="128">
        <f t="shared" ref="K60" si="80">J60+2</f>
        <v>46359</v>
      </c>
      <c r="L60" s="22">
        <f t="shared" ref="L60" si="81">K60+1</f>
        <v>46360</v>
      </c>
      <c r="M60" s="72" t="s">
        <v>2613</v>
      </c>
      <c r="N60" s="22">
        <f t="shared" ref="N60" si="82">L60+4</f>
        <v>46364</v>
      </c>
      <c r="O60" s="128">
        <f t="shared" si="75"/>
        <v>46364</v>
      </c>
      <c r="P60" s="22">
        <f t="shared" si="76"/>
        <v>46368</v>
      </c>
      <c r="Q60" s="128">
        <f t="shared" si="77"/>
        <v>46369</v>
      </c>
    </row>
    <row r="61" spans="1:21">
      <c r="A61" s="140" t="s">
        <v>1858</v>
      </c>
      <c r="B61" s="141" t="s">
        <v>2106</v>
      </c>
      <c r="C61" s="221">
        <v>46354</v>
      </c>
      <c r="D61" s="221">
        <v>46355</v>
      </c>
      <c r="E61" s="22">
        <v>46356</v>
      </c>
      <c r="F61" s="128">
        <v>46356</v>
      </c>
      <c r="G61" s="128">
        <f t="shared" ref="G61" si="83">F61+2</f>
        <v>46358</v>
      </c>
      <c r="H61" s="128">
        <f>G61</f>
        <v>46358</v>
      </c>
      <c r="I61" s="128">
        <f>H61+6</f>
        <v>46364</v>
      </c>
      <c r="J61" s="22">
        <f t="shared" ref="J61" si="84">I61</f>
        <v>46364</v>
      </c>
      <c r="K61" s="128">
        <f t="shared" ref="K61" si="85">J61+2</f>
        <v>46366</v>
      </c>
      <c r="L61" s="22">
        <f t="shared" ref="L61" si="86">K61+1</f>
        <v>46367</v>
      </c>
      <c r="M61" s="141" t="s">
        <v>2107</v>
      </c>
      <c r="N61" s="22">
        <f t="shared" ref="N61" si="87">L61+4</f>
        <v>46371</v>
      </c>
      <c r="O61" s="128">
        <f t="shared" ref="O61" si="88">N61</f>
        <v>46371</v>
      </c>
      <c r="P61" s="22">
        <f t="shared" ref="P61" si="89">O61+4</f>
        <v>46375</v>
      </c>
      <c r="Q61" s="128">
        <f t="shared" ref="Q61" si="90">P61+1</f>
        <v>46376</v>
      </c>
    </row>
    <row r="62" spans="1:21">
      <c r="A62" s="6"/>
      <c r="B62" s="6"/>
      <c r="C62" s="6"/>
      <c r="D62" s="6"/>
      <c r="E62" s="6"/>
      <c r="F62" s="6"/>
      <c r="O62" s="6"/>
      <c r="P62" s="6"/>
      <c r="Q62" s="6"/>
    </row>
    <row r="63" spans="1:21" ht="16.350000000000001" customHeight="1">
      <c r="A63" s="29" t="s">
        <v>160</v>
      </c>
      <c r="B63" s="706" t="s">
        <v>706</v>
      </c>
      <c r="C63" s="707"/>
      <c r="D63" s="707"/>
      <c r="E63" s="707"/>
      <c r="F63" s="707"/>
      <c r="G63" s="707"/>
      <c r="H63" s="707"/>
      <c r="I63" s="707"/>
      <c r="J63" s="707"/>
      <c r="K63" s="707"/>
      <c r="L63" s="708"/>
      <c r="M63" s="6"/>
      <c r="N63" s="6"/>
      <c r="O63" s="6"/>
      <c r="P63" s="6"/>
      <c r="Q63" s="6"/>
      <c r="R63" s="75"/>
      <c r="S63" s="6"/>
      <c r="T63" s="6"/>
      <c r="U63" s="6"/>
    </row>
    <row r="64" spans="1:21" ht="16.350000000000001" customHeight="1">
      <c r="A64" s="31" t="s">
        <v>1731</v>
      </c>
      <c r="B64" s="734" t="s">
        <v>1732</v>
      </c>
      <c r="C64" s="735"/>
      <c r="D64" s="735"/>
      <c r="E64" s="735"/>
      <c r="F64" s="735"/>
      <c r="G64" s="735"/>
      <c r="H64" s="735"/>
      <c r="I64" s="735"/>
      <c r="J64" s="735"/>
      <c r="K64" s="735"/>
      <c r="L64" s="736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16</v>
      </c>
      <c r="B65" s="817" t="s">
        <v>1888</v>
      </c>
      <c r="C65" s="818"/>
      <c r="D65" s="818"/>
      <c r="E65" s="818"/>
      <c r="F65" s="818"/>
      <c r="G65" s="818"/>
      <c r="H65" s="818"/>
      <c r="I65" s="818"/>
      <c r="J65" s="818"/>
      <c r="K65" s="818"/>
      <c r="L65" s="819"/>
      <c r="M65" s="6"/>
      <c r="N65" s="6"/>
      <c r="O65" s="6" t="s">
        <v>178</v>
      </c>
      <c r="P65" s="6"/>
      <c r="Q65" s="6"/>
      <c r="R65" s="6"/>
      <c r="S65" s="6"/>
      <c r="T65" s="6"/>
      <c r="U65" s="6"/>
    </row>
    <row r="66" spans="1:21" ht="16.350000000000001" customHeight="1">
      <c r="A66" s="31" t="s">
        <v>248</v>
      </c>
      <c r="B66" s="734" t="s">
        <v>1049</v>
      </c>
      <c r="C66" s="735"/>
      <c r="D66" s="735"/>
      <c r="E66" s="735"/>
      <c r="F66" s="735"/>
      <c r="G66" s="735"/>
      <c r="H66" s="735"/>
      <c r="I66" s="735"/>
      <c r="J66" s="735"/>
      <c r="K66" s="735"/>
      <c r="L66" s="736"/>
      <c r="M66" s="6"/>
      <c r="N66" s="6"/>
      <c r="O66" s="6"/>
      <c r="P66" s="6"/>
      <c r="Q66" s="6"/>
      <c r="R66" s="6"/>
      <c r="S66" s="6"/>
      <c r="T66" s="6"/>
      <c r="U66" s="6"/>
    </row>
    <row r="67" spans="1:21" ht="16.2">
      <c r="A67" s="30" t="s">
        <v>672</v>
      </c>
      <c r="B67" s="531" t="s">
        <v>1889</v>
      </c>
      <c r="C67" s="532"/>
      <c r="D67" s="532"/>
      <c r="E67" s="532"/>
      <c r="F67" s="532"/>
      <c r="G67" s="532"/>
      <c r="H67" s="532"/>
      <c r="I67" s="532"/>
      <c r="J67" s="532"/>
      <c r="K67" s="532"/>
      <c r="L67" s="533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0" t="s">
        <v>672</v>
      </c>
      <c r="B68" s="531" t="s">
        <v>1890</v>
      </c>
      <c r="C68" s="532"/>
      <c r="D68" s="532"/>
      <c r="E68" s="532"/>
      <c r="F68" s="532"/>
      <c r="G68" s="532"/>
      <c r="H68" s="532"/>
      <c r="I68" s="532"/>
      <c r="J68" s="532"/>
      <c r="K68" s="532"/>
      <c r="L68" s="533"/>
      <c r="M68" s="6"/>
      <c r="N68" s="6"/>
      <c r="O68" s="6"/>
      <c r="P68" s="6"/>
      <c r="Q68" s="6"/>
      <c r="R68" s="6"/>
      <c r="S68" s="6"/>
      <c r="T68" s="6"/>
      <c r="U68" s="6"/>
    </row>
    <row r="69" spans="1:21" ht="16.2">
      <c r="A69" s="30" t="s">
        <v>594</v>
      </c>
      <c r="B69" s="734" t="s">
        <v>1891</v>
      </c>
      <c r="C69" s="735"/>
      <c r="D69" s="735"/>
      <c r="E69" s="735"/>
      <c r="F69" s="735"/>
      <c r="G69" s="735"/>
      <c r="H69" s="735"/>
      <c r="I69" s="735"/>
      <c r="J69" s="735"/>
      <c r="K69" s="735"/>
      <c r="L69" s="736"/>
      <c r="M69" s="6"/>
      <c r="N69" s="6"/>
      <c r="O69" s="6"/>
      <c r="Q69" s="6"/>
      <c r="R69" s="6"/>
      <c r="S69" s="6"/>
      <c r="T69" s="6"/>
      <c r="U69" s="6"/>
    </row>
    <row r="70" spans="1:21" ht="16.2">
      <c r="A70" s="30" t="s">
        <v>594</v>
      </c>
      <c r="B70" s="734" t="s">
        <v>2161</v>
      </c>
      <c r="C70" s="735"/>
      <c r="D70" s="735"/>
      <c r="E70" s="735"/>
      <c r="F70" s="735"/>
      <c r="G70" s="735"/>
      <c r="H70" s="735"/>
      <c r="I70" s="735"/>
      <c r="J70" s="735"/>
      <c r="K70" s="735"/>
      <c r="L70" s="736"/>
      <c r="M70" s="6"/>
      <c r="N70" s="6"/>
      <c r="O70" s="6"/>
      <c r="Q70" s="6"/>
      <c r="R70" s="6"/>
      <c r="S70" s="6"/>
      <c r="T70" s="6"/>
      <c r="U70" s="6"/>
    </row>
    <row r="71" spans="1:21" ht="16.350000000000001" customHeight="1">
      <c r="A71" s="31" t="s">
        <v>473</v>
      </c>
      <c r="B71" s="734" t="s">
        <v>1892</v>
      </c>
      <c r="C71" s="735"/>
      <c r="D71" s="735"/>
      <c r="E71" s="735"/>
      <c r="F71" s="735"/>
      <c r="G71" s="735"/>
      <c r="H71" s="735"/>
      <c r="I71" s="735"/>
      <c r="J71" s="735"/>
      <c r="K71" s="735"/>
      <c r="L71" s="736"/>
      <c r="M71" s="6"/>
      <c r="N71" s="6"/>
      <c r="O71" s="6"/>
      <c r="P71" s="6"/>
      <c r="Q71" s="6"/>
      <c r="R71" s="6"/>
      <c r="S71" s="6"/>
      <c r="T71" s="6"/>
      <c r="U71" s="6"/>
    </row>
    <row r="72" spans="1:21" ht="16.2">
      <c r="A72" s="31" t="s">
        <v>473</v>
      </c>
      <c r="B72" s="734" t="s">
        <v>1893</v>
      </c>
      <c r="C72" s="735"/>
      <c r="D72" s="735"/>
      <c r="E72" s="735"/>
      <c r="F72" s="735"/>
      <c r="G72" s="735"/>
      <c r="H72" s="735"/>
      <c r="I72" s="735"/>
      <c r="J72" s="735"/>
      <c r="K72" s="735"/>
      <c r="L72" s="736"/>
    </row>
  </sheetData>
  <mergeCells count="41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18:Q18"/>
    <mergeCell ref="A31:Q31"/>
    <mergeCell ref="I41:J41"/>
    <mergeCell ref="K41:L41"/>
    <mergeCell ref="B63:L63"/>
    <mergeCell ref="A52:Q52"/>
    <mergeCell ref="I54:J54"/>
    <mergeCell ref="K54:L54"/>
    <mergeCell ref="B69:L69"/>
    <mergeCell ref="B71:L71"/>
    <mergeCell ref="B72:L72"/>
    <mergeCell ref="B64:L64"/>
    <mergeCell ref="B65:L65"/>
    <mergeCell ref="B66:L66"/>
    <mergeCell ref="B67:L67"/>
    <mergeCell ref="B68:L68"/>
    <mergeCell ref="B70:L70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4"/>
  <sheetViews>
    <sheetView zoomScale="90" zoomScaleNormal="90" workbookViewId="0">
      <selection activeCell="E37" sqref="E37:F37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567" t="s">
        <v>0</v>
      </c>
      <c r="C1" s="567"/>
      <c r="D1" s="567"/>
      <c r="E1" s="567"/>
      <c r="F1" s="567"/>
      <c r="G1" s="567"/>
      <c r="H1" s="567"/>
      <c r="I1" s="567"/>
      <c r="J1" s="567"/>
      <c r="K1" s="567"/>
      <c r="L1" s="567"/>
      <c r="M1" s="567"/>
      <c r="N1" s="567"/>
      <c r="O1" s="567"/>
      <c r="P1" s="567"/>
      <c r="Q1" s="567"/>
      <c r="R1" s="567"/>
      <c r="S1" s="567"/>
    </row>
    <row r="2" spans="1:242" ht="17.100000000000001" customHeight="1">
      <c r="B2" s="568" t="s">
        <v>1</v>
      </c>
      <c r="C2" s="568"/>
      <c r="D2" s="568"/>
      <c r="E2" s="568"/>
      <c r="F2" s="568"/>
      <c r="G2" s="568"/>
      <c r="H2" s="568"/>
      <c r="I2" s="568"/>
      <c r="J2" s="568"/>
      <c r="K2" s="568"/>
      <c r="L2" s="568"/>
      <c r="M2" s="568"/>
      <c r="N2" s="568"/>
      <c r="O2" s="568"/>
      <c r="P2" s="568"/>
      <c r="Q2" s="568"/>
      <c r="R2" s="568"/>
      <c r="S2" s="568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590" t="s">
        <v>1894</v>
      </c>
      <c r="B4" s="590"/>
      <c r="C4" s="590"/>
      <c r="D4" s="590"/>
      <c r="E4" s="590"/>
      <c r="F4" s="590"/>
      <c r="G4" s="590"/>
      <c r="H4" s="590"/>
      <c r="I4" s="590"/>
      <c r="J4" s="590"/>
      <c r="K4" s="590"/>
      <c r="L4" s="590"/>
      <c r="M4" s="590"/>
      <c r="N4" s="590"/>
      <c r="O4" s="590"/>
      <c r="P4" s="590"/>
      <c r="Q4" s="590"/>
      <c r="R4" s="590"/>
      <c r="S4" s="590"/>
      <c r="T4" s="590"/>
      <c r="U4" s="590"/>
    </row>
    <row r="5" spans="1:242" s="93" customFormat="1" ht="13.2" hidden="1">
      <c r="A5" s="9" t="s">
        <v>4</v>
      </c>
      <c r="B5" s="9" t="s">
        <v>5</v>
      </c>
      <c r="C5" s="501" t="s">
        <v>1447</v>
      </c>
      <c r="D5" s="501"/>
      <c r="E5" s="499" t="s">
        <v>469</v>
      </c>
      <c r="F5" s="502"/>
      <c r="G5" s="500"/>
      <c r="H5" s="515" t="s">
        <v>1895</v>
      </c>
      <c r="I5" s="593"/>
      <c r="J5" s="515" t="s">
        <v>1896</v>
      </c>
      <c r="K5" s="593"/>
      <c r="L5" s="517" t="s">
        <v>247</v>
      </c>
      <c r="M5" s="517"/>
      <c r="N5" s="9" t="s">
        <v>5</v>
      </c>
      <c r="O5" s="832" t="s">
        <v>245</v>
      </c>
      <c r="P5" s="833"/>
      <c r="Q5" s="96"/>
      <c r="R5" s="522" t="s">
        <v>263</v>
      </c>
      <c r="S5" s="503"/>
      <c r="T5" s="522" t="s">
        <v>243</v>
      </c>
      <c r="U5" s="503"/>
    </row>
    <row r="6" spans="1:242" hidden="1">
      <c r="A6" s="10" t="s">
        <v>13</v>
      </c>
      <c r="B6" s="10" t="s">
        <v>14</v>
      </c>
      <c r="C6" s="493" t="s">
        <v>473</v>
      </c>
      <c r="D6" s="518"/>
      <c r="E6" s="493" t="s">
        <v>474</v>
      </c>
      <c r="F6" s="494"/>
      <c r="G6" s="518"/>
      <c r="H6" s="520" t="s">
        <v>1452</v>
      </c>
      <c r="I6" s="614"/>
      <c r="J6" s="520" t="s">
        <v>959</v>
      </c>
      <c r="K6" s="614"/>
      <c r="L6" s="521" t="s">
        <v>252</v>
      </c>
      <c r="M6" s="521"/>
      <c r="N6" s="10" t="s">
        <v>14</v>
      </c>
      <c r="O6" s="830" t="s">
        <v>250</v>
      </c>
      <c r="P6" s="831"/>
      <c r="Q6" s="97"/>
      <c r="R6" s="503" t="s">
        <v>249</v>
      </c>
      <c r="S6" s="503"/>
      <c r="T6" s="503" t="s">
        <v>248</v>
      </c>
      <c r="U6" s="503"/>
    </row>
    <row r="7" spans="1:242" hidden="1">
      <c r="A7" s="14"/>
      <c r="B7" s="98"/>
      <c r="C7" s="493" t="s">
        <v>22</v>
      </c>
      <c r="D7" s="518"/>
      <c r="E7" s="493" t="s">
        <v>22</v>
      </c>
      <c r="F7" s="494"/>
      <c r="G7" s="518"/>
      <c r="H7" s="493" t="s">
        <v>22</v>
      </c>
      <c r="I7" s="518"/>
      <c r="J7" s="493" t="s">
        <v>22</v>
      </c>
      <c r="K7" s="518"/>
      <c r="L7" s="503" t="s">
        <v>22</v>
      </c>
      <c r="M7" s="503"/>
      <c r="N7" s="10"/>
      <c r="O7" s="830" t="s">
        <v>22</v>
      </c>
      <c r="P7" s="831"/>
      <c r="Q7" s="99"/>
      <c r="R7" s="513" t="s">
        <v>22</v>
      </c>
      <c r="S7" s="513"/>
      <c r="T7" s="513" t="s">
        <v>22</v>
      </c>
      <c r="U7" s="513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1897</v>
      </c>
      <c r="K8" s="17" t="s">
        <v>1898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1899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822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1900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828" t="s">
        <v>1901</v>
      </c>
      <c r="I10" s="829"/>
      <c r="J10" s="828" t="s">
        <v>1902</v>
      </c>
      <c r="K10" s="829"/>
      <c r="L10" s="23" t="s">
        <v>39</v>
      </c>
      <c r="M10" s="106" t="s">
        <v>39</v>
      </c>
      <c r="N10" s="111" t="s">
        <v>1903</v>
      </c>
      <c r="O10" s="825" t="s">
        <v>1904</v>
      </c>
      <c r="P10" s="826"/>
      <c r="Q10" s="113"/>
      <c r="R10" s="825" t="s">
        <v>1905</v>
      </c>
      <c r="S10" s="826"/>
      <c r="T10" s="825" t="s">
        <v>1906</v>
      </c>
      <c r="U10" s="826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1907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1908</v>
      </c>
      <c r="O11" s="825" t="s">
        <v>1909</v>
      </c>
      <c r="P11" s="826"/>
      <c r="Q11" s="113"/>
      <c r="R11" s="825" t="s">
        <v>1910</v>
      </c>
      <c r="S11" s="826"/>
      <c r="T11" s="825" t="s">
        <v>1911</v>
      </c>
      <c r="U11" s="826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1899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822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1912</v>
      </c>
      <c r="V12" s="108"/>
      <c r="W12" s="108"/>
      <c r="X12" s="108"/>
      <c r="Y12" s="108"/>
    </row>
    <row r="13" spans="1:242" s="94" customFormat="1" ht="14.1" hidden="1" customHeight="1">
      <c r="A13" s="102" t="s">
        <v>1816</v>
      </c>
      <c r="B13" s="103" t="s">
        <v>696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828" t="s">
        <v>1913</v>
      </c>
      <c r="I13" s="829"/>
      <c r="J13" s="828" t="s">
        <v>1914</v>
      </c>
      <c r="K13" s="829"/>
      <c r="L13" s="23" t="s">
        <v>39</v>
      </c>
      <c r="M13" s="106" t="s">
        <v>39</v>
      </c>
      <c r="N13" s="116" t="s">
        <v>697</v>
      </c>
      <c r="O13" s="112" t="s">
        <v>326</v>
      </c>
      <c r="P13" s="112" t="s">
        <v>913</v>
      </c>
      <c r="Q13" s="112"/>
      <c r="R13" s="488" t="s">
        <v>333</v>
      </c>
      <c r="S13" s="489"/>
      <c r="T13" s="117" t="s">
        <v>1915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699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700</v>
      </c>
      <c r="O14" s="825" t="s">
        <v>1916</v>
      </c>
      <c r="P14" s="826"/>
      <c r="Q14" s="113"/>
      <c r="R14" s="825" t="s">
        <v>1917</v>
      </c>
      <c r="S14" s="826"/>
      <c r="T14" s="712" t="s">
        <v>1637</v>
      </c>
      <c r="U14" s="714"/>
      <c r="V14" s="108"/>
      <c r="W14" s="108"/>
      <c r="X14" s="108"/>
      <c r="Y14" s="108"/>
    </row>
    <row r="15" spans="1:242">
      <c r="A15" s="590" t="s">
        <v>1918</v>
      </c>
      <c r="B15" s="590"/>
      <c r="C15" s="590"/>
      <c r="D15" s="590"/>
      <c r="E15" s="590"/>
      <c r="F15" s="590"/>
      <c r="G15" s="590"/>
      <c r="H15" s="590"/>
      <c r="I15" s="590"/>
      <c r="J15" s="590"/>
      <c r="K15" s="590"/>
      <c r="L15" s="590"/>
      <c r="M15" s="590"/>
      <c r="N15" s="590"/>
      <c r="O15" s="590"/>
      <c r="P15" s="590"/>
      <c r="Q15" s="590"/>
      <c r="R15" s="590"/>
      <c r="S15" s="590"/>
      <c r="T15" s="590"/>
      <c r="U15" s="590"/>
    </row>
    <row r="16" spans="1:242" s="93" customFormat="1" ht="13.2">
      <c r="A16" s="9" t="s">
        <v>4</v>
      </c>
      <c r="B16" s="9" t="s">
        <v>5</v>
      </c>
      <c r="C16" s="499" t="s">
        <v>400</v>
      </c>
      <c r="D16" s="502"/>
      <c r="E16" s="499" t="s">
        <v>401</v>
      </c>
      <c r="F16" s="502"/>
      <c r="G16" s="827" t="s">
        <v>1919</v>
      </c>
      <c r="H16" s="631"/>
      <c r="I16" s="515" t="s">
        <v>1895</v>
      </c>
      <c r="J16" s="593"/>
      <c r="K16" s="515" t="s">
        <v>1896</v>
      </c>
      <c r="L16" s="593"/>
      <c r="M16" s="9" t="s">
        <v>5</v>
      </c>
      <c r="N16" s="499" t="s">
        <v>400</v>
      </c>
      <c r="O16" s="502"/>
      <c r="P16" s="499" t="s">
        <v>401</v>
      </c>
      <c r="Q16" s="502"/>
      <c r="R16" s="522" t="s">
        <v>1920</v>
      </c>
      <c r="S16" s="503"/>
    </row>
    <row r="17" spans="1:25">
      <c r="A17" s="10" t="s">
        <v>13</v>
      </c>
      <c r="B17" s="10" t="s">
        <v>14</v>
      </c>
      <c r="C17" s="494" t="s">
        <v>16</v>
      </c>
      <c r="D17" s="494"/>
      <c r="E17" s="494" t="s">
        <v>248</v>
      </c>
      <c r="F17" s="494"/>
      <c r="G17" s="503" t="s">
        <v>249</v>
      </c>
      <c r="H17" s="503"/>
      <c r="I17" s="520" t="s">
        <v>1452</v>
      </c>
      <c r="J17" s="614"/>
      <c r="K17" s="520" t="s">
        <v>959</v>
      </c>
      <c r="L17" s="614"/>
      <c r="M17" s="10" t="s">
        <v>14</v>
      </c>
      <c r="N17" s="494" t="s">
        <v>16</v>
      </c>
      <c r="O17" s="494"/>
      <c r="P17" s="494" t="s">
        <v>248</v>
      </c>
      <c r="Q17" s="494"/>
      <c r="R17" s="503" t="s">
        <v>249</v>
      </c>
      <c r="S17" s="503"/>
    </row>
    <row r="18" spans="1:25">
      <c r="A18" s="14"/>
      <c r="B18" s="10"/>
      <c r="C18" s="492" t="s">
        <v>22</v>
      </c>
      <c r="D18" s="492"/>
      <c r="E18" s="492" t="s">
        <v>22</v>
      </c>
      <c r="F18" s="492"/>
      <c r="G18" s="503" t="s">
        <v>22</v>
      </c>
      <c r="H18" s="503"/>
      <c r="I18" s="493" t="s">
        <v>22</v>
      </c>
      <c r="J18" s="518"/>
      <c r="K18" s="493" t="s">
        <v>22</v>
      </c>
      <c r="L18" s="518"/>
      <c r="M18" s="10"/>
      <c r="N18" s="494" t="s">
        <v>22</v>
      </c>
      <c r="O18" s="494"/>
      <c r="P18" s="494" t="s">
        <v>22</v>
      </c>
      <c r="Q18" s="494"/>
      <c r="R18" s="503" t="s">
        <v>22</v>
      </c>
      <c r="S18" s="503"/>
    </row>
    <row r="19" spans="1:25">
      <c r="A19" s="10"/>
      <c r="B19" s="10"/>
      <c r="C19" s="471"/>
      <c r="D19" s="471"/>
      <c r="E19" s="471"/>
      <c r="F19" s="471"/>
      <c r="G19" s="418"/>
      <c r="H19" s="418"/>
      <c r="I19" s="15"/>
      <c r="J19" s="16"/>
      <c r="K19" s="17" t="s">
        <v>1897</v>
      </c>
      <c r="L19" s="17" t="s">
        <v>1898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746</v>
      </c>
      <c r="C20" s="390">
        <v>46196</v>
      </c>
      <c r="D20" s="197">
        <v>46196</v>
      </c>
      <c r="E20" s="390">
        <v>46197</v>
      </c>
      <c r="F20" s="472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823" t="s">
        <v>1921</v>
      </c>
      <c r="L20" s="824"/>
      <c r="M20" s="103" t="s">
        <v>747</v>
      </c>
      <c r="N20" s="549" t="s">
        <v>1922</v>
      </c>
      <c r="O20" s="551"/>
      <c r="P20" s="488" t="s">
        <v>1923</v>
      </c>
      <c r="Q20" s="489"/>
      <c r="R20" s="120" t="s">
        <v>1924</v>
      </c>
      <c r="S20" s="121" t="s">
        <v>1925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03" t="s">
        <v>305</v>
      </c>
      <c r="B21" s="103" t="s">
        <v>736</v>
      </c>
      <c r="C21" s="821" t="s">
        <v>1926</v>
      </c>
      <c r="D21" s="821"/>
      <c r="E21" s="821" t="s">
        <v>1927</v>
      </c>
      <c r="F21" s="539"/>
      <c r="G21" s="821" t="s">
        <v>1928</v>
      </c>
      <c r="H21" s="821"/>
      <c r="I21" s="124" t="s">
        <v>1929</v>
      </c>
      <c r="J21" s="125" t="s">
        <v>1930</v>
      </c>
      <c r="K21" s="823" t="s">
        <v>1931</v>
      </c>
      <c r="L21" s="824"/>
      <c r="M21" s="103" t="s">
        <v>737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7" t="s">
        <v>318</v>
      </c>
      <c r="B22" s="127" t="s">
        <v>744</v>
      </c>
      <c r="C22" s="821" t="s">
        <v>1932</v>
      </c>
      <c r="D22" s="821"/>
      <c r="E22" s="821" t="s">
        <v>1933</v>
      </c>
      <c r="F22" s="539"/>
      <c r="G22" s="821" t="s">
        <v>1934</v>
      </c>
      <c r="H22" s="821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745</v>
      </c>
      <c r="N22" s="54" t="s">
        <v>39</v>
      </c>
      <c r="O22" s="54" t="s">
        <v>39</v>
      </c>
      <c r="P22" s="539" t="s">
        <v>1935</v>
      </c>
      <c r="Q22" s="540"/>
      <c r="R22" s="539" t="s">
        <v>1936</v>
      </c>
      <c r="S22" s="540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2145</v>
      </c>
      <c r="B23" s="103" t="s">
        <v>748</v>
      </c>
      <c r="C23" s="729" t="s">
        <v>1922</v>
      </c>
      <c r="D23" s="729"/>
      <c r="E23" s="566" t="s">
        <v>1923</v>
      </c>
      <c r="F23" s="488"/>
      <c r="G23" s="120" t="s">
        <v>1924</v>
      </c>
      <c r="H23" s="121" t="s">
        <v>1925</v>
      </c>
      <c r="I23" s="124" t="s">
        <v>2227</v>
      </c>
      <c r="J23" s="124" t="s">
        <v>2248</v>
      </c>
      <c r="K23" s="549" t="s">
        <v>1937</v>
      </c>
      <c r="L23" s="551"/>
      <c r="M23" s="103" t="s">
        <v>749</v>
      </c>
      <c r="N23" s="54" t="s">
        <v>39</v>
      </c>
      <c r="O23" s="89" t="s">
        <v>1938</v>
      </c>
      <c r="P23" s="120">
        <v>46248</v>
      </c>
      <c r="Q23" s="120">
        <v>46248</v>
      </c>
      <c r="R23" s="121" t="s">
        <v>2030</v>
      </c>
      <c r="S23" s="354" t="s">
        <v>2144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2174</v>
      </c>
      <c r="B24" s="103" t="s">
        <v>738</v>
      </c>
      <c r="C24" s="104">
        <v>46224</v>
      </c>
      <c r="D24" s="67">
        <f>C24</f>
        <v>46224</v>
      </c>
      <c r="E24" s="120">
        <f>D24+1</f>
        <v>46225</v>
      </c>
      <c r="F24" s="470">
        <f>E24</f>
        <v>46225</v>
      </c>
      <c r="G24" s="120">
        <f>F24+1</f>
        <v>46226</v>
      </c>
      <c r="H24" s="120">
        <f>G24</f>
        <v>46226</v>
      </c>
      <c r="I24" s="124" t="s">
        <v>1939</v>
      </c>
      <c r="J24" s="67">
        <v>46233</v>
      </c>
      <c r="K24" s="549" t="s">
        <v>1937</v>
      </c>
      <c r="L24" s="551"/>
      <c r="M24" s="103" t="s">
        <v>739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1940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7" t="s">
        <v>2175</v>
      </c>
      <c r="B25" s="127" t="s">
        <v>746</v>
      </c>
      <c r="C25" s="89" t="s">
        <v>39</v>
      </c>
      <c r="D25" s="89" t="s">
        <v>39</v>
      </c>
      <c r="E25" s="821" t="s">
        <v>1935</v>
      </c>
      <c r="F25" s="539"/>
      <c r="G25" s="821" t="s">
        <v>1936</v>
      </c>
      <c r="H25" s="821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747</v>
      </c>
      <c r="N25" s="54" t="s">
        <v>39</v>
      </c>
      <c r="O25" s="54" t="s">
        <v>39</v>
      </c>
      <c r="P25" s="539" t="s">
        <v>2190</v>
      </c>
      <c r="Q25" s="540"/>
      <c r="R25" s="439" t="s">
        <v>2154</v>
      </c>
      <c r="S25" s="439" t="s">
        <v>2192</v>
      </c>
      <c r="T25" s="122"/>
      <c r="U25" s="122"/>
      <c r="V25" s="108"/>
      <c r="W25" s="108"/>
      <c r="X25" s="108"/>
      <c r="Y25" s="108"/>
    </row>
    <row r="26" spans="1:25" s="94" customFormat="1" ht="14.1" hidden="1" customHeight="1">
      <c r="A26" s="103" t="s">
        <v>2145</v>
      </c>
      <c r="B26" s="103" t="s">
        <v>750</v>
      </c>
      <c r="C26" s="89" t="s">
        <v>2246</v>
      </c>
      <c r="D26" s="89" t="s">
        <v>1938</v>
      </c>
      <c r="E26" s="120">
        <v>46248</v>
      </c>
      <c r="F26" s="470">
        <v>46248</v>
      </c>
      <c r="G26" s="121" t="s">
        <v>2030</v>
      </c>
      <c r="H26" s="354" t="s">
        <v>2144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751</v>
      </c>
      <c r="N26" s="104">
        <v>46261</v>
      </c>
      <c r="O26" s="89" t="s">
        <v>2284</v>
      </c>
      <c r="P26" s="54" t="s">
        <v>39</v>
      </c>
      <c r="Q26" s="54" t="s">
        <v>39</v>
      </c>
      <c r="R26" s="549" t="s">
        <v>2251</v>
      </c>
      <c r="S26" s="551"/>
      <c r="T26" s="122" t="s">
        <v>2153</v>
      </c>
      <c r="U26" s="122"/>
      <c r="V26" s="108"/>
      <c r="W26" s="108"/>
      <c r="X26" s="108"/>
      <c r="Y26" s="108"/>
    </row>
    <row r="27" spans="1:25" s="94" customFormat="1" ht="14.1" hidden="1" customHeight="1">
      <c r="A27" s="127" t="s">
        <v>2175</v>
      </c>
      <c r="B27" s="127" t="s">
        <v>748</v>
      </c>
      <c r="C27" s="89" t="s">
        <v>39</v>
      </c>
      <c r="D27" s="89" t="s">
        <v>39</v>
      </c>
      <c r="E27" s="821" t="s">
        <v>2190</v>
      </c>
      <c r="F27" s="539"/>
      <c r="G27" s="439" t="s">
        <v>2154</v>
      </c>
      <c r="H27" s="439" t="s">
        <v>2192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749</v>
      </c>
      <c r="N27" s="54" t="s">
        <v>39</v>
      </c>
      <c r="O27" s="54" t="s">
        <v>39</v>
      </c>
      <c r="P27" s="539" t="s">
        <v>2271</v>
      </c>
      <c r="Q27" s="540"/>
      <c r="R27" s="539" t="s">
        <v>2189</v>
      </c>
      <c r="S27" s="540"/>
      <c r="T27" s="122"/>
      <c r="U27" s="122"/>
      <c r="V27" s="108"/>
      <c r="W27" s="108"/>
      <c r="X27" s="108"/>
      <c r="Y27" s="108"/>
    </row>
    <row r="28" spans="1:25" s="94" customFormat="1" ht="14.1" hidden="1" customHeight="1">
      <c r="A28" s="103" t="s">
        <v>2151</v>
      </c>
      <c r="B28" s="103" t="s">
        <v>2152</v>
      </c>
      <c r="C28" s="89" t="s">
        <v>39</v>
      </c>
      <c r="D28" s="89" t="s">
        <v>39</v>
      </c>
      <c r="E28" s="821" t="s">
        <v>2190</v>
      </c>
      <c r="F28" s="539"/>
      <c r="G28" s="821" t="s">
        <v>2155</v>
      </c>
      <c r="H28" s="821"/>
      <c r="I28" s="124" t="s">
        <v>2249</v>
      </c>
      <c r="J28" s="124" t="s">
        <v>2227</v>
      </c>
      <c r="K28" s="23" t="s">
        <v>39</v>
      </c>
      <c r="L28" s="23" t="s">
        <v>39</v>
      </c>
      <c r="M28" s="103" t="s">
        <v>753</v>
      </c>
      <c r="N28" s="54" t="s">
        <v>39</v>
      </c>
      <c r="O28" s="54" t="s">
        <v>39</v>
      </c>
      <c r="P28" s="74">
        <v>46299</v>
      </c>
      <c r="Q28" s="74">
        <v>46299</v>
      </c>
      <c r="R28" s="74">
        <v>46300</v>
      </c>
      <c r="S28" s="74" t="s">
        <v>2479</v>
      </c>
      <c r="T28" s="122"/>
      <c r="U28" s="122"/>
      <c r="V28" s="108"/>
      <c r="W28" s="108"/>
      <c r="X28" s="108"/>
      <c r="Y28" s="108"/>
    </row>
    <row r="29" spans="1:25" s="94" customFormat="1" ht="14.1" hidden="1" customHeight="1">
      <c r="A29" s="127" t="s">
        <v>318</v>
      </c>
      <c r="B29" s="127" t="s">
        <v>2114</v>
      </c>
      <c r="C29" s="89" t="s">
        <v>39</v>
      </c>
      <c r="D29" s="89" t="s">
        <v>39</v>
      </c>
      <c r="E29" s="821" t="s">
        <v>2271</v>
      </c>
      <c r="F29" s="539"/>
      <c r="G29" s="821" t="s">
        <v>2189</v>
      </c>
      <c r="H29" s="821"/>
      <c r="I29" s="106" t="s">
        <v>2273</v>
      </c>
      <c r="J29" s="124" t="s">
        <v>2272</v>
      </c>
      <c r="K29" s="23" t="s">
        <v>39</v>
      </c>
      <c r="L29" s="23" t="s">
        <v>39</v>
      </c>
      <c r="M29" s="127" t="s">
        <v>2115</v>
      </c>
      <c r="N29" s="54" t="s">
        <v>39</v>
      </c>
      <c r="O29" s="54" t="s">
        <v>39</v>
      </c>
      <c r="P29" s="539" t="s">
        <v>2405</v>
      </c>
      <c r="Q29" s="540"/>
      <c r="R29" s="539" t="s">
        <v>2404</v>
      </c>
      <c r="S29" s="540"/>
      <c r="T29" s="122"/>
      <c r="U29" s="122"/>
      <c r="V29" s="108"/>
      <c r="W29" s="108"/>
      <c r="X29" s="108"/>
      <c r="Y29" s="108"/>
    </row>
    <row r="30" spans="1:25" s="94" customFormat="1" ht="14.1" customHeight="1">
      <c r="A30" s="103" t="s">
        <v>2151</v>
      </c>
      <c r="B30" s="103" t="s">
        <v>2082</v>
      </c>
      <c r="C30" s="89" t="s">
        <v>39</v>
      </c>
      <c r="D30" s="89" t="s">
        <v>39</v>
      </c>
      <c r="E30" s="74">
        <v>46299</v>
      </c>
      <c r="F30" s="469">
        <v>46299</v>
      </c>
      <c r="G30" s="74">
        <v>46300</v>
      </c>
      <c r="H30" s="74" t="s">
        <v>2479</v>
      </c>
      <c r="I30" s="104">
        <v>46306</v>
      </c>
      <c r="J30" s="67">
        <f t="shared" ref="J30" si="1">I30+1</f>
        <v>46307</v>
      </c>
      <c r="K30" s="23" t="s">
        <v>39</v>
      </c>
      <c r="L30" s="23" t="s">
        <v>39</v>
      </c>
      <c r="M30" s="103" t="s">
        <v>2083</v>
      </c>
      <c r="N30" s="54" t="s">
        <v>39</v>
      </c>
      <c r="O30" s="54" t="s">
        <v>39</v>
      </c>
      <c r="P30" s="539" t="s">
        <v>2480</v>
      </c>
      <c r="Q30" s="540"/>
      <c r="R30" s="539" t="s">
        <v>2481</v>
      </c>
      <c r="S30" s="540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7" t="s">
        <v>2175</v>
      </c>
      <c r="B31" s="127" t="s">
        <v>2321</v>
      </c>
      <c r="C31" s="89" t="s">
        <v>39</v>
      </c>
      <c r="D31" s="89" t="s">
        <v>39</v>
      </c>
      <c r="E31" s="821" t="s">
        <v>2403</v>
      </c>
      <c r="F31" s="821"/>
      <c r="G31" s="821" t="s">
        <v>2404</v>
      </c>
      <c r="H31" s="821"/>
      <c r="I31" s="106" t="s">
        <v>2495</v>
      </c>
      <c r="J31" s="124" t="s">
        <v>2496</v>
      </c>
      <c r="K31" s="23" t="s">
        <v>39</v>
      </c>
      <c r="L31" s="23" t="s">
        <v>39</v>
      </c>
      <c r="M31" s="127" t="s">
        <v>2322</v>
      </c>
      <c r="N31" s="54" t="s">
        <v>39</v>
      </c>
      <c r="O31" s="54" t="s">
        <v>39</v>
      </c>
      <c r="P31" s="539" t="s">
        <v>2406</v>
      </c>
      <c r="Q31" s="540"/>
      <c r="R31" s="539" t="s">
        <v>2407</v>
      </c>
      <c r="S31" s="540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2151</v>
      </c>
      <c r="B32" s="103" t="s">
        <v>2080</v>
      </c>
      <c r="C32" s="89" t="s">
        <v>39</v>
      </c>
      <c r="D32" s="89" t="s">
        <v>39</v>
      </c>
      <c r="E32" s="821" t="s">
        <v>2480</v>
      </c>
      <c r="F32" s="821"/>
      <c r="G32" s="821" t="s">
        <v>2481</v>
      </c>
      <c r="H32" s="821"/>
      <c r="I32" s="104">
        <v>46320</v>
      </c>
      <c r="J32" s="67">
        <f t="shared" ref="J32" si="2">I32+1</f>
        <v>46321</v>
      </c>
      <c r="K32" s="23" t="s">
        <v>39</v>
      </c>
      <c r="L32" s="23" t="s">
        <v>39</v>
      </c>
      <c r="M32" s="103" t="s">
        <v>2081</v>
      </c>
      <c r="N32" s="54" t="s">
        <v>39</v>
      </c>
      <c r="O32" s="54" t="s">
        <v>39</v>
      </c>
      <c r="P32" s="539" t="s">
        <v>2702</v>
      </c>
      <c r="Q32" s="540"/>
      <c r="R32" s="539" t="s">
        <v>2482</v>
      </c>
      <c r="S32" s="540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7" t="s">
        <v>318</v>
      </c>
      <c r="B33" s="127" t="s">
        <v>2082</v>
      </c>
      <c r="C33" s="89" t="s">
        <v>39</v>
      </c>
      <c r="D33" s="89" t="s">
        <v>39</v>
      </c>
      <c r="E33" s="821" t="s">
        <v>2406</v>
      </c>
      <c r="F33" s="821"/>
      <c r="G33" s="539" t="s">
        <v>2407</v>
      </c>
      <c r="H33" s="540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2083</v>
      </c>
      <c r="N33" s="54" t="s">
        <v>39</v>
      </c>
      <c r="O33" s="54" t="s">
        <v>39</v>
      </c>
      <c r="P33" s="539" t="s">
        <v>2729</v>
      </c>
      <c r="Q33" s="540"/>
      <c r="R33" s="539" t="s">
        <v>2728</v>
      </c>
      <c r="S33" s="540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2151</v>
      </c>
      <c r="B34" s="103" t="s">
        <v>2338</v>
      </c>
      <c r="C34" s="89" t="s">
        <v>39</v>
      </c>
      <c r="D34" s="89" t="s">
        <v>39</v>
      </c>
      <c r="E34" s="821" t="s">
        <v>2702</v>
      </c>
      <c r="F34" s="821"/>
      <c r="G34" s="539" t="s">
        <v>2482</v>
      </c>
      <c r="H34" s="540"/>
      <c r="I34" s="23" t="s">
        <v>2724</v>
      </c>
      <c r="J34" s="124" t="s">
        <v>2725</v>
      </c>
      <c r="K34" s="54" t="s">
        <v>39</v>
      </c>
      <c r="L34" s="54" t="s">
        <v>39</v>
      </c>
      <c r="M34" s="103" t="s">
        <v>2339</v>
      </c>
      <c r="N34" s="54" t="s">
        <v>39</v>
      </c>
      <c r="O34" s="54" t="s">
        <v>39</v>
      </c>
      <c r="P34" s="539" t="s">
        <v>2703</v>
      </c>
      <c r="Q34" s="540"/>
      <c r="R34" s="539" t="s">
        <v>2483</v>
      </c>
      <c r="S34" s="540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2080</v>
      </c>
      <c r="C35" s="89" t="s">
        <v>39</v>
      </c>
      <c r="D35" s="89" t="s">
        <v>39</v>
      </c>
      <c r="E35" s="821" t="s">
        <v>2729</v>
      </c>
      <c r="F35" s="821"/>
      <c r="G35" s="821" t="s">
        <v>2728</v>
      </c>
      <c r="H35" s="821"/>
      <c r="I35" s="23" t="s">
        <v>2726</v>
      </c>
      <c r="J35" s="124" t="s">
        <v>2727</v>
      </c>
      <c r="K35" s="23" t="s">
        <v>39</v>
      </c>
      <c r="L35" s="23" t="s">
        <v>39</v>
      </c>
      <c r="M35" s="127" t="s">
        <v>2081</v>
      </c>
      <c r="N35" s="54" t="s">
        <v>39</v>
      </c>
      <c r="O35" s="54" t="s">
        <v>39</v>
      </c>
      <c r="P35" s="539" t="s">
        <v>2704</v>
      </c>
      <c r="Q35" s="540"/>
      <c r="R35" s="539" t="s">
        <v>2408</v>
      </c>
      <c r="S35" s="540"/>
      <c r="T35" s="122"/>
      <c r="U35" s="122"/>
      <c r="V35" s="108"/>
      <c r="W35" s="108"/>
      <c r="X35" s="108"/>
      <c r="Y35" s="108"/>
    </row>
    <row r="36" spans="1:25" s="94" customFormat="1" ht="14.1" customHeight="1">
      <c r="A36" s="103" t="s">
        <v>2151</v>
      </c>
      <c r="B36" s="103" t="s">
        <v>2348</v>
      </c>
      <c r="C36" s="89" t="s">
        <v>39</v>
      </c>
      <c r="D36" s="89" t="s">
        <v>39</v>
      </c>
      <c r="E36" s="821" t="s">
        <v>2703</v>
      </c>
      <c r="F36" s="821"/>
      <c r="G36" s="539" t="s">
        <v>2483</v>
      </c>
      <c r="H36" s="540"/>
      <c r="I36" s="104">
        <v>46348</v>
      </c>
      <c r="J36" s="104">
        <v>46349</v>
      </c>
      <c r="K36" s="54" t="s">
        <v>39</v>
      </c>
      <c r="L36" s="54" t="s">
        <v>39</v>
      </c>
      <c r="M36" s="103" t="s">
        <v>2349</v>
      </c>
      <c r="N36" s="54" t="s">
        <v>39</v>
      </c>
      <c r="O36" s="54" t="s">
        <v>39</v>
      </c>
      <c r="P36" s="539" t="s">
        <v>2707</v>
      </c>
      <c r="Q36" s="540"/>
      <c r="R36" s="539" t="s">
        <v>2615</v>
      </c>
      <c r="S36" s="540"/>
      <c r="T36" s="122"/>
      <c r="U36" s="122"/>
      <c r="V36" s="108"/>
      <c r="W36" s="108"/>
      <c r="X36" s="108"/>
      <c r="Y36" s="108"/>
    </row>
    <row r="37" spans="1:25" s="94" customFormat="1" ht="14.1" customHeight="1">
      <c r="A37" s="126" t="s">
        <v>318</v>
      </c>
      <c r="B37" s="127" t="s">
        <v>2338</v>
      </c>
      <c r="C37" s="89" t="s">
        <v>39</v>
      </c>
      <c r="D37" s="89" t="s">
        <v>39</v>
      </c>
      <c r="E37" s="821" t="s">
        <v>2704</v>
      </c>
      <c r="F37" s="821"/>
      <c r="G37" s="539" t="s">
        <v>2408</v>
      </c>
      <c r="H37" s="540"/>
      <c r="I37" s="104">
        <v>46351</v>
      </c>
      <c r="J37" s="104">
        <v>46352</v>
      </c>
      <c r="K37" s="23" t="s">
        <v>39</v>
      </c>
      <c r="L37" s="23" t="s">
        <v>39</v>
      </c>
      <c r="M37" s="127" t="s">
        <v>2339</v>
      </c>
      <c r="N37" s="54" t="s">
        <v>39</v>
      </c>
      <c r="O37" s="54" t="s">
        <v>39</v>
      </c>
      <c r="P37" s="539" t="s">
        <v>2614</v>
      </c>
      <c r="Q37" s="540"/>
      <c r="R37" s="539" t="s">
        <v>2616</v>
      </c>
      <c r="S37" s="540"/>
      <c r="T37" s="122"/>
      <c r="U37" s="122"/>
      <c r="V37" s="108"/>
      <c r="W37" s="108"/>
      <c r="X37" s="108"/>
      <c r="Y37" s="108"/>
    </row>
    <row r="38" spans="1:25" s="94" customFormat="1" ht="14.1" customHeight="1">
      <c r="A38" s="103" t="s">
        <v>2151</v>
      </c>
      <c r="B38" s="103" t="s">
        <v>2102</v>
      </c>
      <c r="C38" s="54" t="s">
        <v>39</v>
      </c>
      <c r="D38" s="54" t="s">
        <v>39</v>
      </c>
      <c r="E38" s="539" t="s">
        <v>2707</v>
      </c>
      <c r="F38" s="540"/>
      <c r="G38" s="539" t="s">
        <v>2615</v>
      </c>
      <c r="H38" s="540"/>
      <c r="I38" s="104">
        <v>46362</v>
      </c>
      <c r="J38" s="104">
        <v>46363</v>
      </c>
      <c r="K38" s="54" t="s">
        <v>39</v>
      </c>
      <c r="L38" s="54" t="s">
        <v>39</v>
      </c>
      <c r="M38" s="103" t="s">
        <v>2103</v>
      </c>
      <c r="N38" s="54" t="s">
        <v>39</v>
      </c>
      <c r="O38" s="54" t="s">
        <v>39</v>
      </c>
      <c r="P38" s="539" t="s">
        <v>2617</v>
      </c>
      <c r="Q38" s="540"/>
      <c r="R38" s="539" t="s">
        <v>2618</v>
      </c>
      <c r="S38" s="540"/>
      <c r="T38" s="122"/>
      <c r="U38" s="122"/>
      <c r="V38" s="108"/>
      <c r="W38" s="108"/>
      <c r="X38" s="108"/>
      <c r="Y38" s="108"/>
    </row>
    <row r="39" spans="1:25" s="94" customFormat="1" ht="14.1" customHeight="1">
      <c r="A39" s="126" t="s">
        <v>318</v>
      </c>
      <c r="B39" s="127" t="s">
        <v>2348</v>
      </c>
      <c r="C39" s="54" t="s">
        <v>39</v>
      </c>
      <c r="D39" s="54" t="s">
        <v>39</v>
      </c>
      <c r="E39" s="539" t="s">
        <v>2614</v>
      </c>
      <c r="F39" s="540"/>
      <c r="G39" s="539" t="s">
        <v>2616</v>
      </c>
      <c r="H39" s="540"/>
      <c r="I39" s="104">
        <v>46365</v>
      </c>
      <c r="J39" s="104">
        <v>46366</v>
      </c>
      <c r="K39" s="23" t="s">
        <v>39</v>
      </c>
      <c r="L39" s="23" t="s">
        <v>39</v>
      </c>
      <c r="M39" s="127" t="s">
        <v>2349</v>
      </c>
      <c r="N39" s="54" t="s">
        <v>39</v>
      </c>
      <c r="O39" s="54" t="s">
        <v>39</v>
      </c>
      <c r="P39" s="539" t="s">
        <v>2619</v>
      </c>
      <c r="Q39" s="540"/>
      <c r="R39" s="539" t="s">
        <v>2620</v>
      </c>
      <c r="S39" s="540"/>
      <c r="T39" s="122"/>
      <c r="U39" s="122"/>
      <c r="V39" s="108"/>
      <c r="W39" s="108"/>
      <c r="X39" s="108"/>
      <c r="Y39" s="108"/>
    </row>
    <row r="40" spans="1:25" ht="15" customHeight="1"/>
    <row r="41" spans="1:25" ht="15" customHeight="1">
      <c r="A41" s="129" t="s">
        <v>160</v>
      </c>
      <c r="B41" s="486" t="s">
        <v>1941</v>
      </c>
      <c r="C41" s="486"/>
      <c r="D41" s="486"/>
      <c r="E41" s="486"/>
      <c r="F41" s="486"/>
      <c r="G41" s="486"/>
      <c r="H41" s="486"/>
      <c r="I41" s="486"/>
      <c r="J41" s="486"/>
      <c r="K41" s="486"/>
      <c r="L41" s="486"/>
      <c r="M41" s="486"/>
    </row>
    <row r="42" spans="1:25" ht="16.5" hidden="1" customHeight="1">
      <c r="A42" s="32" t="s">
        <v>577</v>
      </c>
      <c r="B42" s="822" t="s">
        <v>1785</v>
      </c>
      <c r="C42" s="822"/>
      <c r="D42" s="822"/>
      <c r="E42" s="822"/>
      <c r="F42" s="822"/>
      <c r="G42" s="822"/>
      <c r="H42" s="822"/>
      <c r="I42" s="822"/>
      <c r="J42" s="822"/>
      <c r="K42" s="822"/>
      <c r="L42" s="822"/>
      <c r="M42" s="822"/>
    </row>
    <row r="43" spans="1:25" ht="15" hidden="1" customHeight="1">
      <c r="A43" s="32" t="s">
        <v>574</v>
      </c>
      <c r="B43" s="487" t="s">
        <v>1942</v>
      </c>
      <c r="C43" s="487"/>
      <c r="D43" s="487"/>
      <c r="E43" s="487"/>
      <c r="F43" s="487"/>
      <c r="G43" s="487"/>
      <c r="H43" s="487"/>
      <c r="I43" s="487"/>
      <c r="J43" s="487"/>
      <c r="K43" s="487"/>
      <c r="L43" s="487"/>
      <c r="M43" s="487"/>
    </row>
    <row r="44" spans="1:25" ht="15" customHeight="1">
      <c r="A44" s="130" t="s">
        <v>1943</v>
      </c>
      <c r="B44" s="487" t="s">
        <v>396</v>
      </c>
      <c r="C44" s="487"/>
      <c r="D44" s="487"/>
      <c r="E44" s="487"/>
      <c r="F44" s="487"/>
      <c r="G44" s="487"/>
      <c r="H44" s="487"/>
      <c r="I44" s="487"/>
      <c r="J44" s="487"/>
      <c r="K44" s="487"/>
      <c r="L44" s="487"/>
      <c r="M44" s="487"/>
    </row>
    <row r="45" spans="1:25" hidden="1">
      <c r="A45" s="130" t="s">
        <v>397</v>
      </c>
      <c r="B45" s="487" t="s">
        <v>396</v>
      </c>
      <c r="C45" s="487"/>
      <c r="D45" s="487"/>
      <c r="E45" s="487"/>
      <c r="F45" s="487"/>
      <c r="G45" s="487"/>
      <c r="H45" s="487"/>
      <c r="I45" s="487"/>
      <c r="J45" s="487"/>
      <c r="K45" s="487"/>
      <c r="L45" s="487"/>
      <c r="M45" s="487"/>
    </row>
    <row r="46" spans="1:25" hidden="1">
      <c r="A46" s="130" t="s">
        <v>388</v>
      </c>
      <c r="B46" s="487" t="s">
        <v>396</v>
      </c>
      <c r="C46" s="487"/>
      <c r="D46" s="487"/>
      <c r="E46" s="487"/>
      <c r="F46" s="487"/>
      <c r="G46" s="487"/>
      <c r="H46" s="487"/>
      <c r="I46" s="487"/>
      <c r="J46" s="487"/>
      <c r="K46" s="487"/>
      <c r="L46" s="487"/>
      <c r="M46" s="487"/>
    </row>
    <row r="47" spans="1:25" hidden="1">
      <c r="A47" s="130" t="s">
        <v>386</v>
      </c>
      <c r="B47" s="487" t="s">
        <v>396</v>
      </c>
      <c r="C47" s="487"/>
      <c r="D47" s="487"/>
      <c r="E47" s="487"/>
      <c r="F47" s="487"/>
      <c r="G47" s="487"/>
      <c r="H47" s="487"/>
      <c r="I47" s="487"/>
      <c r="J47" s="487"/>
      <c r="K47" s="487"/>
      <c r="L47" s="487"/>
      <c r="M47" s="487"/>
    </row>
    <row r="48" spans="1:25">
      <c r="A48" s="130" t="s">
        <v>164</v>
      </c>
      <c r="B48" s="487" t="s">
        <v>258</v>
      </c>
      <c r="C48" s="487"/>
      <c r="D48" s="487"/>
      <c r="E48" s="487"/>
      <c r="F48" s="487"/>
      <c r="G48" s="487"/>
      <c r="H48" s="487"/>
      <c r="I48" s="487"/>
      <c r="J48" s="487"/>
      <c r="K48" s="487"/>
      <c r="L48" s="487"/>
      <c r="M48" s="487"/>
    </row>
    <row r="49" spans="1:13">
      <c r="A49" s="130" t="s">
        <v>383</v>
      </c>
      <c r="B49" s="487" t="s">
        <v>707</v>
      </c>
      <c r="C49" s="487"/>
      <c r="D49" s="487"/>
      <c r="E49" s="487"/>
      <c r="F49" s="487"/>
      <c r="G49" s="487"/>
      <c r="H49" s="487"/>
      <c r="I49" s="487"/>
      <c r="J49" s="487"/>
      <c r="K49" s="487"/>
      <c r="L49" s="487"/>
      <c r="M49" s="487"/>
    </row>
    <row r="50" spans="1:13">
      <c r="A50" s="130" t="s">
        <v>381</v>
      </c>
      <c r="B50" s="487" t="s">
        <v>1663</v>
      </c>
      <c r="C50" s="487"/>
      <c r="D50" s="487"/>
      <c r="E50" s="487"/>
      <c r="F50" s="487"/>
      <c r="G50" s="487"/>
      <c r="H50" s="487"/>
      <c r="I50" s="487"/>
      <c r="J50" s="487"/>
      <c r="K50" s="487"/>
      <c r="L50" s="487"/>
      <c r="M50" s="487"/>
    </row>
    <row r="51" spans="1:13">
      <c r="A51" s="130" t="s">
        <v>672</v>
      </c>
      <c r="B51" s="487" t="s">
        <v>1684</v>
      </c>
      <c r="C51" s="487"/>
      <c r="D51" s="487"/>
      <c r="E51" s="487"/>
      <c r="F51" s="487"/>
      <c r="G51" s="487"/>
      <c r="H51" s="487"/>
      <c r="I51" s="487"/>
      <c r="J51" s="487"/>
      <c r="K51" s="487"/>
      <c r="L51" s="487"/>
      <c r="M51" s="487"/>
    </row>
    <row r="54" spans="1:13">
      <c r="J54" s="443"/>
    </row>
  </sheetData>
  <mergeCells count="144">
    <mergeCell ref="P39:Q39"/>
    <mergeCell ref="R39:S39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P27:Q27"/>
    <mergeCell ref="R27:S27"/>
    <mergeCell ref="B41:M41"/>
    <mergeCell ref="B42:M42"/>
    <mergeCell ref="B43:M43"/>
    <mergeCell ref="B44:M44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30:Q30"/>
    <mergeCell ref="R30:S30"/>
    <mergeCell ref="R26:S26"/>
    <mergeCell ref="E31:F31"/>
    <mergeCell ref="P34:Q34"/>
    <mergeCell ref="R34:S34"/>
    <mergeCell ref="B45:M45"/>
    <mergeCell ref="B46:M46"/>
    <mergeCell ref="B47:M47"/>
    <mergeCell ref="B48:M48"/>
    <mergeCell ref="B49:M49"/>
    <mergeCell ref="B50:M50"/>
    <mergeCell ref="B51:M51"/>
    <mergeCell ref="E27:F27"/>
    <mergeCell ref="E28:F28"/>
    <mergeCell ref="G28:H28"/>
    <mergeCell ref="G31:H31"/>
    <mergeCell ref="E34:F34"/>
    <mergeCell ref="G34:H34"/>
    <mergeCell ref="E35:F35"/>
    <mergeCell ref="G35:H35"/>
    <mergeCell ref="E36:F36"/>
    <mergeCell ref="G36:H36"/>
    <mergeCell ref="E39:F39"/>
    <mergeCell ref="G39:H39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62"/>
  <sheetViews>
    <sheetView workbookViewId="0">
      <selection activeCell="C55" sqref="C55:N55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751" t="s">
        <v>0</v>
      </c>
      <c r="C1" s="751"/>
      <c r="D1" s="751"/>
      <c r="E1" s="751"/>
      <c r="F1" s="751"/>
      <c r="G1" s="751"/>
      <c r="H1" s="751"/>
      <c r="I1" s="751"/>
      <c r="J1" s="751"/>
      <c r="K1" s="751"/>
      <c r="L1" s="751"/>
      <c r="M1" s="751"/>
      <c r="N1" s="751"/>
      <c r="O1" s="751"/>
      <c r="P1" s="751"/>
      <c r="Q1" s="751"/>
      <c r="R1" s="34"/>
      <c r="S1" s="34"/>
    </row>
    <row r="2" spans="1:253" ht="17.100000000000001" customHeight="1">
      <c r="B2" s="752" t="s">
        <v>1</v>
      </c>
      <c r="C2" s="752"/>
      <c r="D2" s="752"/>
      <c r="E2" s="752"/>
      <c r="F2" s="752"/>
      <c r="G2" s="752"/>
      <c r="H2" s="752"/>
      <c r="I2" s="752"/>
      <c r="J2" s="752"/>
      <c r="K2" s="752"/>
      <c r="L2" s="752"/>
      <c r="M2" s="752"/>
      <c r="N2" s="752"/>
      <c r="O2" s="752"/>
      <c r="P2" s="752"/>
      <c r="Q2" s="752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847" t="s">
        <v>1992</v>
      </c>
      <c r="B4" s="847"/>
      <c r="C4" s="847"/>
      <c r="D4" s="847"/>
      <c r="E4" s="847"/>
      <c r="F4" s="847"/>
      <c r="G4" s="847"/>
      <c r="H4" s="847"/>
      <c r="I4" s="847"/>
      <c r="J4" s="847"/>
      <c r="K4" s="847"/>
      <c r="L4" s="847"/>
      <c r="M4" s="847"/>
      <c r="N4" s="847"/>
      <c r="O4" s="847"/>
      <c r="P4" s="847"/>
      <c r="Q4" s="847"/>
    </row>
    <row r="5" spans="1:253">
      <c r="A5" s="39" t="s">
        <v>665</v>
      </c>
      <c r="B5" s="39" t="s">
        <v>666</v>
      </c>
      <c r="C5" s="848" t="s">
        <v>1203</v>
      </c>
      <c r="D5" s="849"/>
      <c r="E5" s="850" t="s">
        <v>1671</v>
      </c>
      <c r="F5" s="851"/>
      <c r="G5" s="850" t="s">
        <v>1993</v>
      </c>
      <c r="H5" s="851"/>
      <c r="I5" s="850" t="s">
        <v>589</v>
      </c>
      <c r="J5" s="851"/>
      <c r="K5" s="850" t="s">
        <v>1994</v>
      </c>
      <c r="L5" s="851"/>
      <c r="M5" s="850" t="s">
        <v>1993</v>
      </c>
      <c r="N5" s="851"/>
      <c r="O5" s="39" t="s">
        <v>666</v>
      </c>
      <c r="P5" s="848" t="s">
        <v>1203</v>
      </c>
      <c r="Q5" s="849"/>
    </row>
    <row r="6" spans="1:253">
      <c r="A6" s="40" t="s">
        <v>13</v>
      </c>
      <c r="B6" s="40" t="s">
        <v>14</v>
      </c>
      <c r="C6" s="845" t="s">
        <v>474</v>
      </c>
      <c r="D6" s="846"/>
      <c r="E6" s="845" t="s">
        <v>473</v>
      </c>
      <c r="F6" s="846"/>
      <c r="G6" s="844" t="s">
        <v>594</v>
      </c>
      <c r="H6" s="844"/>
      <c r="I6" s="844" t="s">
        <v>593</v>
      </c>
      <c r="J6" s="844"/>
      <c r="K6" s="844" t="s">
        <v>1995</v>
      </c>
      <c r="L6" s="844"/>
      <c r="M6" s="844" t="s">
        <v>594</v>
      </c>
      <c r="N6" s="844"/>
      <c r="O6" s="40" t="s">
        <v>14</v>
      </c>
      <c r="P6" s="845" t="s">
        <v>474</v>
      </c>
      <c r="Q6" s="846"/>
    </row>
    <row r="7" spans="1:253">
      <c r="A7" s="40"/>
      <c r="B7" s="40"/>
      <c r="C7" s="845" t="s">
        <v>673</v>
      </c>
      <c r="D7" s="846"/>
      <c r="E7" s="845" t="s">
        <v>773</v>
      </c>
      <c r="F7" s="846"/>
      <c r="G7" s="845" t="s">
        <v>847</v>
      </c>
      <c r="H7" s="846"/>
      <c r="I7" s="845" t="s">
        <v>673</v>
      </c>
      <c r="J7" s="846"/>
      <c r="K7" s="845" t="s">
        <v>773</v>
      </c>
      <c r="L7" s="846"/>
      <c r="M7" s="845" t="s">
        <v>845</v>
      </c>
      <c r="N7" s="846"/>
      <c r="O7" s="40"/>
      <c r="P7" s="845" t="s">
        <v>673</v>
      </c>
      <c r="Q7" s="846"/>
    </row>
    <row r="8" spans="1:253" hidden="1">
      <c r="A8" s="41" t="s">
        <v>1765</v>
      </c>
      <c r="B8" s="42" t="s">
        <v>1693</v>
      </c>
      <c r="C8" s="747" t="s">
        <v>1996</v>
      </c>
      <c r="D8" s="748"/>
      <c r="E8" s="747" t="s">
        <v>1997</v>
      </c>
      <c r="F8" s="748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1697</v>
      </c>
      <c r="P8" s="43">
        <f>N8+5</f>
        <v>46031</v>
      </c>
      <c r="Q8" s="43">
        <f>P8+1</f>
        <v>46032</v>
      </c>
    </row>
    <row r="9" spans="1:253" hidden="1">
      <c r="A9" s="41" t="s">
        <v>1281</v>
      </c>
      <c r="B9" s="42" t="s">
        <v>717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718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1765</v>
      </c>
      <c r="B10" s="42" t="s">
        <v>719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720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1281</v>
      </c>
      <c r="B11" s="42" t="s">
        <v>721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722</v>
      </c>
      <c r="P11" s="43">
        <f t="shared" si="9"/>
        <v>46052</v>
      </c>
      <c r="Q11" s="43">
        <f t="shared" si="10"/>
        <v>46053</v>
      </c>
      <c r="R11" s="747" t="s">
        <v>1998</v>
      </c>
      <c r="S11" s="748"/>
      <c r="T11" s="33" t="s">
        <v>144</v>
      </c>
    </row>
    <row r="12" spans="1:253" ht="17.55" hidden="1" customHeight="1">
      <c r="A12" s="41" t="s">
        <v>1765</v>
      </c>
      <c r="B12" s="42" t="s">
        <v>723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724</v>
      </c>
      <c r="P12" s="43">
        <f t="shared" si="9"/>
        <v>46059</v>
      </c>
      <c r="Q12" s="48" t="s">
        <v>504</v>
      </c>
    </row>
    <row r="13" spans="1:253" hidden="1">
      <c r="A13" s="47" t="s">
        <v>1999</v>
      </c>
      <c r="B13" s="42" t="s">
        <v>728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729</v>
      </c>
      <c r="P13" s="43">
        <f t="shared" si="9"/>
        <v>46066</v>
      </c>
      <c r="Q13" s="48" t="s">
        <v>504</v>
      </c>
    </row>
    <row r="14" spans="1:253" hidden="1">
      <c r="A14" s="41" t="s">
        <v>1765</v>
      </c>
      <c r="B14" s="42" t="s">
        <v>726</v>
      </c>
      <c r="C14" s="44">
        <v>46059</v>
      </c>
      <c r="D14" s="48" t="s">
        <v>504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727</v>
      </c>
      <c r="P14" s="43">
        <f t="shared" ref="P14:P18" si="24">N14+5</f>
        <v>46073</v>
      </c>
      <c r="Q14" s="48" t="s">
        <v>504</v>
      </c>
    </row>
    <row r="15" spans="1:253" hidden="1">
      <c r="A15" s="47" t="s">
        <v>1999</v>
      </c>
      <c r="B15" s="42" t="s">
        <v>730</v>
      </c>
      <c r="C15" s="44">
        <v>46066</v>
      </c>
      <c r="D15" s="48" t="s">
        <v>504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731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1765</v>
      </c>
      <c r="B16" s="42" t="s">
        <v>732</v>
      </c>
      <c r="C16" s="44">
        <v>46073</v>
      </c>
      <c r="D16" s="48" t="s">
        <v>504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733</v>
      </c>
      <c r="P16" s="43">
        <v>46094</v>
      </c>
      <c r="Q16" s="43">
        <f t="shared" ref="Q16:Q20" si="26">P16+1</f>
        <v>46095</v>
      </c>
    </row>
    <row r="17" spans="1:20" hidden="1">
      <c r="A17" s="758" t="s">
        <v>725</v>
      </c>
      <c r="B17" s="759"/>
      <c r="C17" s="759"/>
      <c r="D17" s="759"/>
      <c r="E17" s="759"/>
      <c r="F17" s="759"/>
      <c r="G17" s="759"/>
      <c r="H17" s="759"/>
      <c r="I17" s="759"/>
      <c r="J17" s="759"/>
      <c r="K17" s="759"/>
      <c r="L17" s="759"/>
      <c r="M17" s="759"/>
      <c r="N17" s="759"/>
      <c r="O17" s="759"/>
      <c r="P17" s="759"/>
      <c r="Q17" s="760"/>
    </row>
    <row r="18" spans="1:20" hidden="1">
      <c r="A18" s="49" t="s">
        <v>1999</v>
      </c>
      <c r="B18" s="42" t="s">
        <v>736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737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1765</v>
      </c>
      <c r="B19" s="50" t="s">
        <v>738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739</v>
      </c>
      <c r="P19" s="44">
        <v>46116</v>
      </c>
      <c r="Q19" s="45">
        <f>P19</f>
        <v>46116</v>
      </c>
      <c r="R19" s="51" t="s">
        <v>2000</v>
      </c>
      <c r="S19" s="51" t="s">
        <v>2001</v>
      </c>
      <c r="T19" s="52" t="s">
        <v>1637</v>
      </c>
    </row>
    <row r="20" spans="1:20" hidden="1">
      <c r="A20" s="49" t="s">
        <v>1999</v>
      </c>
      <c r="B20" s="42" t="s">
        <v>740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741</v>
      </c>
      <c r="P20" s="44">
        <v>46122</v>
      </c>
      <c r="Q20" s="45">
        <f t="shared" si="26"/>
        <v>46123</v>
      </c>
    </row>
    <row r="21" spans="1:20" hidden="1">
      <c r="A21" s="758" t="s">
        <v>725</v>
      </c>
      <c r="B21" s="759"/>
      <c r="C21" s="759"/>
      <c r="D21" s="759"/>
      <c r="E21" s="759"/>
      <c r="F21" s="759"/>
      <c r="G21" s="759"/>
      <c r="H21" s="759"/>
      <c r="I21" s="759"/>
      <c r="J21" s="759"/>
      <c r="K21" s="759"/>
      <c r="L21" s="759"/>
      <c r="M21" s="759"/>
      <c r="N21" s="759"/>
      <c r="O21" s="759"/>
      <c r="P21" s="759"/>
      <c r="Q21" s="760"/>
    </row>
    <row r="22" spans="1:20" hidden="1">
      <c r="A22" s="53" t="s">
        <v>287</v>
      </c>
      <c r="B22" s="50" t="s">
        <v>744</v>
      </c>
      <c r="C22" s="539" t="s">
        <v>525</v>
      </c>
      <c r="D22" s="540" t="s">
        <v>309</v>
      </c>
      <c r="E22" s="539" t="s">
        <v>1766</v>
      </c>
      <c r="F22" s="540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745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1999</v>
      </c>
      <c r="B23" s="42" t="s">
        <v>746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747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748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749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1999</v>
      </c>
      <c r="B25" s="42" t="s">
        <v>750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751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752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753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1999</v>
      </c>
      <c r="B27" s="42" t="s">
        <v>754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755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1357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1356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1999</v>
      </c>
      <c r="B29" s="57" t="s">
        <v>1419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1420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1421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1422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1999</v>
      </c>
      <c r="B31" s="57" t="s">
        <v>1367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1723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1424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1425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1999</v>
      </c>
      <c r="B33" s="57" t="s">
        <v>1426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1427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1377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1376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1999</v>
      </c>
      <c r="B35" s="57" t="s">
        <v>1432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1433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2039</v>
      </c>
      <c r="B36" s="57" t="s">
        <v>1435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1437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2040</v>
      </c>
      <c r="B37" s="57" t="s">
        <v>1385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1384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2039</v>
      </c>
      <c r="B38" s="57" t="s">
        <v>1429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1438</v>
      </c>
      <c r="P38" s="43">
        <v>46248</v>
      </c>
      <c r="Q38" s="43">
        <v>46249</v>
      </c>
    </row>
    <row r="39" spans="1:19" hidden="1">
      <c r="A39" s="56" t="s">
        <v>2040</v>
      </c>
      <c r="B39" s="57" t="s">
        <v>1439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1430</v>
      </c>
      <c r="P39" s="43">
        <v>46255</v>
      </c>
      <c r="Q39" s="43">
        <v>46256</v>
      </c>
    </row>
    <row r="40" spans="1:19" hidden="1">
      <c r="A40" s="622" t="s">
        <v>2026</v>
      </c>
      <c r="B40" s="623"/>
      <c r="C40" s="623"/>
      <c r="D40" s="623"/>
      <c r="E40" s="623"/>
      <c r="F40" s="623"/>
      <c r="G40" s="623"/>
      <c r="H40" s="623"/>
      <c r="I40" s="623"/>
      <c r="J40" s="623"/>
      <c r="K40" s="623"/>
      <c r="L40" s="623"/>
      <c r="M40" s="623"/>
      <c r="N40" s="623"/>
      <c r="O40" s="623"/>
      <c r="P40" s="623"/>
      <c r="Q40" s="624"/>
    </row>
    <row r="41" spans="1:19" hidden="1">
      <c r="A41" s="58" t="s">
        <v>2311</v>
      </c>
      <c r="B41" s="57" t="s">
        <v>1440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1441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2312</v>
      </c>
      <c r="B42" s="57" t="s">
        <v>1826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1827</v>
      </c>
      <c r="P42" s="62">
        <f t="shared" si="104"/>
        <v>46269</v>
      </c>
      <c r="Q42" s="62">
        <f t="shared" si="105"/>
        <v>46270</v>
      </c>
    </row>
    <row r="43" spans="1:19" hidden="1">
      <c r="A43" s="58" t="s">
        <v>2311</v>
      </c>
      <c r="B43" s="57" t="s">
        <v>1397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1396</v>
      </c>
      <c r="P43" s="62">
        <f t="shared" si="104"/>
        <v>46276</v>
      </c>
      <c r="Q43" s="62">
        <f t="shared" si="105"/>
        <v>46277</v>
      </c>
    </row>
    <row r="44" spans="1:19" hidden="1">
      <c r="A44" s="56" t="s">
        <v>1999</v>
      </c>
      <c r="B44" s="57" t="s">
        <v>2002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2003</v>
      </c>
      <c r="P44" s="62">
        <f t="shared" si="104"/>
        <v>46283</v>
      </c>
      <c r="Q44" s="62">
        <f t="shared" si="105"/>
        <v>46284</v>
      </c>
    </row>
    <row r="45" spans="1:19" hidden="1">
      <c r="A45" s="58" t="s">
        <v>2039</v>
      </c>
      <c r="B45" s="57" t="s">
        <v>2116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2117</v>
      </c>
      <c r="P45" s="448" t="s">
        <v>2410</v>
      </c>
      <c r="Q45" s="448" t="s">
        <v>2411</v>
      </c>
      <c r="R45" s="449" t="s">
        <v>2395</v>
      </c>
    </row>
    <row r="46" spans="1:19" hidden="1">
      <c r="A46" s="56" t="s">
        <v>2040</v>
      </c>
      <c r="B46" s="57" t="s">
        <v>2099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2098</v>
      </c>
      <c r="P46" s="62">
        <f t="shared" si="104"/>
        <v>46297</v>
      </c>
      <c r="Q46" s="62">
        <f t="shared" si="105"/>
        <v>46298</v>
      </c>
    </row>
    <row r="47" spans="1:19" hidden="1">
      <c r="A47" s="58" t="s">
        <v>287</v>
      </c>
      <c r="B47" s="57" t="s">
        <v>2118</v>
      </c>
      <c r="C47" s="839" t="s">
        <v>2379</v>
      </c>
      <c r="D47" s="840"/>
      <c r="E47" s="840"/>
      <c r="F47" s="840"/>
      <c r="G47" s="840"/>
      <c r="H47" s="840"/>
      <c r="I47" s="840"/>
      <c r="J47" s="840"/>
      <c r="K47" s="840"/>
      <c r="L47" s="840"/>
      <c r="M47" s="840"/>
      <c r="N47" s="841"/>
      <c r="O47" s="57" t="s">
        <v>2119</v>
      </c>
      <c r="P47" s="842" t="s">
        <v>2379</v>
      </c>
      <c r="Q47" s="843"/>
      <c r="R47" s="38"/>
      <c r="S47" s="38"/>
    </row>
    <row r="48" spans="1:19" hidden="1">
      <c r="A48" s="56" t="s">
        <v>1999</v>
      </c>
      <c r="B48" s="57" t="s">
        <v>2104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2105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2039</v>
      </c>
      <c r="B49" s="57" t="s">
        <v>2313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2314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1999</v>
      </c>
      <c r="B50" s="57" t="s">
        <v>2315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2316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2317</v>
      </c>
      <c r="C51" s="59">
        <v>46318</v>
      </c>
      <c r="D51" s="60">
        <f t="shared" ref="D51:D54" si="119">C51+1</f>
        <v>46319</v>
      </c>
      <c r="E51" s="61">
        <f t="shared" ref="E51:E54" si="120">D51</f>
        <v>46319</v>
      </c>
      <c r="F51" s="62">
        <f t="shared" ref="F51:F54" si="121">E51+1</f>
        <v>46320</v>
      </c>
      <c r="G51" s="62">
        <f t="shared" ref="G51:G54" si="122">F51+4</f>
        <v>46324</v>
      </c>
      <c r="H51" s="62">
        <f t="shared" ref="H51:H54" si="123">G51</f>
        <v>46324</v>
      </c>
      <c r="I51" s="62">
        <f t="shared" ref="I51:I54" si="124">H51+1</f>
        <v>46325</v>
      </c>
      <c r="J51" s="62">
        <f t="shared" ref="J51:J54" si="125">I51+1</f>
        <v>46326</v>
      </c>
      <c r="K51" s="62">
        <f t="shared" ref="K51:K54" si="126">J51</f>
        <v>46326</v>
      </c>
      <c r="L51" s="62">
        <f t="shared" ref="L51:L54" si="127">K51+1</f>
        <v>46327</v>
      </c>
      <c r="M51" s="62">
        <f t="shared" ref="M51:M54" si="128">L51</f>
        <v>46327</v>
      </c>
      <c r="N51" s="62">
        <f t="shared" ref="N51:N54" si="129">M51</f>
        <v>46327</v>
      </c>
      <c r="O51" s="57" t="s">
        <v>2318</v>
      </c>
      <c r="P51" s="62">
        <f t="shared" ref="P51:P54" si="130">N51+5</f>
        <v>46332</v>
      </c>
      <c r="Q51" s="62">
        <f t="shared" ref="Q51:Q54" si="131">P51+1</f>
        <v>46333</v>
      </c>
      <c r="R51" s="38"/>
      <c r="S51" s="38"/>
    </row>
    <row r="52" spans="1:19">
      <c r="A52" s="56" t="s">
        <v>1999</v>
      </c>
      <c r="B52" s="57" t="s">
        <v>2319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2320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 s="58" t="s">
        <v>287</v>
      </c>
      <c r="B53" s="57" t="s">
        <v>2621</v>
      </c>
      <c r="C53" s="59">
        <v>46332</v>
      </c>
      <c r="D53" s="60">
        <f t="shared" si="119"/>
        <v>46333</v>
      </c>
      <c r="E53" s="61">
        <f t="shared" si="120"/>
        <v>46333</v>
      </c>
      <c r="F53" s="62">
        <f t="shared" si="121"/>
        <v>46334</v>
      </c>
      <c r="G53" s="62">
        <f t="shared" si="122"/>
        <v>46338</v>
      </c>
      <c r="H53" s="62">
        <f t="shared" si="123"/>
        <v>46338</v>
      </c>
      <c r="I53" s="62">
        <f t="shared" si="124"/>
        <v>46339</v>
      </c>
      <c r="J53" s="62">
        <f t="shared" si="125"/>
        <v>46340</v>
      </c>
      <c r="K53" s="62">
        <f t="shared" si="126"/>
        <v>46340</v>
      </c>
      <c r="L53" s="62">
        <f t="shared" si="127"/>
        <v>46341</v>
      </c>
      <c r="M53" s="62">
        <f t="shared" si="128"/>
        <v>46341</v>
      </c>
      <c r="N53" s="62">
        <f t="shared" si="129"/>
        <v>46341</v>
      </c>
      <c r="O53" s="57" t="s">
        <v>2623</v>
      </c>
      <c r="P53" s="62">
        <f t="shared" si="130"/>
        <v>46346</v>
      </c>
      <c r="Q53" s="62">
        <f t="shared" si="131"/>
        <v>46347</v>
      </c>
      <c r="R53" s="38"/>
      <c r="S53" s="38"/>
    </row>
    <row r="54" spans="1:19">
      <c r="A54" s="56" t="s">
        <v>2040</v>
      </c>
      <c r="B54" s="57" t="s">
        <v>2601</v>
      </c>
      <c r="C54" s="59">
        <v>46339</v>
      </c>
      <c r="D54" s="60">
        <f t="shared" si="119"/>
        <v>46340</v>
      </c>
      <c r="E54" s="61">
        <f t="shared" si="120"/>
        <v>46340</v>
      </c>
      <c r="F54" s="62">
        <f t="shared" si="121"/>
        <v>46341</v>
      </c>
      <c r="G54" s="62">
        <f t="shared" si="122"/>
        <v>46345</v>
      </c>
      <c r="H54" s="62">
        <f t="shared" si="123"/>
        <v>46345</v>
      </c>
      <c r="I54" s="62">
        <f t="shared" si="124"/>
        <v>46346</v>
      </c>
      <c r="J54" s="62">
        <f t="shared" si="125"/>
        <v>46347</v>
      </c>
      <c r="K54" s="62">
        <f t="shared" si="126"/>
        <v>46347</v>
      </c>
      <c r="L54" s="62">
        <f t="shared" si="127"/>
        <v>46348</v>
      </c>
      <c r="M54" s="62">
        <f t="shared" si="128"/>
        <v>46348</v>
      </c>
      <c r="N54" s="62">
        <f t="shared" si="129"/>
        <v>46348</v>
      </c>
      <c r="O54" s="57" t="s">
        <v>2603</v>
      </c>
      <c r="P54" s="62">
        <f t="shared" si="130"/>
        <v>46353</v>
      </c>
      <c r="Q54" s="62">
        <f t="shared" si="131"/>
        <v>46354</v>
      </c>
      <c r="R54" s="38"/>
      <c r="S54" s="38"/>
    </row>
    <row r="55" spans="1:19">
      <c r="A55" s="58" t="s">
        <v>287</v>
      </c>
      <c r="B55" s="57" t="s">
        <v>2622</v>
      </c>
      <c r="C55" s="839" t="s">
        <v>2065</v>
      </c>
      <c r="D55" s="840"/>
      <c r="E55" s="840"/>
      <c r="F55" s="840"/>
      <c r="G55" s="840"/>
      <c r="H55" s="840"/>
      <c r="I55" s="840"/>
      <c r="J55" s="840"/>
      <c r="K55" s="840"/>
      <c r="L55" s="840"/>
      <c r="M55" s="840"/>
      <c r="N55" s="841"/>
      <c r="O55" s="57" t="s">
        <v>2624</v>
      </c>
      <c r="P55" s="842" t="s">
        <v>2065</v>
      </c>
      <c r="Q55" s="843"/>
      <c r="R55" s="38"/>
      <c r="S55" s="38"/>
    </row>
    <row r="56" spans="1:19">
      <c r="A56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</row>
    <row r="57" spans="1:19" ht="16.2">
      <c r="A57" s="63" t="s">
        <v>160</v>
      </c>
      <c r="B57" s="838" t="s">
        <v>2004</v>
      </c>
      <c r="C57" s="838"/>
      <c r="D57" s="838"/>
      <c r="E57" s="838"/>
      <c r="F57" s="838"/>
      <c r="G57" s="838"/>
      <c r="H57" s="838"/>
      <c r="I57" s="838"/>
      <c r="J57" s="838"/>
      <c r="K57" s="838"/>
      <c r="L57" s="838"/>
      <c r="M57" s="838"/>
      <c r="N57" s="838"/>
      <c r="O57" s="838"/>
      <c r="P57" s="838"/>
      <c r="Q57" s="38"/>
      <c r="R57" s="38"/>
      <c r="S57" s="38"/>
    </row>
    <row r="58" spans="1:19" ht="16.2">
      <c r="A58" s="64" t="s">
        <v>474</v>
      </c>
      <c r="B58" s="834" t="s">
        <v>2574</v>
      </c>
      <c r="C58" s="834"/>
      <c r="D58" s="834"/>
      <c r="E58" s="834"/>
      <c r="F58" s="834"/>
      <c r="G58" s="834"/>
      <c r="H58" s="834"/>
      <c r="I58" s="834"/>
      <c r="J58" s="834"/>
      <c r="K58" s="834"/>
      <c r="L58" s="834"/>
      <c r="M58" s="834"/>
      <c r="N58" s="834"/>
      <c r="O58" s="834"/>
      <c r="P58" s="834"/>
      <c r="Q58" s="38"/>
      <c r="R58" s="38"/>
      <c r="S58" s="38"/>
    </row>
    <row r="59" spans="1:19" ht="16.2">
      <c r="A59" s="64" t="s">
        <v>473</v>
      </c>
      <c r="B59" s="834" t="s">
        <v>1784</v>
      </c>
      <c r="C59" s="834"/>
      <c r="D59" s="834"/>
      <c r="E59" s="834"/>
      <c r="F59" s="834"/>
      <c r="G59" s="834"/>
      <c r="H59" s="834"/>
      <c r="I59" s="834"/>
      <c r="J59" s="834"/>
      <c r="K59" s="834"/>
      <c r="L59" s="834"/>
      <c r="M59" s="834"/>
      <c r="N59" s="834"/>
      <c r="O59" s="834"/>
      <c r="P59" s="834"/>
      <c r="Q59" s="38"/>
      <c r="R59" s="38"/>
      <c r="S59" s="38"/>
    </row>
    <row r="60" spans="1:19" ht="16.2">
      <c r="A60" s="64" t="s">
        <v>594</v>
      </c>
      <c r="B60" s="835" t="s">
        <v>2161</v>
      </c>
      <c r="C60" s="836"/>
      <c r="D60" s="836"/>
      <c r="E60" s="836"/>
      <c r="F60" s="836"/>
      <c r="G60" s="836"/>
      <c r="H60" s="836"/>
      <c r="I60" s="836"/>
      <c r="J60" s="836"/>
      <c r="K60" s="836"/>
      <c r="L60" s="836"/>
      <c r="M60" s="836"/>
      <c r="N60" s="836"/>
      <c r="O60" s="836"/>
      <c r="P60" s="837"/>
      <c r="Q60" s="38"/>
      <c r="R60" s="38"/>
      <c r="S60" s="38"/>
    </row>
    <row r="61" spans="1:19" ht="16.2">
      <c r="A61" s="64" t="s">
        <v>593</v>
      </c>
      <c r="B61" s="834" t="s">
        <v>658</v>
      </c>
      <c r="C61" s="834"/>
      <c r="D61" s="834"/>
      <c r="E61" s="834"/>
      <c r="F61" s="834"/>
      <c r="G61" s="834"/>
      <c r="H61" s="834"/>
      <c r="I61" s="834"/>
      <c r="J61" s="834"/>
      <c r="K61" s="834"/>
      <c r="L61" s="834"/>
      <c r="M61" s="834"/>
      <c r="N61" s="834"/>
      <c r="O61" s="834"/>
      <c r="P61" s="834"/>
      <c r="Q61" s="38"/>
      <c r="R61" s="38"/>
      <c r="S61" s="38"/>
    </row>
    <row r="62" spans="1:19" ht="16.2">
      <c r="A62" s="64" t="s">
        <v>1995</v>
      </c>
      <c r="B62" s="834" t="s">
        <v>2005</v>
      </c>
      <c r="C62" s="834"/>
      <c r="D62" s="834"/>
      <c r="E62" s="834"/>
      <c r="F62" s="834"/>
      <c r="G62" s="834"/>
      <c r="H62" s="834"/>
      <c r="I62" s="834"/>
      <c r="J62" s="834"/>
      <c r="K62" s="834"/>
      <c r="L62" s="834"/>
      <c r="M62" s="834"/>
      <c r="N62" s="834"/>
      <c r="O62" s="834"/>
      <c r="P62" s="834"/>
      <c r="Q62" s="38"/>
      <c r="R62" s="38"/>
      <c r="S62" s="38"/>
    </row>
  </sheetData>
  <mergeCells count="42"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C8:D8"/>
    <mergeCell ref="E8:F8"/>
    <mergeCell ref="R11:S11"/>
    <mergeCell ref="A17:Q17"/>
    <mergeCell ref="A21:Q21"/>
    <mergeCell ref="B59:P59"/>
    <mergeCell ref="B60:P60"/>
    <mergeCell ref="B61:P61"/>
    <mergeCell ref="B62:P62"/>
    <mergeCell ref="C22:D22"/>
    <mergeCell ref="E22:F22"/>
    <mergeCell ref="A40:Q40"/>
    <mergeCell ref="B57:P57"/>
    <mergeCell ref="B58:P58"/>
    <mergeCell ref="C47:N47"/>
    <mergeCell ref="P47:Q47"/>
    <mergeCell ref="C55:N55"/>
    <mergeCell ref="P55:Q55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567" t="s">
        <v>0</v>
      </c>
      <c r="C1" s="567"/>
      <c r="D1" s="567"/>
      <c r="E1" s="567"/>
      <c r="F1" s="567"/>
      <c r="G1" s="567"/>
      <c r="H1" s="567"/>
      <c r="I1" s="567"/>
      <c r="J1" s="567"/>
      <c r="K1" s="567"/>
      <c r="L1" s="567"/>
      <c r="M1" s="1"/>
      <c r="N1" s="1"/>
      <c r="O1" s="1"/>
      <c r="P1" s="1"/>
      <c r="Q1" s="1"/>
      <c r="R1" s="2"/>
    </row>
    <row r="2" spans="1:254" ht="17.100000000000001" customHeight="1">
      <c r="B2" s="568" t="s">
        <v>1</v>
      </c>
      <c r="C2" s="568"/>
      <c r="D2" s="568"/>
      <c r="E2" s="568"/>
      <c r="F2" s="568"/>
      <c r="G2" s="568"/>
      <c r="H2" s="568"/>
      <c r="I2" s="568"/>
      <c r="J2" s="568"/>
      <c r="K2" s="568"/>
      <c r="L2" s="568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625" t="s">
        <v>2006</v>
      </c>
      <c r="B4" s="626"/>
      <c r="C4" s="626"/>
      <c r="D4" s="626"/>
      <c r="E4" s="626"/>
      <c r="F4" s="626"/>
      <c r="G4" s="626"/>
      <c r="H4" s="626"/>
      <c r="I4" s="626"/>
      <c r="J4" s="626"/>
      <c r="K4" s="7"/>
      <c r="L4" s="7"/>
    </row>
    <row r="5" spans="1:254">
      <c r="A5" s="8" t="s">
        <v>665</v>
      </c>
      <c r="B5" s="8" t="s">
        <v>666</v>
      </c>
      <c r="C5" s="522" t="s">
        <v>589</v>
      </c>
      <c r="D5" s="503"/>
      <c r="E5" s="634" t="s">
        <v>2007</v>
      </c>
      <c r="F5" s="635"/>
      <c r="G5" s="522" t="s">
        <v>470</v>
      </c>
      <c r="H5" s="503"/>
      <c r="I5" s="525" t="s">
        <v>245</v>
      </c>
      <c r="J5" s="519"/>
      <c r="K5" s="5"/>
      <c r="L5" s="5"/>
    </row>
    <row r="6" spans="1:254">
      <c r="A6" s="10" t="s">
        <v>13</v>
      </c>
      <c r="B6" s="10" t="s">
        <v>14</v>
      </c>
      <c r="C6" s="503" t="s">
        <v>593</v>
      </c>
      <c r="D6" s="503"/>
      <c r="E6" s="503" t="s">
        <v>594</v>
      </c>
      <c r="F6" s="503"/>
      <c r="G6" s="520" t="s">
        <v>265</v>
      </c>
      <c r="H6" s="614"/>
      <c r="I6" s="519" t="s">
        <v>250</v>
      </c>
      <c r="J6" s="519"/>
      <c r="K6" s="13"/>
      <c r="L6" s="13"/>
    </row>
    <row r="7" spans="1:254">
      <c r="A7" s="10"/>
      <c r="B7" s="10"/>
      <c r="C7" s="513" t="s">
        <v>22</v>
      </c>
      <c r="D7" s="513"/>
      <c r="E7" s="503" t="s">
        <v>676</v>
      </c>
      <c r="F7" s="503"/>
      <c r="G7" s="493" t="s">
        <v>22</v>
      </c>
      <c r="H7" s="518"/>
      <c r="I7" s="514" t="s">
        <v>22</v>
      </c>
      <c r="J7" s="514"/>
      <c r="K7" s="13"/>
      <c r="L7" s="13"/>
    </row>
    <row r="8" spans="1:254" ht="26.4">
      <c r="A8" s="10"/>
      <c r="B8" s="10"/>
      <c r="C8" s="17" t="s">
        <v>2008</v>
      </c>
      <c r="D8" s="17" t="s">
        <v>2009</v>
      </c>
      <c r="E8" s="17" t="s">
        <v>2010</v>
      </c>
      <c r="F8" s="17" t="s">
        <v>2011</v>
      </c>
      <c r="G8" s="18" t="s">
        <v>2012</v>
      </c>
      <c r="H8" s="18" t="s">
        <v>2013</v>
      </c>
      <c r="I8" s="19" t="s">
        <v>2014</v>
      </c>
      <c r="J8" s="19" t="s">
        <v>2015</v>
      </c>
      <c r="K8" s="13"/>
      <c r="L8" s="13"/>
    </row>
    <row r="9" spans="1:254" ht="16.350000000000001" hidden="1" customHeight="1">
      <c r="A9" s="20" t="s">
        <v>2016</v>
      </c>
      <c r="B9" s="21" t="s">
        <v>788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2017</v>
      </c>
      <c r="B10" s="21" t="s">
        <v>788</v>
      </c>
      <c r="C10" s="488" t="s">
        <v>208</v>
      </c>
      <c r="D10" s="852"/>
      <c r="E10" s="852"/>
      <c r="F10" s="852"/>
      <c r="G10" s="852"/>
      <c r="H10" s="852"/>
      <c r="I10" s="852"/>
      <c r="J10" s="489"/>
      <c r="K10" s="6"/>
      <c r="L10" s="6"/>
      <c r="M10" s="6"/>
      <c r="N10" s="6"/>
      <c r="O10" s="6"/>
    </row>
    <row r="11" spans="1:254" ht="16.350000000000001" hidden="1" customHeight="1">
      <c r="A11" s="20" t="s">
        <v>2018</v>
      </c>
      <c r="B11" s="21" t="s">
        <v>2019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2016</v>
      </c>
      <c r="B12" s="21" t="s">
        <v>2019</v>
      </c>
      <c r="C12" s="488" t="s">
        <v>208</v>
      </c>
      <c r="D12" s="852"/>
      <c r="E12" s="852"/>
      <c r="F12" s="852"/>
      <c r="G12" s="852"/>
      <c r="H12" s="852"/>
      <c r="I12" s="852"/>
      <c r="J12" s="489"/>
      <c r="K12" s="6"/>
      <c r="L12" s="6"/>
      <c r="M12" s="6"/>
      <c r="N12" s="6"/>
      <c r="O12" s="6"/>
    </row>
    <row r="13" spans="1:254" ht="16.350000000000001" hidden="1" customHeight="1">
      <c r="A13" s="20" t="s">
        <v>2017</v>
      </c>
      <c r="B13" s="21" t="s">
        <v>2019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2018</v>
      </c>
      <c r="B14" s="21" t="s">
        <v>2020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2021</v>
      </c>
      <c r="B15" s="25" t="s">
        <v>2019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2017</v>
      </c>
      <c r="B16" s="21" t="s">
        <v>2020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2018</v>
      </c>
      <c r="B17" s="21" t="s">
        <v>791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2021</v>
      </c>
      <c r="B18" s="25" t="s">
        <v>2020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2017</v>
      </c>
      <c r="B19" s="21" t="s">
        <v>791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2018</v>
      </c>
      <c r="B20" s="21" t="s">
        <v>2022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2021</v>
      </c>
      <c r="B21" s="27" t="s">
        <v>791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2017</v>
      </c>
      <c r="B22" s="27" t="s">
        <v>2022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2018</v>
      </c>
      <c r="B23" s="21" t="s">
        <v>2023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2021</v>
      </c>
      <c r="B24" s="27" t="s">
        <v>2022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2017</v>
      </c>
      <c r="B25" s="21" t="s">
        <v>2023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2018</v>
      </c>
      <c r="B26" s="21" t="s">
        <v>794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546" t="s">
        <v>2024</v>
      </c>
      <c r="C28" s="546"/>
      <c r="D28" s="546"/>
      <c r="E28" s="546"/>
      <c r="F28" s="546"/>
      <c r="G28" s="546"/>
      <c r="H28" s="546"/>
      <c r="I28" s="546"/>
      <c r="J28" s="546"/>
      <c r="K28" s="546"/>
      <c r="L28" s="6"/>
      <c r="M28" s="6"/>
      <c r="N28" s="6"/>
      <c r="O28" s="6"/>
      <c r="P28" s="6"/>
      <c r="Q28" s="6"/>
    </row>
    <row r="29" spans="1:17" ht="16.2">
      <c r="A29" s="30" t="s">
        <v>657</v>
      </c>
      <c r="B29" s="548" t="s">
        <v>836</v>
      </c>
      <c r="C29" s="548"/>
      <c r="D29" s="548"/>
      <c r="E29" s="548"/>
      <c r="F29" s="548"/>
      <c r="G29" s="548"/>
      <c r="H29" s="548"/>
      <c r="I29" s="548"/>
      <c r="J29" s="548"/>
      <c r="K29" s="548"/>
      <c r="L29" s="6"/>
      <c r="M29" s="6"/>
      <c r="N29" s="6"/>
      <c r="O29" s="6"/>
      <c r="P29" s="6"/>
      <c r="Q29" s="6"/>
    </row>
    <row r="30" spans="1:17" ht="16.2">
      <c r="A30" s="31" t="s">
        <v>659</v>
      </c>
      <c r="B30" s="548" t="s">
        <v>2025</v>
      </c>
      <c r="C30" s="548"/>
      <c r="D30" s="548"/>
      <c r="E30" s="548"/>
      <c r="F30" s="548"/>
      <c r="G30" s="548"/>
      <c r="H30" s="548"/>
      <c r="I30" s="548"/>
      <c r="J30" s="548"/>
      <c r="K30" s="548"/>
      <c r="L30" s="6"/>
      <c r="M30" s="6"/>
      <c r="N30" s="6"/>
      <c r="O30" s="6"/>
      <c r="P30" s="6"/>
      <c r="Q30" s="6"/>
    </row>
    <row r="31" spans="1:17">
      <c r="A31" s="32" t="s">
        <v>390</v>
      </c>
      <c r="B31" s="548" t="s">
        <v>573</v>
      </c>
      <c r="C31" s="548"/>
      <c r="D31" s="548"/>
      <c r="E31" s="548"/>
      <c r="F31" s="548"/>
      <c r="G31" s="548"/>
      <c r="H31" s="548"/>
      <c r="I31" s="548"/>
      <c r="J31" s="548"/>
      <c r="K31" s="548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548" t="s">
        <v>1733</v>
      </c>
      <c r="C32" s="548"/>
      <c r="D32" s="548"/>
      <c r="E32" s="548"/>
      <c r="F32" s="548"/>
      <c r="G32" s="548"/>
      <c r="H32" s="548"/>
      <c r="I32" s="548"/>
      <c r="J32" s="548"/>
      <c r="K32" s="548"/>
      <c r="L32" s="6"/>
      <c r="M32" s="6"/>
      <c r="N32" s="6"/>
      <c r="O32" s="6"/>
      <c r="P32" s="6"/>
      <c r="Q32" s="6"/>
    </row>
  </sheetData>
  <mergeCells count="22"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  <mergeCell ref="B31:K31"/>
    <mergeCell ref="B32:K32"/>
    <mergeCell ref="C10:J10"/>
    <mergeCell ref="C12:J12"/>
    <mergeCell ref="B28:K28"/>
    <mergeCell ref="B29:K29"/>
    <mergeCell ref="B30:K30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CHINA-1</vt:lpstr>
      <vt:lpstr>CSE</vt:lpstr>
      <vt:lpstr>CT8</vt:lpstr>
      <vt:lpstr>KCS</vt:lpstr>
      <vt:lpstr>NCX2(HCM)</vt:lpstr>
      <vt:lpstr>SCT</vt:lpstr>
      <vt:lpstr>RBC1</vt:lpstr>
      <vt:lpstr>CPX3</vt:lpstr>
      <vt:lpstr>CSX2</vt:lpstr>
      <vt:lpstr>BHX</vt:lpstr>
      <vt:lpstr>CSX</vt:lpstr>
      <vt:lpstr>NPX</vt:lpstr>
      <vt:lpstr>NPX2 </vt:lpstr>
      <vt:lpstr>SVP</vt:lpstr>
      <vt:lpstr>SVP2</vt:lpstr>
      <vt:lpstr>BTX</vt:lpstr>
      <vt:lpstr>CVT2</vt:lpstr>
      <vt:lpstr>CPM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萌 徐</cp:lastModifiedBy>
  <cp:lastPrinted>2020-01-12T14:46:00Z</cp:lastPrinted>
  <dcterms:created xsi:type="dcterms:W3CDTF">2016-09-23T06:43:00Z</dcterms:created>
  <dcterms:modified xsi:type="dcterms:W3CDTF">2026-10-30T04:21:28Z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