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9B6DDDF3-F591-4467-BFBC-446358EE2355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PJX&amp;PJX2" sheetId="234" r:id="rId1"/>
    <sheet name="BVX2 " sheetId="245" r:id="rId2"/>
    <sheet name="HHX1,HHX2" sheetId="235" r:id="rId3"/>
    <sheet name="BTX" sheetId="241" state="hidden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82" i="235" l="1"/>
  <c r="B482" i="235"/>
  <c r="D482" i="235"/>
  <c r="D252" i="247"/>
  <c r="B193" i="245"/>
  <c r="F192" i="245"/>
  <c r="D192" i="245"/>
  <c r="B192" i="245"/>
  <c r="D497" i="235"/>
  <c r="F497" i="235" s="1"/>
  <c r="D181" i="245"/>
  <c r="F181" i="245" s="1"/>
  <c r="B182" i="245" s="1"/>
  <c r="D182" i="245" s="1"/>
  <c r="F182" i="245" s="1"/>
  <c r="B183" i="245" s="1"/>
  <c r="D183" i="245" s="1"/>
  <c r="F183" i="245" s="1"/>
  <c r="B184" i="245" s="1"/>
  <c r="D184" i="245" s="1"/>
  <c r="F184" i="245" s="1"/>
  <c r="B185" i="245" s="1"/>
  <c r="D185" i="245" s="1"/>
  <c r="F185" i="245" s="1"/>
  <c r="D196" i="245"/>
  <c r="F196" i="245" s="1"/>
  <c r="B197" i="245" s="1"/>
  <c r="D197" i="245" s="1"/>
  <c r="F197" i="245" s="1"/>
  <c r="B198" i="245" s="1"/>
  <c r="D198" i="245" s="1"/>
  <c r="F198" i="245" s="1"/>
  <c r="B199" i="245" s="1"/>
  <c r="D199" i="245" s="1"/>
  <c r="F199" i="245" s="1"/>
  <c r="B114" i="239"/>
  <c r="B113" i="239"/>
  <c r="B110" i="239"/>
  <c r="F109" i="239"/>
  <c r="B109" i="239"/>
  <c r="F108" i="239"/>
  <c r="D108" i="239"/>
  <c r="B250" i="247"/>
  <c r="B298" i="234"/>
  <c r="D298" i="234" s="1"/>
  <c r="F298" i="234" s="1"/>
  <c r="D188" i="245"/>
  <c r="F188" i="245" s="1"/>
  <c r="B189" i="245" s="1"/>
  <c r="D189" i="245" s="1"/>
  <c r="F189" i="245" s="1"/>
  <c r="B190" i="245" s="1"/>
  <c r="D190" i="245" s="1"/>
  <c r="F190" i="245" s="1"/>
  <c r="B191" i="245" s="1"/>
  <c r="D191" i="245" s="1"/>
  <c r="F191" i="245" s="1"/>
  <c r="D178" i="245"/>
  <c r="D294" i="234"/>
  <c r="F294" i="234" s="1"/>
  <c r="B295" i="234" s="1"/>
  <c r="D295" i="234" s="1"/>
  <c r="F295" i="234" s="1"/>
  <c r="D193" i="245" l="1"/>
  <c r="F193" i="245" s="1"/>
  <c r="B296" i="234"/>
  <c r="D296" i="234"/>
  <c r="F296" i="234" s="1"/>
  <c r="B297" i="234" s="1"/>
  <c r="D297" i="234" s="1"/>
  <c r="F297" i="234" s="1"/>
  <c r="D250" i="247" l="1"/>
  <c r="F250" i="247" s="1"/>
  <c r="B251" i="247" s="1"/>
  <c r="D174" i="245"/>
  <c r="F174" i="245" s="1"/>
  <c r="B175" i="245" s="1"/>
  <c r="D175" i="245" s="1"/>
  <c r="F175" i="245" s="1"/>
  <c r="B176" i="245" s="1"/>
  <c r="D176" i="245" l="1"/>
  <c r="F176" i="245" s="1"/>
  <c r="D251" i="247"/>
  <c r="F251" i="247" s="1"/>
  <c r="B252" i="247" s="1"/>
  <c r="F252" i="247" s="1"/>
  <c r="B253" i="247" s="1"/>
  <c r="D253" i="247" s="1"/>
  <c r="F253" i="247" s="1"/>
  <c r="B254" i="247" s="1"/>
  <c r="D254" i="247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57" i="239"/>
  <c r="F257" i="239" s="1"/>
  <c r="B258" i="239" s="1"/>
  <c r="D258" i="239" s="1"/>
  <c r="F258" i="239" s="1"/>
  <c r="B261" i="239" s="1"/>
  <c r="D261" i="239" s="1"/>
  <c r="F261" i="239" s="1"/>
  <c r="B262" i="239" s="1"/>
  <c r="D262" i="239" s="1"/>
  <c r="F262" i="239" s="1"/>
  <c r="B263" i="239" s="1"/>
  <c r="D263" i="239" s="1"/>
  <c r="F263" i="239" s="1"/>
  <c r="B264" i="239" s="1"/>
  <c r="D264" i="239" s="1"/>
  <c r="F264" i="239" s="1"/>
  <c r="B267" i="239" s="1"/>
  <c r="D267" i="239" s="1"/>
  <c r="F267" i="239" s="1"/>
  <c r="B268" i="239" s="1"/>
  <c r="D268" i="239" s="1"/>
  <c r="F268" i="239" s="1"/>
  <c r="B238" i="239"/>
  <c r="D238" i="239" s="1"/>
  <c r="F238" i="239" s="1"/>
  <c r="B239" i="239" s="1"/>
  <c r="D239" i="239" s="1"/>
  <c r="F239" i="239" s="1"/>
  <c r="B240" i="239" s="1"/>
  <c r="D240" i="239" s="1"/>
  <c r="F240" i="239" s="1"/>
  <c r="B243" i="239" s="1"/>
  <c r="D243" i="239" s="1"/>
  <c r="F243" i="239" s="1"/>
  <c r="B244" i="239" s="1"/>
  <c r="D244" i="239" s="1"/>
  <c r="F244" i="239" s="1"/>
  <c r="B245" i="239" s="1"/>
  <c r="D245" i="239" s="1"/>
  <c r="F245" i="239" s="1"/>
  <c r="B246" i="239" s="1"/>
  <c r="D246" i="239" s="1"/>
  <c r="F246" i="239" s="1"/>
  <c r="B249" i="239" s="1"/>
  <c r="D249" i="239" s="1"/>
  <c r="F249" i="239" s="1"/>
  <c r="B250" i="239" s="1"/>
  <c r="D250" i="239" s="1"/>
  <c r="F250" i="239" s="1"/>
  <c r="B251" i="239" s="1"/>
  <c r="D251" i="239" s="1"/>
  <c r="F251" i="239" s="1"/>
  <c r="B252" i="239" s="1"/>
  <c r="D252" i="239" s="1"/>
  <c r="F252" i="239" s="1"/>
  <c r="B255" i="239" s="1"/>
  <c r="D255" i="239" s="1"/>
  <c r="F255" i="239" s="1"/>
  <c r="B256" i="239" s="1"/>
  <c r="D256" i="239" s="1"/>
  <c r="F256" i="239" s="1"/>
  <c r="D216" i="239"/>
  <c r="F216" i="239" s="1"/>
  <c r="B217" i="239" s="1"/>
  <c r="D217" i="239" s="1"/>
  <c r="F217" i="239" s="1"/>
  <c r="B218" i="239" s="1"/>
  <c r="D218" i="239" s="1"/>
  <c r="F218" i="239" s="1"/>
  <c r="B219" i="239" s="1"/>
  <c r="D219" i="239" s="1"/>
  <c r="F219" i="239" s="1"/>
  <c r="B220" i="239" s="1"/>
  <c r="D220" i="239" s="1"/>
  <c r="F220" i="239" s="1"/>
  <c r="B221" i="239" s="1"/>
  <c r="D221" i="239" s="1"/>
  <c r="F221" i="239" s="1"/>
  <c r="B224" i="239" s="1"/>
  <c r="D224" i="239" s="1"/>
  <c r="F224" i="239" s="1"/>
  <c r="B225" i="239" s="1"/>
  <c r="D225" i="239" s="1"/>
  <c r="F225" i="239" s="1"/>
  <c r="B226" i="239" s="1"/>
  <c r="D226" i="239" s="1"/>
  <c r="F226" i="239" s="1"/>
  <c r="B227" i="239" s="1"/>
  <c r="D227" i="239" s="1"/>
  <c r="F227" i="239" s="1"/>
  <c r="B228" i="239" s="1"/>
  <c r="D228" i="239" s="1"/>
  <c r="F228" i="239" s="1"/>
  <c r="B231" i="239" s="1"/>
  <c r="D231" i="239" s="1"/>
  <c r="F231" i="239" s="1"/>
  <c r="B232" i="239" s="1"/>
  <c r="D232" i="239" s="1"/>
  <c r="F232" i="239" s="1"/>
  <c r="B233" i="239" s="1"/>
  <c r="D233" i="239" s="1"/>
  <c r="F233" i="239" s="1"/>
  <c r="B234" i="239" s="1"/>
  <c r="D234" i="239" s="1"/>
  <c r="F234" i="239" s="1"/>
  <c r="D215" i="239"/>
  <c r="F215" i="239" s="1"/>
  <c r="D214" i="239"/>
  <c r="F214" i="239" s="1"/>
  <c r="B212" i="239"/>
  <c r="D212" i="239" s="1"/>
  <c r="F212" i="239" s="1"/>
  <c r="B213" i="239" s="1"/>
  <c r="D213" i="239" s="1"/>
  <c r="F213" i="239" s="1"/>
  <c r="B142" i="239"/>
  <c r="D142" i="239" s="1"/>
  <c r="F142" i="239" s="1"/>
  <c r="B143" i="239" s="1"/>
  <c r="D143" i="239" s="1"/>
  <c r="F143" i="239" s="1"/>
  <c r="B144" i="239" s="1"/>
  <c r="D144" i="239" s="1"/>
  <c r="F144" i="239" s="1"/>
  <c r="B145" i="239" s="1"/>
  <c r="D145" i="239" s="1"/>
  <c r="F145" i="239" s="1"/>
  <c r="B148" i="239" s="1"/>
  <c r="D148" i="239" s="1"/>
  <c r="F148" i="239" s="1"/>
  <c r="B149" i="239" s="1"/>
  <c r="D149" i="239" s="1"/>
  <c r="F149" i="239" s="1"/>
  <c r="B150" i="239" s="1"/>
  <c r="D150" i="239" s="1"/>
  <c r="F150" i="239" s="1"/>
  <c r="B151" i="239" s="1"/>
  <c r="D151" i="239" s="1"/>
  <c r="F151" i="239" s="1"/>
  <c r="B154" i="239" s="1"/>
  <c r="D154" i="239" s="1"/>
  <c r="F154" i="239" s="1"/>
  <c r="B155" i="239" s="1"/>
  <c r="D155" i="239" s="1"/>
  <c r="F155" i="239" s="1"/>
  <c r="B156" i="239" s="1"/>
  <c r="D156" i="239" s="1"/>
  <c r="F156" i="239" s="1"/>
  <c r="B157" i="239" s="1"/>
  <c r="D157" i="239" s="1"/>
  <c r="F157" i="239" s="1"/>
  <c r="B158" i="239" s="1"/>
  <c r="D158" i="239" s="1"/>
  <c r="F158" i="239" s="1"/>
  <c r="B159" i="239" s="1"/>
  <c r="D159" i="239" s="1"/>
  <c r="F159" i="239" s="1"/>
  <c r="B160" i="239" s="1"/>
  <c r="D160" i="239" s="1"/>
  <c r="F160" i="239" s="1"/>
  <c r="B161" i="239" s="1"/>
  <c r="D161" i="239" s="1"/>
  <c r="F161" i="239" s="1"/>
  <c r="B162" i="239" s="1"/>
  <c r="D162" i="239" s="1"/>
  <c r="F162" i="239" s="1"/>
  <c r="B163" i="239" s="1"/>
  <c r="D163" i="239" s="1"/>
  <c r="F163" i="239" s="1"/>
  <c r="B166" i="239" s="1"/>
  <c r="D166" i="239" s="1"/>
  <c r="F166" i="239" s="1"/>
  <c r="B167" i="239" s="1"/>
  <c r="D167" i="239" s="1"/>
  <c r="F167" i="239" s="1"/>
  <c r="B168" i="239" s="1"/>
  <c r="D168" i="239" s="1"/>
  <c r="F168" i="239" s="1"/>
  <c r="B169" i="239" s="1"/>
  <c r="D169" i="239" s="1"/>
  <c r="F169" i="239" s="1"/>
  <c r="B170" i="239" s="1"/>
  <c r="D170" i="239" s="1"/>
  <c r="F170" i="239" s="1"/>
  <c r="B171" i="239" s="1"/>
  <c r="D171" i="239" s="1"/>
  <c r="F171" i="239" s="1"/>
  <c r="B172" i="239" s="1"/>
  <c r="D172" i="239" s="1"/>
  <c r="F172" i="239" s="1"/>
  <c r="B173" i="239" s="1"/>
  <c r="D173" i="239" s="1"/>
  <c r="F173" i="239" s="1"/>
  <c r="B174" i="239" s="1"/>
  <c r="D174" i="239" s="1"/>
  <c r="F174" i="239" s="1"/>
  <c r="B175" i="239" s="1"/>
  <c r="D175" i="239" s="1"/>
  <c r="F175" i="239" s="1"/>
  <c r="B178" i="239" s="1"/>
  <c r="D178" i="239" s="1"/>
  <c r="F178" i="239" s="1"/>
  <c r="B179" i="239" s="1"/>
  <c r="D179" i="239" s="1"/>
  <c r="F179" i="239" s="1"/>
  <c r="B180" i="239" s="1"/>
  <c r="D180" i="239" s="1"/>
  <c r="F180" i="239" s="1"/>
  <c r="B181" i="239" s="1"/>
  <c r="D181" i="239" s="1"/>
  <c r="F181" i="239" s="1"/>
  <c r="B184" i="239" s="1"/>
  <c r="D184" i="239" s="1"/>
  <c r="F184" i="239" s="1"/>
  <c r="B185" i="239" s="1"/>
  <c r="D185" i="239" s="1"/>
  <c r="F185" i="239" s="1"/>
  <c r="B186" i="239" s="1"/>
  <c r="D186" i="239" s="1"/>
  <c r="F186" i="239" s="1"/>
  <c r="B187" i="239" s="1"/>
  <c r="D187" i="239" s="1"/>
  <c r="F187" i="239" s="1"/>
  <c r="B190" i="239" s="1"/>
  <c r="D190" i="239" s="1"/>
  <c r="F190" i="239" s="1"/>
  <c r="B191" i="239" s="1"/>
  <c r="D191" i="239" s="1"/>
  <c r="F191" i="239" s="1"/>
  <c r="B192" i="239" s="1"/>
  <c r="D192" i="239" s="1"/>
  <c r="F192" i="239" s="1"/>
  <c r="B193" i="239" s="1"/>
  <c r="D193" i="239" s="1"/>
  <c r="F193" i="239" s="1"/>
  <c r="B196" i="239" s="1"/>
  <c r="D196" i="239" s="1"/>
  <c r="F196" i="239" s="1"/>
  <c r="B197" i="239" s="1"/>
  <c r="D197" i="239" s="1"/>
  <c r="F197" i="239" s="1"/>
  <c r="B198" i="239" s="1"/>
  <c r="B132" i="239"/>
  <c r="D132" i="239" s="1"/>
  <c r="F132" i="239" s="1"/>
  <c r="B133" i="239" s="1"/>
  <c r="D133" i="239" s="1"/>
  <c r="F133" i="239" s="1"/>
  <c r="B134" i="239" s="1"/>
  <c r="D134" i="239" s="1"/>
  <c r="F134" i="239" s="1"/>
  <c r="B135" i="239" s="1"/>
  <c r="D135" i="239" s="1"/>
  <c r="F135" i="239" s="1"/>
  <c r="B136" i="239" s="1"/>
  <c r="D136" i="239" s="1"/>
  <c r="F136" i="239" s="1"/>
  <c r="B137" i="239" s="1"/>
  <c r="D137" i="239" s="1"/>
  <c r="F137" i="239" s="1"/>
  <c r="B138" i="239" s="1"/>
  <c r="D138" i="239" s="1"/>
  <c r="F138" i="239" s="1"/>
  <c r="B139" i="239" s="1"/>
  <c r="D139" i="239" s="1"/>
  <c r="B126" i="239"/>
  <c r="D126" i="239" s="1"/>
  <c r="F126" i="239" s="1"/>
  <c r="B127" i="239" s="1"/>
  <c r="D127" i="239" s="1"/>
  <c r="F127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73" i="247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D229" i="247" s="1"/>
  <c r="F229" i="247" s="1"/>
  <c r="B230" i="247" s="1"/>
  <c r="D230" i="247" s="1"/>
  <c r="F230" i="247" s="1"/>
  <c r="B231" i="247" s="1"/>
  <c r="D231" i="247" s="1"/>
  <c r="F231" i="247" s="1"/>
  <c r="B232" i="247" s="1"/>
  <c r="D232" i="247" s="1"/>
  <c r="F232" i="247" s="1"/>
  <c r="B233" i="247" s="1"/>
  <c r="D233" i="247" s="1"/>
  <c r="F233" i="247" s="1"/>
  <c r="B234" i="247" s="1"/>
  <c r="D234" i="247" s="1"/>
  <c r="F234" i="247" s="1"/>
  <c r="B235" i="247" s="1"/>
  <c r="D235" i="247" s="1"/>
  <c r="F235" i="247" s="1"/>
  <c r="B236" i="247" s="1"/>
  <c r="D236" i="247" s="1"/>
  <c r="F236" i="247" s="1"/>
  <c r="B237" i="247" s="1"/>
  <c r="D237" i="247" s="1"/>
  <c r="F237" i="247" s="1"/>
  <c r="B238" i="247" s="1"/>
  <c r="D238" i="247" s="1"/>
  <c r="D172" i="247"/>
  <c r="B85" i="247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B135" i="247" s="1"/>
  <c r="D135" i="247" s="1"/>
  <c r="F135" i="247" s="1"/>
  <c r="B136" i="247" s="1"/>
  <c r="D136" i="247" s="1"/>
  <c r="F136" i="247" s="1"/>
  <c r="B137" i="247" s="1"/>
  <c r="D137" i="247" s="1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143" i="247" s="1"/>
  <c r="B144" i="247" s="1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85" i="235"/>
  <c r="F485" i="235" s="1"/>
  <c r="B487" i="235" s="1"/>
  <c r="D487" i="235" s="1"/>
  <c r="F487" i="235" s="1"/>
  <c r="B488" i="235" s="1"/>
  <c r="D488" i="235" s="1"/>
  <c r="F488" i="235" s="1"/>
  <c r="B489" i="235" s="1"/>
  <c r="D489" i="235" s="1"/>
  <c r="F489" i="235" s="1"/>
  <c r="B490" i="235" s="1"/>
  <c r="D490" i="235" s="1"/>
  <c r="F490" i="235" s="1"/>
  <c r="B491" i="235" s="1"/>
  <c r="D491" i="235" s="1"/>
  <c r="D462" i="235"/>
  <c r="F462" i="235" s="1"/>
  <c r="B465" i="235" s="1"/>
  <c r="D465" i="235" s="1"/>
  <c r="F465" i="235" s="1"/>
  <c r="B467" i="235" s="1"/>
  <c r="D467" i="235" s="1"/>
  <c r="F467" i="235" s="1"/>
  <c r="B468" i="235" s="1"/>
  <c r="D468" i="235" s="1"/>
  <c r="F468" i="235" s="1"/>
  <c r="D434" i="235"/>
  <c r="F434" i="235" s="1"/>
  <c r="B436" i="235" s="1"/>
  <c r="D436" i="235" s="1"/>
  <c r="F436" i="235" s="1"/>
  <c r="B437" i="235" s="1"/>
  <c r="D437" i="235" s="1"/>
  <c r="F437" i="235" s="1"/>
  <c r="B438" i="235" s="1"/>
  <c r="D438" i="235" s="1"/>
  <c r="F438" i="235" s="1"/>
  <c r="B439" i="235" s="1"/>
  <c r="D439" i="235" s="1"/>
  <c r="F439" i="235" s="1"/>
  <c r="B441" i="235" s="1"/>
  <c r="D441" i="235" s="1"/>
  <c r="F441" i="235" s="1"/>
  <c r="B443" i="235" s="1"/>
  <c r="D443" i="235" s="1"/>
  <c r="F443" i="235" s="1"/>
  <c r="B444" i="235" s="1"/>
  <c r="D444" i="235" s="1"/>
  <c r="F444" i="235" s="1"/>
  <c r="B446" i="235" s="1"/>
  <c r="D446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D421" i="235" s="1"/>
  <c r="F421" i="235" s="1"/>
  <c r="B422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B115" i="245" s="1"/>
  <c r="D115" i="245" s="1"/>
  <c r="F115" i="245" s="1"/>
  <c r="B116" i="245" s="1"/>
  <c r="D116" i="245" s="1"/>
  <c r="F116" i="245" s="1"/>
  <c r="B117" i="245" s="1"/>
  <c r="D117" i="245" s="1"/>
  <c r="F117" i="245" s="1"/>
  <c r="B118" i="245" s="1"/>
  <c r="D118" i="245" s="1"/>
  <c r="F118" i="245" s="1"/>
  <c r="B119" i="245" s="1"/>
  <c r="D119" i="245" s="1"/>
  <c r="F119" i="245" s="1"/>
  <c r="B120" i="245" s="1"/>
  <c r="D120" i="245" s="1"/>
  <c r="F120" i="245" s="1"/>
  <c r="B121" i="245" s="1"/>
  <c r="D121" i="245" s="1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F128" i="245" s="1"/>
  <c r="B129" i="245" s="1"/>
  <c r="D129" i="245" s="1"/>
  <c r="F129" i="245" s="1"/>
  <c r="B130" i="245" s="1"/>
  <c r="D130" i="245" s="1"/>
  <c r="F130" i="245" s="1"/>
  <c r="B131" i="245" s="1"/>
  <c r="D131" i="245" s="1"/>
  <c r="F131" i="245" s="1"/>
  <c r="B132" i="245" s="1"/>
  <c r="D132" i="245" s="1"/>
  <c r="F132" i="245" s="1"/>
  <c r="B133" i="245" s="1"/>
  <c r="D133" i="245" s="1"/>
  <c r="F133" i="245" s="1"/>
  <c r="B134" i="245" s="1"/>
  <c r="D134" i="245" s="1"/>
  <c r="F134" i="245" s="1"/>
  <c r="B135" i="245" s="1"/>
  <c r="D135" i="245" s="1"/>
  <c r="F135" i="245" s="1"/>
  <c r="B136" i="245" s="1"/>
  <c r="D136" i="245" s="1"/>
  <c r="F136" i="245" s="1"/>
  <c r="B137" i="245" s="1"/>
  <c r="D137" i="245" s="1"/>
  <c r="F137" i="245" s="1"/>
  <c r="B138" i="245" s="1"/>
  <c r="D138" i="245" s="1"/>
  <c r="F138" i="245" s="1"/>
  <c r="B139" i="245" s="1"/>
  <c r="D139" i="245" s="1"/>
  <c r="F139" i="245" s="1"/>
  <c r="B140" i="245" s="1"/>
  <c r="D140" i="245" s="1"/>
  <c r="F140" i="245" s="1"/>
  <c r="B141" i="245" s="1"/>
  <c r="D141" i="245" s="1"/>
  <c r="F141" i="245" s="1"/>
  <c r="B142" i="245" s="1"/>
  <c r="D142" i="245" s="1"/>
  <c r="F142" i="245" s="1"/>
  <c r="B143" i="245" s="1"/>
  <c r="D143" i="245" s="1"/>
  <c r="F143" i="245" s="1"/>
  <c r="B144" i="245" s="1"/>
  <c r="D144" i="245" s="1"/>
  <c r="F144" i="245" s="1"/>
  <c r="B145" i="245" s="1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F149" i="245" s="1"/>
  <c r="B150" i="245" s="1"/>
  <c r="D150" i="245" s="1"/>
  <c r="F150" i="245" s="1"/>
  <c r="B151" i="245" s="1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55" i="245" s="1"/>
  <c r="F155" i="245" s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159" i="245" s="1"/>
  <c r="D159" i="245" s="1"/>
  <c r="F159" i="245" s="1"/>
  <c r="B160" i="245" s="1"/>
  <c r="D160" i="245" s="1"/>
  <c r="F160" i="245" s="1"/>
  <c r="B161" i="245" s="1"/>
  <c r="D161" i="245" s="1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D165" i="245" s="1"/>
  <c r="F165" i="245" s="1"/>
  <c r="B166" i="245" s="1"/>
  <c r="D166" i="245" s="1"/>
  <c r="F166" i="245" s="1"/>
  <c r="B167" i="245" s="1"/>
  <c r="F104" i="245"/>
  <c r="B105" i="245" s="1"/>
  <c r="F103" i="245"/>
  <c r="B104" i="245" s="1"/>
  <c r="F101" i="245"/>
  <c r="B102" i="245" s="1"/>
  <c r="D102" i="245" s="1"/>
  <c r="F102" i="245" s="1"/>
  <c r="B103" i="24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7" i="245" s="1"/>
  <c r="D87" i="245" s="1"/>
  <c r="F87" i="245" s="1"/>
  <c r="B88" i="245" s="1"/>
  <c r="D88" i="245" s="1"/>
  <c r="F88" i="245" s="1"/>
  <c r="B89" i="245" s="1"/>
  <c r="D89" i="245" s="1"/>
  <c r="F89" i="245" s="1"/>
  <c r="B90" i="245" s="1"/>
  <c r="D90" i="245" s="1"/>
  <c r="F90" i="245" s="1"/>
  <c r="B92" i="245" s="1"/>
  <c r="D92" i="245" s="1"/>
  <c r="F92" i="245" s="1"/>
  <c r="B93" i="245" s="1"/>
  <c r="D93" i="245" s="1"/>
  <c r="F93" i="245" s="1"/>
  <c r="B94" i="245" s="1"/>
  <c r="D94" i="245" s="1"/>
  <c r="F94" i="245" s="1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D261" i="234"/>
  <c r="F261" i="234" s="1"/>
  <c r="B262" i="234" s="1"/>
  <c r="D262" i="234" s="1"/>
  <c r="F262" i="234" s="1"/>
  <c r="B263" i="234" s="1"/>
  <c r="D263" i="234" s="1"/>
  <c r="F263" i="234" s="1"/>
  <c r="B264" i="234" s="1"/>
  <c r="D264" i="234" s="1"/>
  <c r="F264" i="234" s="1"/>
  <c r="B265" i="234" s="1"/>
  <c r="D265" i="234" s="1"/>
  <c r="F265" i="234" s="1"/>
  <c r="B266" i="234" s="1"/>
  <c r="D266" i="234" s="1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B273" i="234" s="1"/>
  <c r="D273" i="234" s="1"/>
  <c r="F273" i="234" s="1"/>
  <c r="B274" i="234" s="1"/>
  <c r="D274" i="234" s="1"/>
  <c r="F274" i="234" s="1"/>
  <c r="B275" i="234" s="1"/>
  <c r="D275" i="234" s="1"/>
  <c r="F275" i="234" s="1"/>
  <c r="B276" i="234" s="1"/>
  <c r="D276" i="234" s="1"/>
  <c r="F276" i="234" s="1"/>
  <c r="B277" i="234" s="1"/>
  <c r="D277" i="234" s="1"/>
  <c r="F277" i="234" s="1"/>
  <c r="B278" i="234" s="1"/>
  <c r="D278" i="234" s="1"/>
  <c r="F278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D246" i="234" s="1"/>
  <c r="F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F254" i="247" l="1"/>
  <c r="B255" i="247" s="1"/>
  <c r="D255" i="247" s="1"/>
  <c r="F255" i="247" s="1"/>
  <c r="B177" i="245"/>
  <c r="D177" i="245" s="1"/>
  <c r="B269" i="239"/>
  <c r="D269" i="239" s="1"/>
  <c r="F269" i="239" s="1"/>
  <c r="B270" i="239" s="1"/>
  <c r="D270" i="239" s="1"/>
  <c r="F270" i="239" s="1"/>
  <c r="B273" i="239" s="1"/>
  <c r="D273" i="239" s="1"/>
  <c r="F273" i="239" s="1"/>
  <c r="B274" i="239" s="1"/>
  <c r="D274" i="239" s="1"/>
  <c r="F274" i="239" s="1"/>
  <c r="B275" i="239" s="1"/>
  <c r="D275" i="239" s="1"/>
  <c r="F275" i="239" s="1"/>
  <c r="B276" i="239" s="1"/>
  <c r="D276" i="239" s="1"/>
  <c r="F276" i="239" s="1"/>
  <c r="B279" i="239" s="1"/>
  <c r="D279" i="239" s="1"/>
  <c r="F279" i="239" s="1"/>
  <c r="B280" i="239" s="1"/>
  <c r="D280" i="239" s="1"/>
  <c r="F280" i="239" s="1"/>
  <c r="B281" i="239" s="1"/>
  <c r="D281" i="239" s="1"/>
  <c r="F281" i="239" s="1"/>
  <c r="B282" i="239" s="1"/>
  <c r="D282" i="239" s="1"/>
  <c r="F282" i="239" s="1"/>
  <c r="B285" i="239" s="1"/>
  <c r="D285" i="239" s="1"/>
  <c r="F285" i="239" s="1"/>
  <c r="B286" i="239" s="1"/>
  <c r="B470" i="235"/>
  <c r="D470" i="235" s="1"/>
  <c r="F470" i="235" s="1"/>
  <c r="B471" i="235" s="1"/>
  <c r="D471" i="235" s="1"/>
  <c r="F471" i="235" s="1"/>
  <c r="B472" i="235" s="1"/>
  <c r="F491" i="235"/>
  <c r="B279" i="234"/>
  <c r="D279" i="234" s="1"/>
  <c r="D167" i="245"/>
  <c r="F167" i="245" s="1"/>
  <c r="B168" i="245" s="1"/>
  <c r="F446" i="235"/>
  <c r="B449" i="235" s="1"/>
  <c r="D449" i="235" s="1"/>
  <c r="F449" i="235" s="1"/>
  <c r="B450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B247" i="234"/>
  <c r="D154" i="247"/>
  <c r="B256" i="247" l="1"/>
  <c r="D256" i="247"/>
  <c r="F256" i="247" s="1"/>
  <c r="D286" i="239"/>
  <c r="F286" i="239" s="1"/>
  <c r="B493" i="235"/>
  <c r="D493" i="235" s="1"/>
  <c r="D450" i="235"/>
  <c r="F450" i="235" s="1"/>
  <c r="B451" i="235" s="1"/>
  <c r="D451" i="235" s="1"/>
  <c r="F451" i="235" s="1"/>
  <c r="B452" i="235" s="1"/>
  <c r="D452" i="235" s="1"/>
  <c r="F452" i="235" s="1"/>
  <c r="B453" i="235" s="1"/>
  <c r="D453" i="235" s="1"/>
  <c r="D422" i="235"/>
  <c r="F422" i="235" s="1"/>
  <c r="B423" i="235" s="1"/>
  <c r="F178" i="245"/>
  <c r="F177" i="245"/>
  <c r="D472" i="235"/>
  <c r="F472" i="235" s="1"/>
  <c r="B473" i="235" s="1"/>
  <c r="D473" i="235" s="1"/>
  <c r="F473" i="235" s="1"/>
  <c r="D168" i="245"/>
  <c r="F168" i="245" s="1"/>
  <c r="B169" i="245" s="1"/>
  <c r="D169" i="245" s="1"/>
  <c r="F169" i="245" s="1"/>
  <c r="B171" i="245" s="1"/>
  <c r="F279" i="234"/>
  <c r="B280" i="234" s="1"/>
  <c r="D280" i="234" s="1"/>
  <c r="F280" i="234" s="1"/>
  <c r="B281" i="234" s="1"/>
  <c r="D281" i="234" s="1"/>
  <c r="F281" i="234" s="1"/>
  <c r="B282" i="234" s="1"/>
  <c r="D282" i="234" s="1"/>
  <c r="D247" i="234"/>
  <c r="F247" i="234" s="1"/>
  <c r="B248" i="234" s="1"/>
  <c r="D248" i="234" s="1"/>
  <c r="D198" i="239"/>
  <c r="F198" i="239" s="1"/>
  <c r="B199" i="239" s="1"/>
  <c r="D199" i="239" s="1"/>
  <c r="F199" i="239" s="1"/>
  <c r="B202" i="239" s="1"/>
  <c r="D202" i="239" s="1"/>
  <c r="F202" i="239" s="1"/>
  <c r="F104" i="239"/>
  <c r="F238" i="247"/>
  <c r="F154" i="247"/>
  <c r="B155" i="247" s="1"/>
  <c r="D155" i="247" s="1"/>
  <c r="F155" i="247" s="1"/>
  <c r="F282" i="234" l="1"/>
  <c r="B287" i="239"/>
  <c r="F493" i="235"/>
  <c r="B494" i="235" s="1"/>
  <c r="D494" i="235" s="1"/>
  <c r="F494" i="235" s="1"/>
  <c r="B495" i="235" s="1"/>
  <c r="B107" i="239"/>
  <c r="D107" i="239" s="1"/>
  <c r="F107" i="239" s="1"/>
  <c r="B474" i="235"/>
  <c r="B156" i="247"/>
  <c r="D156" i="247" s="1"/>
  <c r="F156" i="247" s="1"/>
  <c r="B157" i="247" s="1"/>
  <c r="D157" i="247" s="1"/>
  <c r="F157" i="247" s="1"/>
  <c r="B158" i="247" s="1"/>
  <c r="D158" i="247" s="1"/>
  <c r="F158" i="247" s="1"/>
  <c r="B159" i="247" s="1"/>
  <c r="D171" i="245"/>
  <c r="F171" i="245" s="1"/>
  <c r="F248" i="234"/>
  <c r="B249" i="234" s="1"/>
  <c r="B239" i="247"/>
  <c r="D423" i="235"/>
  <c r="F423" i="235" s="1"/>
  <c r="B424" i="235" s="1"/>
  <c r="D424" i="235" s="1"/>
  <c r="F424" i="235" s="1"/>
  <c r="B426" i="235" s="1"/>
  <c r="B283" i="234" l="1"/>
  <c r="D283" i="234" s="1"/>
  <c r="F283" i="234" s="1"/>
  <c r="B284" i="234" s="1"/>
  <c r="D284" i="234" s="1"/>
  <c r="F284" i="234" s="1"/>
  <c r="B285" i="234" s="1"/>
  <c r="D287" i="239"/>
  <c r="F287" i="239" s="1"/>
  <c r="B288" i="239" s="1"/>
  <c r="D288" i="239" s="1"/>
  <c r="F288" i="239" s="1"/>
  <c r="B291" i="239" s="1"/>
  <c r="D291" i="239" s="1"/>
  <c r="B108" i="239"/>
  <c r="D495" i="235"/>
  <c r="F495" i="235" s="1"/>
  <c r="B496" i="235" s="1"/>
  <c r="D496" i="235" s="1"/>
  <c r="F496" i="235" s="1"/>
  <c r="B203" i="239"/>
  <c r="D203" i="239" s="1"/>
  <c r="F203" i="239" s="1"/>
  <c r="D474" i="235"/>
  <c r="D239" i="247"/>
  <c r="F239" i="247" s="1"/>
  <c r="B240" i="247" s="1"/>
  <c r="D240" i="247" s="1"/>
  <c r="F240" i="247" s="1"/>
  <c r="B241" i="247" s="1"/>
  <c r="D241" i="247" s="1"/>
  <c r="D249" i="234"/>
  <c r="F291" i="239" l="1"/>
  <c r="B292" i="239" s="1"/>
  <c r="D292" i="239" s="1"/>
  <c r="F292" i="239" s="1"/>
  <c r="B293" i="239" s="1"/>
  <c r="D293" i="239" s="1"/>
  <c r="F293" i="239" s="1"/>
  <c r="B294" i="239" s="1"/>
  <c r="D294" i="239" s="1"/>
  <c r="F294" i="239" s="1"/>
  <c r="F249" i="234"/>
  <c r="D426" i="235"/>
  <c r="F426" i="235" s="1"/>
  <c r="B427" i="235" s="1"/>
  <c r="D109" i="239"/>
  <c r="F474" i="235"/>
  <c r="B475" i="235" s="1"/>
  <c r="D475" i="235" s="1"/>
  <c r="F475" i="235" s="1"/>
  <c r="D285" i="234"/>
  <c r="F453" i="235"/>
  <c r="B454" i="235" s="1"/>
  <c r="D454" i="235" s="1"/>
  <c r="B204" i="239"/>
  <c r="D204" i="239" s="1"/>
  <c r="F204" i="239" s="1"/>
  <c r="B205" i="239" s="1"/>
  <c r="D159" i="247"/>
  <c r="F159" i="247" s="1"/>
  <c r="B160" i="247" s="1"/>
  <c r="F241" i="247"/>
  <c r="B242" i="247" s="1"/>
  <c r="D242" i="247" s="1"/>
  <c r="F242" i="247" s="1"/>
  <c r="D427" i="235" l="1"/>
  <c r="F427" i="235"/>
  <c r="B476" i="235"/>
  <c r="D476" i="235"/>
  <c r="F476" i="235" s="1"/>
  <c r="B477" i="235" s="1"/>
  <c r="D477" i="235" s="1"/>
  <c r="D110" i="239"/>
  <c r="F110" i="239" s="1"/>
  <c r="D113" i="239" s="1"/>
  <c r="F113" i="239" s="1"/>
  <c r="D114" i="239" s="1"/>
  <c r="F114" i="239" s="1"/>
  <c r="B250" i="234"/>
  <c r="D250" i="234" s="1"/>
  <c r="F250" i="234" s="1"/>
  <c r="B251" i="234" s="1"/>
  <c r="D251" i="234" s="1"/>
  <c r="F251" i="234" s="1"/>
  <c r="B252" i="234" s="1"/>
  <c r="D252" i="234" s="1"/>
  <c r="F252" i="234" s="1"/>
  <c r="B253" i="234" s="1"/>
  <c r="B429" i="235"/>
  <c r="F285" i="234"/>
  <c r="B286" i="234" s="1"/>
  <c r="D286" i="234" s="1"/>
  <c r="F454" i="235"/>
  <c r="B455" i="235" s="1"/>
  <c r="D455" i="235" s="1"/>
  <c r="F455" i="235" s="1"/>
  <c r="B456" i="235" s="1"/>
  <c r="D456" i="235" s="1"/>
  <c r="F456" i="235" s="1"/>
  <c r="B457" i="235" s="1"/>
  <c r="D205" i="239"/>
  <c r="F205" i="239" s="1"/>
  <c r="B208" i="239" s="1"/>
  <c r="D160" i="247"/>
  <c r="F160" i="247" s="1"/>
  <c r="B161" i="247" s="1"/>
  <c r="F477" i="235" l="1"/>
  <c r="B479" i="235"/>
  <c r="F286" i="234"/>
  <c r="B287" i="234"/>
  <c r="D287" i="234" s="1"/>
  <c r="D253" i="234"/>
  <c r="F253" i="234" s="1"/>
  <c r="B254" i="234" s="1"/>
  <c r="D254" i="234" s="1"/>
  <c r="F254" i="234" s="1"/>
  <c r="B255" i="234" s="1"/>
  <c r="D208" i="239"/>
  <c r="F208" i="239" s="1"/>
  <c r="D429" i="235"/>
  <c r="F429" i="235" s="1"/>
  <c r="B430" i="235" s="1"/>
  <c r="D430" i="235" s="1"/>
  <c r="D161" i="247"/>
  <c r="F161" i="247" s="1"/>
  <c r="B162" i="247" s="1"/>
  <c r="F287" i="234" l="1"/>
  <c r="B288" i="234"/>
  <c r="D288" i="234" s="1"/>
  <c r="F288" i="234" s="1"/>
  <c r="B289" i="234" s="1"/>
  <c r="D289" i="234" s="1"/>
  <c r="F430" i="235"/>
  <c r="B431" i="235" s="1"/>
  <c r="D431" i="235" s="1"/>
  <c r="F431" i="235" s="1"/>
  <c r="D255" i="234"/>
  <c r="F255" i="234" s="1"/>
  <c r="B256" i="234" s="1"/>
  <c r="D256" i="234" s="1"/>
  <c r="F256" i="234" s="1"/>
  <c r="D457" i="235"/>
  <c r="F457" i="235" s="1"/>
  <c r="B458" i="235" s="1"/>
  <c r="D458" i="235" s="1"/>
  <c r="D162" i="247"/>
  <c r="F162" i="247" s="1"/>
  <c r="F289" i="234" l="1"/>
  <c r="B290" i="234" s="1"/>
  <c r="D290" i="234" s="1"/>
  <c r="F290" i="234" s="1"/>
  <c r="B291" i="234" s="1"/>
  <c r="D291" i="234" s="1"/>
  <c r="F291" i="234" s="1"/>
  <c r="B257" i="234"/>
  <c r="D257" i="234" s="1"/>
  <c r="F257" i="234" s="1"/>
  <c r="B258" i="234" s="1"/>
  <c r="D258" i="234" s="1"/>
  <c r="F258" i="234" s="1"/>
  <c r="F458" i="235"/>
  <c r="B459" i="235" s="1"/>
  <c r="D459" i="235" s="1"/>
  <c r="F459" i="235" s="1"/>
  <c r="D479" i="235"/>
  <c r="F479" i="235" s="1"/>
  <c r="B480" i="235" s="1"/>
  <c r="B163" i="247"/>
  <c r="D163" i="247" s="1"/>
  <c r="F163" i="247" s="1"/>
  <c r="B164" i="247" s="1"/>
  <c r="D164" i="247" s="1"/>
  <c r="F164" i="247" s="1"/>
  <c r="B165" i="247" s="1"/>
  <c r="D165" i="247" s="1"/>
  <c r="F165" i="247" s="1"/>
  <c r="B166" i="247" l="1"/>
  <c r="D166" i="247" s="1"/>
  <c r="F166" i="247" s="1"/>
  <c r="B167" i="247" s="1"/>
  <c r="D167" i="247" s="1"/>
  <c r="F167" i="247" s="1"/>
  <c r="B243" i="247" s="1"/>
  <c r="D243" i="247" s="1"/>
  <c r="F243" i="247" s="1"/>
  <c r="B244" i="247" s="1"/>
  <c r="D244" i="247" s="1"/>
  <c r="F244" i="247" s="1"/>
  <c r="B245" i="247" s="1"/>
  <c r="D245" i="247" s="1"/>
  <c r="F245" i="247" s="1"/>
  <c r="D480" i="235"/>
  <c r="F480" i="235" s="1"/>
  <c r="B481" i="235" s="1"/>
  <c r="D481" i="235" s="1"/>
  <c r="F481" i="235" s="1"/>
</calcChain>
</file>

<file path=xl/sharedStrings.xml><?xml version="1.0" encoding="utf-8"?>
<sst xmlns="http://schemas.openxmlformats.org/spreadsheetml/2006/main" count="2809" uniqueCount="1615">
  <si>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</si>
  <si>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</si>
  <si>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</si>
  <si>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</si>
  <si>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</si>
  <si>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</si>
  <si>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</si>
  <si>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</si>
  <si>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</si>
  <si>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</si>
  <si>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</si>
  <si>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</si>
  <si>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</si>
  <si>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</si>
  <si>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</si>
  <si>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</si>
  <si>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</si>
  <si>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</si>
  <si>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</si>
  <si>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</si>
  <si>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</si>
  <si>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</si>
  <si>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</si>
  <si>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</si>
  <si>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</si>
  <si>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</si>
  <si>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</si>
  <si>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</si>
  <si>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</si>
  <si>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</si>
  <si>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</si>
  <si>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</si>
  <si>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</si>
  <si>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</si>
  <si>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</si>
  <si>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</si>
  <si>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</si>
  <si>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</si>
  <si>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</si>
  <si>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</si>
  <si>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</si>
  <si>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</si>
  <si>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</si>
  <si>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</si>
  <si>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</si>
  <si>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</si>
  <si>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</si>
  <si>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</si>
  <si>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</si>
  <si>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</si>
  <si>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</si>
  <si>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</si>
  <si>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</si>
  <si>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</si>
  <si>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</si>
  <si>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</si>
  <si>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</si>
  <si>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</si>
  <si>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</si>
  <si>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</si>
  <si>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</si>
  <si>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</si>
  <si>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</si>
  <si>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</si>
  <si>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</si>
  <si>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</si>
  <si>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</si>
  <si>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</si>
  <si>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</si>
  <si>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</si>
  <si>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</si>
  <si>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</si>
  <si>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</si>
  <si>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</si>
  <si>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</si>
  <si>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</si>
  <si>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</si>
  <si>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</si>
  <si>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</si>
  <si>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</si>
  <si>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</si>
  <si>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</si>
  <si>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</si>
  <si>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</si>
  <si>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</si>
  <si>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</si>
  <si>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</si>
  <si>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</si>
  <si>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</si>
  <si>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</si>
  <si>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</si>
  <si>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</si>
  <si>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</si>
  <si>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</si>
  <si>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</si>
  <si>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</si>
  <si>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</si>
  <si>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</si>
  <si>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</si>
  <si>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</si>
  <si>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</si>
  <si>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</si>
  <si>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</si>
  <si>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</si>
  <si>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</si>
  <si>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</si>
  <si>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</si>
  <si>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</si>
  <si>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</si>
  <si>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</si>
  <si>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</si>
  <si>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</si>
  <si>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</si>
  <si>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</si>
  <si>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</si>
  <si>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</si>
  <si>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</si>
  <si>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</si>
  <si>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</si>
  <si>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</si>
  <si>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</si>
  <si>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</si>
  <si>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</si>
  <si>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</si>
  <si>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</si>
  <si>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</si>
  <si>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</si>
  <si>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</si>
  <si>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</si>
  <si>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</si>
  <si>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</si>
  <si>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</si>
  <si>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</si>
  <si>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</si>
  <si>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</si>
  <si>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</si>
  <si>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</si>
  <si>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</si>
  <si>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</si>
  <si>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</si>
  <si>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</si>
  <si>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</si>
  <si>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</si>
  <si>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</si>
  <si>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</si>
  <si>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</si>
  <si>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</si>
  <si>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</si>
  <si>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</si>
  <si>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</si>
  <si>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</si>
  <si>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</si>
  <si>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</si>
  <si>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</si>
  <si>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</si>
  <si>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</si>
  <si>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</si>
  <si>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</si>
  <si>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</si>
  <si>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</si>
  <si>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</si>
  <si>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</si>
  <si>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</si>
  <si>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</si>
  <si>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</si>
  <si>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</si>
  <si>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</si>
  <si>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</si>
  <si>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</si>
  <si>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</si>
  <si>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</si>
  <si>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</si>
  <si>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</si>
  <si>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</si>
  <si>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</si>
  <si>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</si>
  <si>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</si>
  <si>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</si>
  <si>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</si>
  <si>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</si>
  <si>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</si>
  <si>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</si>
  <si>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</si>
  <si>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</si>
  <si>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</si>
  <si>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</si>
  <si>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</si>
  <si>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</si>
  <si>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</si>
  <si>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</si>
  <si>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</si>
  <si>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</si>
  <si>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</si>
  <si>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</si>
  <si>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</si>
  <si>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</si>
  <si>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</si>
  <si>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</si>
  <si>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</si>
  <si>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</si>
  <si>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</si>
  <si>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</si>
  <si>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</si>
  <si>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</si>
  <si>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</si>
  <si>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</si>
  <si>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</si>
  <si>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</si>
  <si>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</si>
  <si>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</si>
  <si>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</si>
  <si>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</si>
  <si>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</si>
  <si>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</si>
  <si>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</si>
  <si>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</si>
  <si>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</si>
  <si>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</si>
  <si>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</si>
  <si>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</si>
  <si>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</si>
  <si>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</si>
  <si>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</si>
  <si>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</si>
  <si>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</si>
  <si>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</si>
  <si>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</si>
  <si>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</si>
  <si>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</si>
  <si>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</si>
  <si>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</si>
  <si>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</si>
  <si>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</si>
  <si>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</si>
  <si>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</si>
  <si>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</si>
  <si>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</si>
  <si>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</si>
  <si>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</si>
  <si>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</si>
  <si>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</si>
  <si>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</si>
  <si>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</si>
  <si>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</si>
  <si>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</si>
  <si>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</si>
  <si>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</si>
  <si>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</si>
  <si>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</si>
  <si>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</si>
  <si>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</si>
  <si>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</si>
  <si>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</si>
  <si>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</si>
  <si>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</si>
  <si>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</si>
  <si>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</si>
  <si>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</si>
  <si>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</si>
  <si>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</si>
  <si>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</si>
  <si>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</si>
  <si>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</si>
  <si>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</si>
  <si>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</si>
  <si>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</si>
  <si>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</si>
  <si>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</si>
  <si>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</si>
  <si>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</si>
  <si>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</si>
  <si>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</si>
  <si>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</si>
  <si>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</si>
  <si>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</si>
  <si>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</si>
  <si>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</si>
  <si>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</si>
  <si>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</si>
  <si>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</si>
  <si>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</si>
  <si>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</si>
  <si>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</si>
  <si>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</si>
  <si>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</si>
  <si>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</si>
  <si>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</si>
  <si>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</si>
  <si>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</si>
  <si>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</si>
  <si>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</si>
  <si>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</si>
  <si>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</si>
  <si>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</si>
  <si>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</si>
  <si>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</si>
  <si>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</si>
  <si>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</si>
  <si>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</si>
  <si>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</si>
  <si>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</si>
  <si>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</si>
  <si>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</si>
  <si>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</si>
  <si>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</si>
  <si>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</si>
  <si>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</si>
  <si>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</si>
  <si>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</si>
  <si>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</si>
  <si>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</si>
  <si>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</si>
  <si>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</si>
  <si>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</si>
  <si>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</si>
  <si>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</si>
  <si>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</si>
  <si>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</si>
  <si>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</si>
  <si>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</si>
  <si>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</si>
  <si>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</si>
  <si>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</si>
  <si>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</si>
  <si>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</si>
  <si>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</si>
  <si>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</si>
  <si>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</si>
  <si>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</si>
  <si>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</si>
  <si>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</si>
  <si>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</si>
  <si>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</si>
  <si>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</si>
  <si>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</si>
  <si>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</si>
  <si>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</si>
  <si>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</si>
  <si>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</si>
  <si>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</si>
  <si>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</si>
  <si>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</si>
  <si>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</si>
  <si>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</si>
  <si>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</si>
  <si>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</si>
  <si>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</si>
  <si>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</si>
  <si>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</si>
  <si>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</si>
  <si>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</si>
  <si>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</si>
  <si>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</si>
  <si>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</si>
  <si>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</si>
  <si>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</si>
  <si>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</si>
  <si>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</si>
  <si>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</si>
  <si>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</si>
  <si>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</si>
  <si>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</si>
  <si>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</si>
  <si>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</si>
  <si>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</si>
  <si>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</si>
  <si>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</si>
  <si>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</si>
  <si>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</si>
  <si>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</si>
  <si>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</si>
  <si>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</si>
  <si>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</si>
  <si>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</si>
  <si>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</si>
  <si>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</si>
  <si>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</si>
  <si>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</si>
  <si>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</si>
  <si>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</si>
  <si>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</si>
  <si>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</si>
  <si>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</si>
  <si>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</si>
  <si>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</si>
  <si>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</si>
  <si>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</si>
  <si>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</si>
  <si>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</si>
  <si>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</si>
  <si>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</si>
  <si>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</si>
  <si>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</si>
  <si>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</si>
  <si>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</si>
  <si>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</si>
  <si>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</si>
  <si>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</si>
  <si>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</si>
  <si>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</si>
  <si>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</si>
  <si>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</si>
  <si>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</si>
  <si>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</si>
  <si>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</si>
  <si>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</si>
  <si>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</si>
  <si>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</si>
  <si>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</si>
  <si>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</si>
  <si>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</si>
  <si>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</si>
  <si>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</si>
  <si>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</si>
  <si>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</si>
  <si>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</si>
  <si>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</si>
  <si>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</si>
  <si>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</si>
  <si>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</si>
  <si>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</si>
  <si>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</si>
  <si>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</si>
  <si>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</si>
  <si>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</si>
  <si>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</si>
  <si>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</si>
  <si>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</si>
  <si>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</si>
  <si>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</si>
  <si>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</si>
  <si>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</si>
  <si>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</si>
  <si>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</si>
  <si>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</si>
  <si>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</si>
  <si>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</si>
  <si>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</si>
  <si>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</si>
  <si>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</si>
  <si>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</si>
  <si>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</si>
  <si>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</si>
  <si>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</si>
  <si>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</si>
  <si>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</si>
  <si>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</si>
  <si>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</si>
  <si>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</si>
  <si>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</si>
  <si>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</si>
  <si>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</si>
  <si>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</si>
  <si>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</si>
  <si>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</si>
  <si>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</si>
  <si>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</si>
  <si>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</si>
  <si>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</si>
  <si>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</si>
  <si>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</si>
  <si>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</si>
  <si>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</si>
  <si>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</si>
  <si>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</si>
  <si>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</si>
  <si>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</si>
  <si>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</si>
  <si>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</si>
  <si>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</si>
  <si>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</si>
  <si>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</si>
  <si>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</si>
  <si>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</si>
  <si>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</si>
  <si>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</si>
  <si>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</si>
  <si>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</si>
  <si>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</si>
  <si>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</si>
  <si>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</si>
  <si>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</si>
  <si>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</si>
  <si>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</si>
  <si>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</si>
  <si>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</si>
  <si>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</si>
  <si>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</si>
  <si>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</si>
  <si>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</si>
  <si>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</si>
  <si>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</si>
  <si>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</si>
  <si>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</si>
  <si>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</si>
  <si>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</si>
  <si>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</si>
  <si>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t xml:space="preserve"> </t>
  </si>
  <si>
    <t>NSA/2639W</t>
  </si>
  <si>
    <t>SHK/2639W</t>
  </si>
  <si>
    <t>HPH/2639E</t>
  </si>
  <si>
    <t>NSA/2641S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</si>
  <si>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</si>
  <si>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</si>
  <si>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</si>
  <si>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</si>
  <si>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</si>
  <si>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</si>
  <si>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</si>
  <si>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</si>
  <si>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</si>
  <si>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</si>
  <si>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</si>
  <si>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</si>
  <si>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</si>
  <si>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</si>
  <si>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</si>
  <si>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</si>
  <si>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</si>
  <si>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</si>
  <si>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</si>
  <si>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</si>
  <si>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</si>
  <si>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</si>
  <si>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</si>
  <si>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</si>
  <si>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</si>
  <si>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</si>
  <si>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</si>
  <si>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</si>
  <si>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</si>
  <si>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</si>
  <si>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</si>
  <si>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</si>
  <si>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</si>
  <si>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</si>
  <si>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</si>
  <si>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</si>
  <si>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</si>
  <si>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</si>
  <si>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</si>
  <si>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</si>
  <si>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</si>
  <si>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</si>
  <si>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</si>
  <si>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</si>
  <si>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</si>
  <si>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</si>
  <si>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</si>
  <si>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</si>
  <si>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</si>
  <si>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</si>
  <si>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</si>
  <si>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</si>
  <si>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</si>
  <si>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</si>
  <si>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</si>
  <si>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</si>
  <si>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</si>
  <si>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</si>
  <si>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</si>
  <si>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</si>
  <si>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</si>
  <si>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</si>
  <si>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</si>
  <si>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</si>
  <si>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</si>
  <si>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</si>
  <si>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</si>
  <si>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</si>
  <si>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</si>
  <si>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</si>
  <si>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</si>
  <si>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</si>
  <si>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</si>
  <si>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</si>
  <si>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</si>
  <si>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</si>
  <si>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</si>
  <si>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</si>
  <si>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</si>
  <si>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</si>
  <si>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</si>
  <si>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</si>
  <si>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</si>
  <si>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</si>
  <si>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</si>
  <si>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</si>
  <si>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</si>
  <si>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</si>
  <si>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</si>
  <si>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</si>
  <si>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</si>
  <si>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</si>
  <si>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</si>
  <si>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</si>
  <si>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</si>
  <si>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</si>
  <si>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</si>
  <si>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</si>
  <si>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</si>
  <si>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</si>
  <si>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</si>
  <si>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</si>
  <si>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</si>
  <si>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</si>
  <si>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</si>
  <si>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</si>
  <si>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</si>
  <si>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</si>
  <si>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</si>
  <si>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</si>
  <si>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</si>
  <si>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</si>
  <si>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</si>
  <si>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</si>
  <si>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</si>
  <si>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</si>
  <si>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</si>
  <si>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</si>
  <si>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</si>
  <si>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</si>
  <si>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</si>
  <si>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</si>
  <si>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</si>
  <si>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</si>
  <si>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</si>
  <si>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</si>
  <si>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</si>
  <si>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</si>
  <si>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</si>
  <si>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</si>
  <si>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</si>
  <si>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</si>
  <si>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</si>
  <si>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</si>
  <si>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</si>
  <si>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</si>
  <si>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</si>
  <si>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</si>
  <si>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</si>
  <si>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</si>
  <si>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</si>
  <si>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</si>
  <si>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</si>
  <si>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</si>
  <si>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</si>
  <si>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</si>
  <si>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</si>
  <si>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</si>
  <si>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</si>
  <si>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</si>
  <si>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</si>
  <si>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</si>
  <si>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</si>
  <si>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</si>
  <si>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</si>
  <si>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</si>
  <si>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</si>
  <si>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</si>
  <si>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</si>
  <si>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</si>
  <si>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</si>
  <si>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</si>
  <si>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</si>
  <si>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</si>
  <si>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</si>
  <si>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</si>
  <si>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</si>
  <si>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</si>
  <si>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</si>
  <si>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</si>
  <si>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</si>
  <si>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</si>
  <si>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</si>
  <si>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</si>
  <si>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</si>
  <si>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</si>
  <si>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</si>
  <si>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</si>
  <si>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</si>
  <si>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</si>
  <si>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</si>
  <si>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</si>
  <si>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</si>
  <si>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</si>
  <si>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</si>
  <si>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</si>
  <si>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</si>
  <si>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</si>
  <si>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</si>
  <si>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</si>
  <si>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</si>
  <si>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</si>
  <si>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</si>
  <si>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</si>
  <si>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</si>
  <si>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</si>
  <si>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</si>
  <si>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</si>
  <si>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</si>
  <si>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</si>
  <si>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</si>
  <si>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</si>
  <si>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</si>
  <si>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</si>
  <si>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</si>
  <si>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</si>
  <si>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</si>
  <si>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</si>
  <si>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</si>
  <si>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</si>
  <si>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</si>
  <si>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</si>
  <si>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</si>
  <si>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</si>
  <si>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</si>
  <si>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</si>
  <si>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</si>
  <si>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</si>
  <si>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</si>
  <si>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</si>
  <si>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</si>
  <si>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</si>
  <si>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</si>
  <si>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</si>
  <si>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</si>
  <si>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</si>
  <si>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</si>
  <si>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</si>
  <si>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</si>
  <si>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</si>
  <si>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</si>
  <si>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</si>
  <si>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</si>
  <si>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</si>
  <si>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</si>
  <si>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</si>
  <si>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</si>
  <si>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</si>
  <si>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</si>
  <si>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</si>
  <si>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</si>
  <si>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</si>
  <si>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</si>
  <si>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</si>
  <si>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</si>
  <si>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</si>
  <si>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</si>
  <si>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</si>
  <si>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</si>
  <si>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</si>
  <si>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</si>
  <si>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</si>
  <si>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</si>
  <si>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</si>
  <si>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</si>
  <si>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</si>
  <si>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</si>
  <si>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</si>
  <si>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</si>
  <si>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</si>
  <si>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</si>
  <si>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</si>
  <si>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</si>
  <si>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</si>
  <si>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</si>
  <si>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</si>
  <si>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</si>
  <si>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</si>
  <si>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</si>
  <si>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</si>
  <si>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</si>
  <si>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</si>
  <si>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</si>
  <si>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</si>
  <si>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</si>
  <si>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</si>
  <si>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</si>
  <si>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</si>
  <si>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</si>
  <si>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</si>
  <si>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</si>
  <si>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</si>
  <si>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</si>
  <si>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</si>
  <si>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</si>
  <si>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</si>
  <si>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</si>
  <si>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</si>
  <si>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</si>
  <si>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</si>
  <si>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</si>
  <si>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</si>
  <si>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</si>
  <si>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</si>
  <si>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</si>
  <si>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</si>
  <si>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</si>
  <si>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</si>
  <si>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</si>
  <si>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</si>
  <si>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</si>
  <si>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</si>
  <si>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</si>
  <si>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</si>
  <si>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</si>
  <si>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</si>
  <si>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</si>
  <si>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</si>
  <si>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</si>
  <si>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</si>
  <si>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</si>
  <si>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</si>
  <si>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</si>
  <si>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</si>
  <si>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</si>
  <si>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</si>
  <si>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</si>
  <si>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</si>
  <si>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</si>
  <si>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</si>
  <si>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</si>
  <si>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</si>
  <si>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</si>
  <si>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</si>
  <si>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</si>
  <si>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</si>
  <si>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</si>
  <si>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</si>
  <si>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</si>
  <si>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</si>
  <si>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</si>
  <si>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</si>
  <si>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</si>
  <si>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</si>
  <si>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</si>
  <si>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</si>
  <si>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</si>
  <si>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</si>
  <si>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</si>
  <si>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</si>
  <si>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</si>
  <si>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</si>
  <si>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</si>
  <si>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</si>
  <si>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</si>
  <si>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</si>
  <si>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</si>
  <si>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</si>
  <si>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</si>
  <si>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</si>
  <si>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</si>
  <si>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</si>
  <si>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</si>
  <si>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</si>
  <si>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</si>
  <si>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</si>
  <si>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</si>
  <si>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</si>
  <si>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</si>
  <si>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</si>
  <si>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</si>
  <si>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</si>
  <si>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</si>
  <si>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</si>
  <si>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</si>
  <si>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</si>
  <si>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</si>
  <si>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</si>
  <si>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</si>
  <si>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</si>
  <si>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</si>
  <si>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</si>
  <si>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</si>
  <si>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</si>
  <si>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</si>
  <si>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</si>
  <si>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</si>
  <si>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</si>
  <si>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</si>
  <si>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</si>
  <si>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</si>
  <si>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</si>
  <si>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</si>
  <si>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</si>
  <si>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</si>
  <si>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</si>
  <si>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</si>
  <si>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</si>
  <si>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</si>
  <si>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</si>
  <si>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</si>
  <si>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</si>
  <si>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</si>
  <si>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</si>
  <si>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</si>
  <si>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</si>
  <si>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</si>
  <si>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</si>
  <si>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</si>
  <si>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</si>
  <si>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</si>
  <si>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</si>
  <si>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</si>
  <si>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</si>
  <si>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</si>
  <si>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</si>
  <si>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</si>
  <si>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</si>
  <si>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</si>
  <si>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</si>
  <si>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</si>
  <si>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</si>
  <si>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</si>
  <si>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</si>
  <si>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</si>
  <si>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</si>
  <si>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</si>
  <si>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</si>
  <si>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</si>
  <si>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</si>
  <si>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</si>
  <si>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</si>
  <si>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</si>
  <si>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</si>
  <si>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</si>
  <si>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</si>
  <si>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</si>
  <si>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</si>
  <si>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</si>
  <si>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</si>
  <si>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</si>
  <si>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</si>
  <si>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</si>
  <si>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</si>
  <si>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</si>
  <si>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</si>
  <si>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</si>
  <si>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</si>
  <si>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</si>
  <si>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</si>
  <si>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</si>
  <si>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</si>
  <si>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</si>
  <si>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</si>
  <si>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</si>
  <si>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</si>
  <si>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</si>
  <si>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</si>
  <si>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</si>
  <si>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</si>
  <si>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</si>
  <si>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</si>
  <si>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</si>
  <si>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</si>
  <si>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</si>
  <si>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</si>
  <si>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</si>
  <si>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</si>
  <si>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</si>
  <si>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</si>
  <si>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</si>
  <si>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</si>
  <si>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</si>
  <si>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</si>
  <si>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</si>
  <si>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</si>
  <si>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</si>
  <si>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</si>
  <si>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</si>
  <si>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</si>
  <si>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</si>
  <si>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</si>
  <si>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</si>
  <si>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</si>
  <si>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</si>
  <si>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</si>
  <si>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</si>
  <si>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</si>
  <si>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</si>
  <si>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</si>
  <si>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</si>
  <si>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</si>
  <si>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</si>
  <si>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NGB/2624W</t>
  </si>
  <si>
    <t>change to call NBCT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</si>
  <si>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</si>
  <si>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</si>
  <si>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</si>
  <si>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</si>
  <si>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</si>
  <si>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</si>
  <si>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</si>
  <si>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</si>
  <si>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</si>
  <si>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</si>
  <si>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</si>
  <si>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</si>
  <si>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</si>
  <si>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</si>
  <si>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</si>
  <si>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</si>
  <si>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</si>
  <si>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</si>
  <si>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</si>
  <si>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</si>
  <si>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</si>
  <si>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</si>
  <si>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</si>
  <si>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</si>
  <si>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</si>
  <si>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</si>
  <si>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</si>
  <si>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</si>
  <si>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</si>
  <si>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</si>
  <si>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</si>
  <si>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</si>
  <si>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</si>
  <si>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</si>
  <si>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</si>
  <si>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</si>
  <si>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</si>
  <si>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</si>
  <si>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</si>
  <si>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</si>
  <si>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</si>
  <si>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</si>
  <si>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</si>
  <si>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</si>
  <si>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</si>
  <si>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</si>
  <si>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</si>
  <si>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</si>
  <si>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</si>
  <si>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</si>
  <si>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</si>
  <si>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</si>
  <si>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</si>
  <si>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</si>
  <si>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</si>
  <si>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</si>
  <si>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</si>
  <si>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</si>
  <si>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</si>
  <si>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</si>
  <si>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</si>
  <si>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</si>
  <si>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</si>
  <si>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</si>
  <si>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</si>
  <si>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</si>
  <si>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</si>
  <si>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</si>
  <si>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</si>
  <si>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</si>
  <si>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</si>
  <si>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</si>
  <si>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</si>
  <si>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</si>
  <si>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</si>
  <si>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</si>
  <si>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</si>
  <si>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</si>
  <si>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</si>
  <si>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</si>
  <si>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</si>
  <si>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</si>
  <si>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</si>
  <si>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</si>
  <si>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</si>
  <si>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</si>
  <si>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</si>
  <si>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</si>
  <si>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</si>
  <si>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</si>
  <si>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</si>
  <si>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</si>
  <si>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</si>
  <si>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</si>
  <si>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</si>
  <si>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</si>
  <si>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</si>
  <si>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</si>
  <si>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</si>
  <si>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</si>
  <si>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</si>
  <si>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</si>
  <si>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</si>
  <si>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</si>
  <si>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</si>
  <si>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</si>
  <si>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</si>
  <si>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</si>
  <si>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</si>
  <si>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</si>
  <si>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</si>
  <si>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</si>
  <si>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</si>
  <si>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</si>
  <si>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</si>
  <si>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</si>
  <si>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</si>
  <si>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</si>
  <si>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</si>
  <si>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</si>
  <si>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</si>
  <si>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</si>
  <si>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</si>
  <si>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</si>
  <si>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</si>
  <si>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</si>
  <si>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</si>
  <si>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</si>
  <si>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</si>
  <si>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</si>
  <si>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</si>
  <si>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</si>
  <si>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</si>
  <si>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</si>
  <si>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</si>
  <si>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</si>
  <si>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</si>
  <si>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</si>
  <si>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</si>
  <si>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</si>
  <si>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</si>
  <si>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</si>
  <si>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</si>
  <si>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</si>
  <si>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</si>
  <si>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</si>
  <si>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</si>
  <si>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</si>
  <si>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</si>
  <si>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</si>
  <si>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</si>
  <si>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</si>
  <si>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</si>
  <si>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</si>
  <si>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</si>
  <si>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</si>
  <si>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</si>
  <si>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</si>
  <si>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</si>
  <si>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</si>
  <si>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</si>
  <si>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</si>
  <si>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</si>
  <si>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</si>
  <si>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</si>
  <si>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</si>
  <si>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</si>
  <si>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</si>
  <si>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</si>
  <si>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</si>
  <si>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</si>
  <si>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</si>
  <si>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</si>
  <si>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</si>
  <si>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</si>
  <si>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</si>
  <si>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</si>
  <si>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</si>
  <si>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</si>
  <si>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</si>
  <si>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</si>
  <si>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</si>
  <si>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</si>
  <si>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</si>
  <si>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</si>
  <si>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</si>
  <si>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</si>
  <si>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</si>
  <si>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</si>
  <si>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</si>
  <si>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</si>
  <si>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</si>
  <si>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</si>
  <si>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</si>
  <si>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</si>
  <si>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</si>
  <si>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</si>
  <si>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</si>
  <si>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</si>
  <si>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</si>
  <si>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</si>
  <si>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</si>
  <si>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</si>
  <si>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</si>
  <si>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</si>
  <si>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</si>
  <si>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</si>
  <si>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</si>
  <si>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</si>
  <si>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</si>
  <si>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</si>
  <si>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</si>
  <si>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</si>
  <si>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</si>
  <si>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</si>
  <si>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</si>
  <si>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</si>
  <si>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</si>
  <si>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</si>
  <si>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</si>
  <si>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</si>
  <si>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</si>
  <si>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</si>
  <si>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</si>
  <si>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</si>
  <si>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</si>
  <si>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</si>
  <si>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</si>
  <si>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</si>
  <si>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</si>
  <si>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</si>
  <si>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</si>
  <si>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</si>
  <si>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</si>
  <si>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</si>
  <si>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</si>
  <si>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</si>
  <si>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</si>
  <si>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</si>
  <si>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</si>
  <si>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</si>
  <si>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</si>
  <si>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</si>
  <si>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</si>
  <si>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</si>
  <si>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</si>
  <si>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</si>
  <si>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</si>
  <si>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</si>
  <si>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</si>
  <si>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</si>
  <si>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</si>
  <si>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</si>
  <si>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</si>
  <si>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</si>
  <si>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</si>
  <si>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</si>
  <si>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</si>
  <si>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</si>
  <si>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</si>
  <si>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</si>
  <si>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</si>
  <si>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</si>
  <si>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</si>
  <si>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</si>
  <si>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</si>
  <si>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</si>
  <si>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</si>
  <si>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</si>
  <si>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</si>
  <si>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</si>
  <si>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</si>
  <si>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</si>
  <si>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</si>
  <si>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</si>
  <si>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</si>
  <si>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</si>
  <si>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</si>
  <si>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</si>
  <si>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</si>
  <si>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</si>
  <si>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</si>
  <si>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</si>
  <si>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</si>
  <si>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</si>
  <si>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</si>
  <si>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</si>
  <si>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</si>
  <si>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</si>
  <si>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</si>
  <si>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</si>
  <si>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</si>
  <si>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</si>
  <si>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</si>
  <si>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</si>
  <si>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</si>
  <si>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</si>
  <si>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</si>
  <si>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</si>
  <si>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</si>
  <si>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</si>
  <si>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</si>
  <si>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</si>
  <si>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</si>
  <si>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</si>
  <si>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</si>
  <si>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</si>
  <si>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</si>
  <si>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</si>
  <si>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</si>
  <si>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</si>
  <si>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</si>
  <si>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</si>
  <si>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</si>
  <si>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</si>
  <si>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</si>
  <si>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</si>
  <si>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</si>
  <si>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</si>
  <si>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</si>
  <si>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</si>
  <si>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</si>
  <si>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</si>
  <si>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</si>
  <si>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</si>
  <si>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</si>
  <si>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</si>
  <si>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</si>
  <si>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</si>
  <si>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</si>
  <si>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</si>
  <si>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</si>
  <si>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</si>
  <si>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</si>
  <si>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</si>
  <si>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</si>
  <si>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</si>
  <si>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</si>
  <si>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</si>
  <si>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</si>
  <si>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</si>
  <si>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</si>
  <si>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</si>
  <si>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</si>
  <si>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</si>
  <si>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</si>
  <si>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</si>
  <si>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</si>
  <si>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</si>
  <si>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</si>
  <si>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</si>
  <si>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</si>
  <si>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</si>
  <si>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</si>
  <si>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</si>
  <si>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</si>
  <si>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</si>
  <si>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</si>
  <si>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</si>
  <si>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</si>
  <si>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</si>
  <si>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</si>
  <si>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</si>
  <si>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</si>
  <si>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</si>
  <si>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</si>
  <si>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</si>
  <si>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</si>
  <si>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</si>
  <si>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</si>
  <si>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</si>
  <si>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</si>
  <si>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</si>
  <si>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</si>
  <si>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</si>
  <si>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</si>
  <si>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</si>
  <si>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</si>
  <si>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</si>
  <si>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</si>
  <si>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</si>
  <si>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</si>
  <si>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</si>
  <si>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</si>
  <si>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</si>
  <si>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</si>
  <si>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</si>
  <si>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</si>
  <si>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</si>
  <si>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</si>
  <si>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</si>
  <si>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</si>
  <si>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</si>
  <si>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</si>
  <si>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</si>
  <si>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</si>
  <si>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</si>
  <si>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</si>
  <si>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</si>
  <si>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</si>
  <si>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</si>
  <si>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</si>
  <si>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</si>
  <si>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</si>
  <si>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</si>
  <si>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</si>
  <si>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</si>
  <si>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</si>
  <si>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</si>
  <si>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</si>
  <si>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</si>
  <si>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</si>
  <si>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</si>
  <si>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</si>
  <si>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</si>
  <si>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</si>
  <si>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</si>
  <si>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</si>
  <si>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</si>
  <si>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</si>
  <si>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</si>
  <si>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</si>
  <si>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</si>
  <si>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</si>
  <si>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</si>
  <si>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</si>
  <si>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</si>
  <si>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</si>
  <si>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</si>
  <si>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</si>
  <si>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</si>
  <si>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</si>
  <si>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</si>
  <si>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</si>
  <si>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</si>
  <si>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</si>
  <si>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</si>
  <si>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</si>
  <si>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</si>
  <si>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</si>
  <si>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</si>
  <si>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</si>
  <si>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</si>
  <si>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</si>
  <si>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</si>
  <si>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</si>
  <si>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</si>
  <si>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</si>
  <si>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</si>
  <si>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</si>
  <si>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</si>
  <si>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</si>
  <si>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</si>
  <si>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</si>
  <si>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</si>
  <si>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</si>
  <si>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</si>
  <si>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</si>
  <si>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</si>
  <si>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</si>
  <si>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</si>
  <si>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</si>
  <si>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</si>
  <si>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</si>
  <si>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</si>
  <si>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</si>
  <si>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</si>
  <si>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</si>
  <si>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</si>
  <si>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</si>
  <si>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</si>
  <si>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</si>
  <si>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</si>
  <si>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</si>
  <si>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</si>
  <si>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</si>
  <si>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</si>
  <si>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</si>
  <si>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</si>
  <si>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</si>
  <si>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</si>
  <si>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</si>
  <si>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</si>
  <si>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</si>
  <si>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</si>
  <si>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</si>
  <si>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</si>
  <si>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</si>
  <si>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</si>
  <si>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</si>
  <si>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</si>
  <si>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</si>
  <si>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</si>
  <si>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</si>
  <si>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</si>
  <si>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</si>
  <si>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</si>
  <si>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</si>
  <si>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</si>
  <si>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</si>
  <si>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</si>
  <si>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</si>
  <si>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</si>
  <si>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</si>
  <si>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</si>
  <si>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</si>
  <si>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</si>
  <si>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</si>
  <si>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</si>
  <si>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>port congestion</t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</si>
  <si>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</si>
  <si>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</si>
  <si>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</si>
  <si>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</si>
  <si>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</si>
  <si>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port congestion</t>
    <phoneticPr fontId="47" type="noConversion"/>
  </si>
  <si>
    <t>OSA/2640W</t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</si>
  <si>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</si>
  <si>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</si>
  <si>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</si>
  <si>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</si>
  <si>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</si>
  <si>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2641S/N</t>
    </r>
    <r>
      <rPr>
        <sz val="11"/>
        <rFont val="Verdana"/>
        <family val="2"/>
      </rPr>
      <t xml:space="preserve"> </t>
    </r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</si>
  <si>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</si>
  <si>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</si>
  <si>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</si>
  <si>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</si>
  <si>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</si>
  <si>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</si>
  <si>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</si>
  <si>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>SHK/2630W</t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</si>
  <si>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</si>
  <si>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</si>
  <si>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</si>
  <si>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SAHATHAI/2640N</t>
    <phoneticPr fontId="47" type="noConversion"/>
  </si>
  <si>
    <t xml:space="preserve">CVT MV."REN JIAN 6" V 2613S/N  </t>
    <phoneticPr fontId="47" type="noConversion"/>
  </si>
  <si>
    <t>will bunker at HKG after departure SHK</t>
    <phoneticPr fontId="47" type="noConversion"/>
  </si>
  <si>
    <t>TYO/2641W</t>
    <phoneticPr fontId="47" type="noConversion"/>
  </si>
  <si>
    <t xml:space="preserve">BVX2 MV."PRIDE PACIFIC" V 2636W/E </t>
    <phoneticPr fontId="47" type="noConversion"/>
  </si>
  <si>
    <t>THLCH/2640N</t>
    <phoneticPr fontId="47" type="noConversion"/>
  </si>
  <si>
    <t>NSA/2642S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</si>
  <si>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2639S/N</t>
    </r>
    <r>
      <rPr>
        <sz val="11"/>
        <rFont val="Verdana"/>
        <family val="2"/>
      </rPr>
      <t xml:space="preserve"> </t>
    </r>
    <phoneticPr fontId="47" type="noConversion"/>
  </si>
  <si>
    <t>SHK/2613N</t>
    <phoneticPr fontId="47" type="noConversion"/>
  </si>
  <si>
    <t>change to call WGQ1/port congestion/will bunker at HKG after departure SHA</t>
    <phoneticPr fontId="47" type="noConversion"/>
  </si>
  <si>
    <t xml:space="preserve"> Max draft 10.0 m</t>
    <phoneticPr fontId="47" type="noConversion"/>
  </si>
  <si>
    <t>port congestion/P/I BVX2 at NSA/will bunker first at HKG anchorage before arrival at NSA</t>
    <phoneticPr fontId="47" type="noConversion"/>
  </si>
  <si>
    <t>NSA/2620W</t>
    <phoneticPr fontId="47" type="noConversion"/>
  </si>
  <si>
    <t>HPH/2620E</t>
    <phoneticPr fontId="47" type="noConversion"/>
  </si>
  <si>
    <t>DAD/2620E</t>
    <phoneticPr fontId="47" type="noConversion"/>
  </si>
  <si>
    <t>SHA/2613S</t>
    <phoneticPr fontId="47" type="noConversion"/>
  </si>
  <si>
    <t>TYO/2642W</t>
    <phoneticPr fontId="47" type="noConversion"/>
  </si>
  <si>
    <t>DAD/2623E</t>
    <phoneticPr fontId="47" type="noConversion"/>
  </si>
  <si>
    <t>QZH/2632W</t>
    <phoneticPr fontId="47" type="noConversion"/>
  </si>
  <si>
    <t>YOK/2641W</t>
    <phoneticPr fontId="47" type="noConversion"/>
  </si>
  <si>
    <t>NGO/2641W</t>
    <phoneticPr fontId="47" type="noConversion"/>
  </si>
  <si>
    <t>SAHATHAI/2641N</t>
    <phoneticPr fontId="47" type="noConversion"/>
  </si>
  <si>
    <t>NSA/2632W</t>
    <phoneticPr fontId="47" type="noConversion"/>
  </si>
  <si>
    <t>HPH/2624E</t>
    <phoneticPr fontId="47" type="noConversion"/>
  </si>
  <si>
    <t>SHK/2642S</t>
    <phoneticPr fontId="47" type="noConversion"/>
  </si>
  <si>
    <t>THLCH/2641N</t>
    <phoneticPr fontId="47" type="noConversion"/>
  </si>
  <si>
    <t>TAO/2614S</t>
    <phoneticPr fontId="47" type="noConversion"/>
  </si>
  <si>
    <t>KRINC/2614S</t>
    <phoneticPr fontId="47" type="noConversion"/>
  </si>
  <si>
    <t>KRINC/1092S</t>
    <phoneticPr fontId="47" type="noConversion"/>
  </si>
  <si>
    <t>SHK/1091N</t>
    <phoneticPr fontId="47" type="noConversion"/>
  </si>
  <si>
    <t>TAO/1092S</t>
    <phoneticPr fontId="47" type="noConversion"/>
  </si>
  <si>
    <t>change to call WGQ1/port congestion</t>
    <phoneticPr fontId="47" type="noConversion"/>
  </si>
  <si>
    <t>YOK/2642W</t>
    <phoneticPr fontId="47" type="noConversion"/>
  </si>
  <si>
    <t>SHK/2632W</t>
    <phoneticPr fontId="47" type="noConversion"/>
  </si>
  <si>
    <t>Omit NSA</t>
    <phoneticPr fontId="47" type="noConversion"/>
  </si>
  <si>
    <t>THLCH/2642S</t>
    <phoneticPr fontId="47" type="noConversion"/>
  </si>
  <si>
    <t>SGN/2613N</t>
    <phoneticPr fontId="47" type="noConversion"/>
  </si>
  <si>
    <t>NGO/2642W</t>
    <phoneticPr fontId="47" type="noConversion"/>
  </si>
  <si>
    <t>TXG/2641W</t>
    <phoneticPr fontId="47" type="noConversion"/>
  </si>
  <si>
    <t>P/O PJX line at TXG</t>
    <phoneticPr fontId="47" type="noConversion"/>
  </si>
  <si>
    <t>DAD/2624E</t>
    <phoneticPr fontId="47" type="noConversion"/>
  </si>
  <si>
    <t xml:space="preserve">HHX2 MV."FENG XIN DA 29" V 2624W/E </t>
    <phoneticPr fontId="47" type="noConversion"/>
  </si>
  <si>
    <t>P/I BVX2 line at QZH</t>
    <phoneticPr fontId="47" type="noConversion"/>
  </si>
  <si>
    <t>change to call QQCTU</t>
    <phoneticPr fontId="47" type="noConversion"/>
  </si>
  <si>
    <r>
      <t xml:space="preserve">PJX </t>
    </r>
    <r>
      <rPr>
        <sz val="10"/>
        <rFont val="Verdana"/>
        <family val="2"/>
      </rPr>
      <t>MV."EASLINE LIANYUNGANG" V 2643E/W</t>
    </r>
    <r>
      <rPr>
        <sz val="12"/>
        <rFont val="Verdana"/>
        <family val="2"/>
      </rPr>
      <t xml:space="preserve"> </t>
    </r>
    <phoneticPr fontId="47" type="noConversion"/>
  </si>
  <si>
    <t>TXG/2643E</t>
    <phoneticPr fontId="47" type="noConversion"/>
  </si>
  <si>
    <t>TAO/2643E</t>
    <phoneticPr fontId="47" type="noConversion"/>
  </si>
  <si>
    <t>TYO/2643W</t>
    <phoneticPr fontId="47" type="noConversion"/>
  </si>
  <si>
    <t>YOK/2643W</t>
    <phoneticPr fontId="47" type="noConversion"/>
  </si>
  <si>
    <t>P/I PJX line at TXG</t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</si>
  <si>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2641W/E</t>
    </r>
    <phoneticPr fontId="47" type="noConversion"/>
  </si>
  <si>
    <t>XMN/2631W</t>
  </si>
  <si>
    <t>P/I BVX2 line at XMN</t>
  </si>
  <si>
    <t>BVX2 MV."FENG HAI 86" V 2631W/E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</si>
  <si>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2631W/E</t>
    </r>
    <r>
      <rPr>
        <sz val="11"/>
        <rFont val="Verdana"/>
        <family val="2"/>
      </rPr>
      <t xml:space="preserve"> </t>
    </r>
    <phoneticPr fontId="47" type="noConversion"/>
  </si>
  <si>
    <t xml:space="preserve">HHX1 MV."HONG YONG LAN TIAN" V 2620W/E </t>
    <phoneticPr fontId="47" type="noConversion"/>
  </si>
  <si>
    <t>SHA/2614S</t>
    <phoneticPr fontId="47" type="noConversion"/>
  </si>
  <si>
    <t xml:space="preserve">CVT MV."POS BANGKOK" V 1091S/N </t>
    <phoneticPr fontId="47" type="noConversion"/>
  </si>
  <si>
    <t>will bunker first at HKG after departure SHK</t>
    <phoneticPr fontId="47" type="noConversion"/>
  </si>
  <si>
    <t>OSA/2642W</t>
    <phoneticPr fontId="47" type="noConversion"/>
  </si>
  <si>
    <t>TXG/2644E</t>
    <phoneticPr fontId="47" type="noConversion"/>
  </si>
  <si>
    <r>
      <t xml:space="preserve">BVX2 </t>
    </r>
    <r>
      <rPr>
        <sz val="10"/>
        <rFont val="Verdana"/>
        <family val="2"/>
      </rPr>
      <t xml:space="preserve"> MV."CA NAGOYA" V 2632W/E</t>
    </r>
    <r>
      <rPr>
        <sz val="11"/>
        <rFont val="Verdana"/>
        <family val="2"/>
      </rPr>
      <t xml:space="preserve"> </t>
    </r>
    <phoneticPr fontId="47" type="noConversion"/>
  </si>
  <si>
    <t>TAO/2625W</t>
    <phoneticPr fontId="47" type="noConversion"/>
  </si>
  <si>
    <t>HPH/2632E</t>
    <phoneticPr fontId="47" type="noConversion"/>
  </si>
  <si>
    <t>SHA/2633W</t>
    <phoneticPr fontId="47" type="noConversion"/>
  </si>
  <si>
    <t>SHA/2621W</t>
    <phoneticPr fontId="47" type="noConversion"/>
  </si>
  <si>
    <t>NSA/2643S</t>
    <phoneticPr fontId="47" type="noConversion"/>
  </si>
  <si>
    <t>SHK/2643S</t>
    <phoneticPr fontId="47" type="noConversion"/>
  </si>
  <si>
    <t>P/I BTX2 at NSA/port congestion</t>
    <phoneticPr fontId="47" type="noConversion"/>
  </si>
  <si>
    <t>BKK/2642N</t>
    <phoneticPr fontId="47" type="noConversion"/>
  </si>
  <si>
    <t>SAHATHAI/2642N</t>
    <phoneticPr fontId="47" type="noConversion"/>
  </si>
  <si>
    <t>TAO/2644E</t>
    <phoneticPr fontId="47" type="noConversion"/>
  </si>
  <si>
    <t>NGO/2643W</t>
    <phoneticPr fontId="47" type="noConversion"/>
  </si>
  <si>
    <t>THLCH/2613N</t>
    <phoneticPr fontId="47" type="noConversion"/>
  </si>
  <si>
    <r>
      <t xml:space="preserve">BVX2 </t>
    </r>
    <r>
      <rPr>
        <sz val="10"/>
        <rFont val="Verdana"/>
        <family val="2"/>
      </rPr>
      <t xml:space="preserve"> MV."PRIDE PACIFIC" V 2643W/E</t>
    </r>
    <r>
      <rPr>
        <sz val="11"/>
        <rFont val="Verdana"/>
        <family val="2"/>
      </rPr>
      <t xml:space="preserve"> </t>
    </r>
    <phoneticPr fontId="47" type="noConversion"/>
  </si>
  <si>
    <t>HPH/2643E</t>
    <phoneticPr fontId="47" type="noConversion"/>
  </si>
  <si>
    <t>P/I BVX2 line at HPH/Max draft 10.0 m</t>
    <phoneticPr fontId="47" type="noConversion"/>
  </si>
  <si>
    <t>QZH/2644W</t>
    <phoneticPr fontId="47" type="noConversion"/>
  </si>
  <si>
    <t>NSA/2644W</t>
    <phoneticPr fontId="47" type="noConversion"/>
  </si>
  <si>
    <t>SHK/2644W</t>
    <phoneticPr fontId="47" type="noConversion"/>
  </si>
  <si>
    <t>will delay to TAO due to rough sea/change to call QQCTU/port congestion</t>
    <phoneticPr fontId="47" type="noConversion"/>
  </si>
  <si>
    <t>will delay to SHA due to rough sea</t>
    <phoneticPr fontId="47" type="noConversion"/>
  </si>
  <si>
    <t>THLCH/2642N</t>
    <phoneticPr fontId="47" type="noConversion"/>
  </si>
  <si>
    <t>NSA/2644S</t>
    <phoneticPr fontId="47" type="noConversion"/>
  </si>
  <si>
    <t>THLCH/2643S</t>
    <phoneticPr fontId="47" type="noConversion"/>
  </si>
  <si>
    <r>
      <t xml:space="preserve">PJX </t>
    </r>
    <r>
      <rPr>
        <sz val="10"/>
        <rFont val="Verdana"/>
        <family val="2"/>
      </rPr>
      <t>MV."EASLINE YANTAI" V 2641E/W</t>
    </r>
    <r>
      <rPr>
        <sz val="12"/>
        <rFont val="Verdana"/>
        <family val="2"/>
      </rPr>
      <t xml:space="preserve"> </t>
    </r>
    <phoneticPr fontId="47" type="noConversion"/>
  </si>
  <si>
    <t>P/I NPX at TAO/change to call QQCTU/port congestion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</si>
  <si>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</si>
  <si>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NGB/2633W</t>
    <phoneticPr fontId="47" type="noConversion"/>
  </si>
  <si>
    <t>P/I HHX1 at NGB/change to call NBCT</t>
    <phoneticPr fontId="47" type="noConversion"/>
  </si>
  <si>
    <t>XMN/2621W</t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</si>
  <si>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2642S/N</t>
    </r>
    <r>
      <rPr>
        <sz val="11"/>
        <rFont val="Verdana"/>
        <family val="2"/>
      </rPr>
      <t xml:space="preserve"> </t>
    </r>
    <phoneticPr fontId="47" type="noConversion"/>
  </si>
  <si>
    <r>
      <t xml:space="preserve">PJX </t>
    </r>
    <r>
      <rPr>
        <sz val="10"/>
        <rFont val="Verdana"/>
        <family val="2"/>
      </rPr>
      <t>MV."CA TOKYO" V 2642E/W</t>
    </r>
    <r>
      <rPr>
        <sz val="12"/>
        <rFont val="Verdana"/>
        <family val="2"/>
      </rPr>
      <t xml:space="preserve"> </t>
    </r>
    <phoneticPr fontId="47" type="noConversion"/>
  </si>
  <si>
    <t xml:space="preserve">CVT2 MV."ASL QINGDAO" V 2613S/N 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</si>
</sst>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8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0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76" fontId="13" fillId="3" borderId="5" xfId="15" applyFont="1" applyFill="1" applyBorder="1" applyAlignment="1">
      <alignment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7" fillId="0" borderId="2" xfId="0" applyFont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7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153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152"/>
      <tableStyleElement type="totalRow" dxfId="2151"/>
      <tableStyleElement type="firstRowStripe" dxfId="2150"/>
      <tableStyleElement type="firstColumnStripe" dxfId="2149"/>
      <tableStyleElement type="firstSubtotalRow" dxfId="2148"/>
      <tableStyleElement type="secondSubtotalRow" dxfId="2147"/>
      <tableStyleElement type="firstRowSubheading" dxfId="2146"/>
      <tableStyleElement type="secondRowSubheading" dxfId="2145"/>
      <tableStyleElement type="pageFieldLabels" dxfId="2144"/>
      <tableStyleElement type="pageFieldValues" dxfId="2143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8"/>
  <sheetViews>
    <sheetView tabSelected="1" workbookViewId="0">
      <selection activeCell="L251" sqref="L251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29"/>
      <c r="B1" s="129"/>
      <c r="C1" s="130" t="s">
        <v>0</v>
      </c>
      <c r="D1" s="131"/>
      <c r="E1" s="131"/>
      <c r="F1" s="131"/>
      <c r="G1" s="131"/>
      <c r="H1" s="131"/>
      <c r="I1" s="131"/>
    </row>
    <row r="2" spans="1:9" ht="22.5" customHeight="1">
      <c r="A2" s="132" t="s">
        <v>1</v>
      </c>
      <c r="B2" s="132"/>
      <c r="C2" s="133" t="s">
        <v>2</v>
      </c>
      <c r="D2" s="133"/>
      <c r="E2" s="133"/>
      <c r="F2" s="133"/>
      <c r="G2" s="133"/>
      <c r="H2" s="133"/>
      <c r="I2" s="133"/>
    </row>
    <row r="3" spans="1:9" ht="27" customHeight="1">
      <c r="A3" s="134"/>
      <c r="B3" s="134"/>
      <c r="C3" s="134"/>
      <c r="D3" s="134"/>
      <c r="E3" s="134"/>
      <c r="F3" s="134"/>
      <c r="G3" s="134"/>
      <c r="H3" s="33">
        <v>46311</v>
      </c>
      <c r="I3" s="69"/>
    </row>
    <row r="4" spans="1:9" ht="24.6" hidden="1" customHeight="1">
      <c r="A4" s="135" t="s">
        <v>3</v>
      </c>
      <c r="B4" s="136"/>
      <c r="C4" s="136"/>
      <c r="D4" s="136"/>
      <c r="E4" s="136"/>
      <c r="F4" s="136"/>
      <c r="G4" s="136"/>
      <c r="H4" s="136"/>
      <c r="I4" s="137"/>
    </row>
    <row r="5" spans="1:9" ht="25.35" hidden="1" customHeight="1">
      <c r="A5" s="71" t="s">
        <v>4</v>
      </c>
      <c r="B5" s="127" t="s">
        <v>5</v>
      </c>
      <c r="C5" s="128"/>
      <c r="D5" s="127" t="s">
        <v>6</v>
      </c>
      <c r="E5" s="128"/>
      <c r="F5" s="127" t="s">
        <v>7</v>
      </c>
      <c r="G5" s="128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38" t="s">
        <v>1613</v>
      </c>
      <c r="B117" s="138"/>
      <c r="C117" s="138"/>
      <c r="D117" s="138"/>
      <c r="E117" s="138"/>
      <c r="F117" s="138"/>
      <c r="G117" s="138"/>
      <c r="H117" s="138"/>
      <c r="I117" s="138"/>
    </row>
    <row r="118" spans="1:9" ht="24.6" customHeight="1">
      <c r="A118" s="71" t="s">
        <v>4</v>
      </c>
      <c r="B118" s="123" t="s">
        <v>5</v>
      </c>
      <c r="C118" s="123"/>
      <c r="D118" s="123" t="s">
        <v>6</v>
      </c>
      <c r="E118" s="123"/>
      <c r="F118" s="123" t="s">
        <v>7</v>
      </c>
      <c r="G118" s="123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hidden="1" customHeight="1">
      <c r="A243" s="83" t="s">
        <v>1490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hidden="1" customHeight="1">
      <c r="A244" s="35" t="s">
        <v>1491</v>
      </c>
      <c r="B244" s="43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hidden="1" customHeight="1">
      <c r="A245" s="40" t="s">
        <v>276</v>
      </c>
      <c r="B245" s="43">
        <f>F244+4</f>
        <v>46297</v>
      </c>
      <c r="C245" s="51">
        <v>4.1666666666666664E-2</v>
      </c>
      <c r="D245" s="100">
        <f>B245</f>
        <v>46297</v>
      </c>
      <c r="E245" s="51">
        <v>9.583333333333334E-2</v>
      </c>
      <c r="F245" s="100">
        <f>D245</f>
        <v>46297</v>
      </c>
      <c r="G245" s="51">
        <v>0.6875</v>
      </c>
      <c r="H245" s="65"/>
      <c r="I245" s="70"/>
    </row>
    <row r="246" spans="1:9" ht="24.75" hidden="1" customHeight="1">
      <c r="A246" s="40" t="s">
        <v>277</v>
      </c>
      <c r="B246" s="100">
        <f>F245+1</f>
        <v>46298</v>
      </c>
      <c r="C246" s="51">
        <v>0.94166666666666665</v>
      </c>
      <c r="D246" s="100">
        <f>B246+1</f>
        <v>46299</v>
      </c>
      <c r="E246" s="51">
        <v>0.81666666666666665</v>
      </c>
      <c r="F246" s="100">
        <f>D246+1</f>
        <v>46300</v>
      </c>
      <c r="G246" s="23">
        <v>0.38333333333333336</v>
      </c>
      <c r="H246" s="119" t="s">
        <v>37</v>
      </c>
      <c r="I246" s="70"/>
    </row>
    <row r="247" spans="1:9" ht="24.75" hidden="1" customHeight="1">
      <c r="A247" s="40" t="s">
        <v>278</v>
      </c>
      <c r="B247" s="100">
        <f>F246+3</f>
        <v>46303</v>
      </c>
      <c r="C247" s="23">
        <v>0.70833333333333337</v>
      </c>
      <c r="D247" s="100">
        <f>B247</f>
        <v>46303</v>
      </c>
      <c r="E247" s="23">
        <v>0.7416666666666667</v>
      </c>
      <c r="F247" s="100">
        <f>D247+1</f>
        <v>46304</v>
      </c>
      <c r="G247" s="23">
        <v>0.44166666666666665</v>
      </c>
      <c r="H247" s="119" t="s">
        <v>37</v>
      </c>
      <c r="I247" s="70"/>
    </row>
    <row r="248" spans="1:9" ht="24.75" hidden="1" customHeight="1">
      <c r="A248" s="40" t="s">
        <v>1494</v>
      </c>
      <c r="B248" s="100">
        <f>F247</f>
        <v>46304</v>
      </c>
      <c r="C248" s="23">
        <v>0.52083333333333337</v>
      </c>
      <c r="D248" s="100">
        <f>B248</f>
        <v>46304</v>
      </c>
      <c r="E248" s="23">
        <v>0.5708333333333333</v>
      </c>
      <c r="F248" s="100">
        <f>D248+1</f>
        <v>46305</v>
      </c>
      <c r="G248" s="23">
        <v>0.49583333333333335</v>
      </c>
      <c r="H248" s="119" t="s">
        <v>37</v>
      </c>
      <c r="I248" s="70"/>
    </row>
    <row r="249" spans="1:9" ht="24.75" customHeight="1">
      <c r="A249" s="40" t="s">
        <v>1495</v>
      </c>
      <c r="B249" s="100">
        <f>F248+1</f>
        <v>46306</v>
      </c>
      <c r="C249" s="23">
        <v>0.3125</v>
      </c>
      <c r="D249" s="100">
        <f t="shared" ref="D249" si="122">B249</f>
        <v>46306</v>
      </c>
      <c r="E249" s="23">
        <v>0.34583333333333333</v>
      </c>
      <c r="F249" s="100">
        <f>D249+1</f>
        <v>46307</v>
      </c>
      <c r="G249" s="23">
        <v>7.9166666666666663E-2</v>
      </c>
      <c r="H249" s="119" t="s">
        <v>37</v>
      </c>
      <c r="I249" s="70"/>
    </row>
    <row r="250" spans="1:9" ht="24.75" customHeight="1">
      <c r="A250" s="40" t="s">
        <v>1503</v>
      </c>
      <c r="B250" s="43">
        <f>F249</f>
        <v>46307</v>
      </c>
      <c r="C250" s="23">
        <v>0.75</v>
      </c>
      <c r="D250" s="100">
        <f>B250+1</f>
        <v>46308</v>
      </c>
      <c r="E250" s="23">
        <v>0.35416666666666669</v>
      </c>
      <c r="F250" s="100">
        <f>D250</f>
        <v>46308</v>
      </c>
      <c r="G250" s="23">
        <v>0.625</v>
      </c>
      <c r="H250" s="119" t="s">
        <v>37</v>
      </c>
      <c r="I250" s="70"/>
    </row>
    <row r="251" spans="1:9" ht="24.75" customHeight="1">
      <c r="A251" s="79" t="s">
        <v>1507</v>
      </c>
      <c r="B251" s="113">
        <f>F250+3</f>
        <v>46311</v>
      </c>
      <c r="C251" s="37">
        <v>0.27083333333333331</v>
      </c>
      <c r="D251" s="100">
        <f t="shared" ref="D251:D256" si="123">B251</f>
        <v>46311</v>
      </c>
      <c r="E251" s="23">
        <v>0.53333333333333333</v>
      </c>
      <c r="F251" s="100">
        <f>D251+1</f>
        <v>46312</v>
      </c>
      <c r="G251" s="23">
        <v>0.125</v>
      </c>
      <c r="H251" s="65"/>
      <c r="I251" s="70"/>
    </row>
    <row r="252" spans="1:9" ht="24.75" customHeight="1">
      <c r="A252" s="40" t="s">
        <v>1508</v>
      </c>
      <c r="B252" s="100">
        <f>F251+1</f>
        <v>46313</v>
      </c>
      <c r="C252" s="23">
        <v>0.33333333333333331</v>
      </c>
      <c r="D252" s="100">
        <f t="shared" si="123"/>
        <v>46313</v>
      </c>
      <c r="E252" s="23">
        <v>0.375</v>
      </c>
      <c r="F252" s="100">
        <f t="shared" ref="F252" si="124">D252</f>
        <v>46313</v>
      </c>
      <c r="G252" s="23">
        <v>0.95833333333333337</v>
      </c>
      <c r="H252" s="119" t="s">
        <v>37</v>
      </c>
      <c r="I252" s="70"/>
    </row>
    <row r="253" spans="1:9" ht="24.75" customHeight="1">
      <c r="A253" s="40" t="s">
        <v>1537</v>
      </c>
      <c r="B253" s="100">
        <f>F252+4</f>
        <v>46317</v>
      </c>
      <c r="C253" s="23">
        <v>4.1666666666666664E-2</v>
      </c>
      <c r="D253" s="100">
        <f t="shared" si="123"/>
        <v>46317</v>
      </c>
      <c r="E253" s="23">
        <v>6.25E-2</v>
      </c>
      <c r="F253" s="100">
        <f>D253</f>
        <v>46317</v>
      </c>
      <c r="G253" s="23">
        <v>0.47916666666666669</v>
      </c>
      <c r="H253" s="65"/>
      <c r="I253" s="70"/>
    </row>
    <row r="254" spans="1:9" ht="24.75" customHeight="1">
      <c r="A254" s="40" t="s">
        <v>1553</v>
      </c>
      <c r="B254" s="100">
        <f>F253</f>
        <v>46317</v>
      </c>
      <c r="C254" s="23">
        <v>0.54166666666666663</v>
      </c>
      <c r="D254" s="100">
        <f t="shared" si="123"/>
        <v>46317</v>
      </c>
      <c r="E254" s="23">
        <v>0.58333333333333337</v>
      </c>
      <c r="F254" s="100">
        <f>D254+1</f>
        <v>46318</v>
      </c>
      <c r="G254" s="23">
        <v>0</v>
      </c>
      <c r="H254" s="65"/>
      <c r="I254" s="70"/>
    </row>
    <row r="255" spans="1:9" ht="24.75" customHeight="1">
      <c r="A255" s="40" t="s">
        <v>1558</v>
      </c>
      <c r="B255" s="43">
        <f>F254</f>
        <v>46318</v>
      </c>
      <c r="C255" s="23">
        <v>0.66666666666666663</v>
      </c>
      <c r="D255" s="100">
        <f t="shared" si="123"/>
        <v>46318</v>
      </c>
      <c r="E255" s="23">
        <v>0.70833333333333337</v>
      </c>
      <c r="F255" s="100">
        <f>D255+1</f>
        <v>46319</v>
      </c>
      <c r="G255" s="23">
        <v>0.125</v>
      </c>
      <c r="H255" s="65"/>
      <c r="I255" s="70"/>
    </row>
    <row r="256" spans="1:9" ht="24.75" customHeight="1">
      <c r="A256" s="40" t="s">
        <v>1580</v>
      </c>
      <c r="B256" s="43">
        <f>F255</f>
        <v>46319</v>
      </c>
      <c r="C256" s="23">
        <v>0.79166666666666663</v>
      </c>
      <c r="D256" s="100">
        <f t="shared" si="123"/>
        <v>46319</v>
      </c>
      <c r="E256" s="23">
        <v>0.83333333333333337</v>
      </c>
      <c r="F256" s="100">
        <f>D256+1</f>
        <v>46320</v>
      </c>
      <c r="G256" s="23">
        <v>0.25</v>
      </c>
      <c r="H256" s="119"/>
      <c r="I256" s="70"/>
    </row>
    <row r="257" spans="1:9" ht="24.75" customHeight="1">
      <c r="A257" s="79" t="s">
        <v>1581</v>
      </c>
      <c r="B257" s="113">
        <f>F256+3</f>
        <v>46323</v>
      </c>
      <c r="C257" s="23">
        <v>8.3333333333333329E-2</v>
      </c>
      <c r="D257" s="100">
        <f>B257+2</f>
        <v>46325</v>
      </c>
      <c r="E257" s="23">
        <v>0.25</v>
      </c>
      <c r="F257" s="100">
        <f>D257</f>
        <v>46325</v>
      </c>
      <c r="G257" s="23">
        <v>0.83333333333333337</v>
      </c>
      <c r="H257" s="65"/>
      <c r="I257" s="70"/>
    </row>
    <row r="258" spans="1:9" ht="24.75" customHeight="1">
      <c r="A258" s="40" t="s">
        <v>1592</v>
      </c>
      <c r="B258" s="100">
        <f>F257+2</f>
        <v>46327</v>
      </c>
      <c r="C258" s="23">
        <v>4.1666666666666664E-2</v>
      </c>
      <c r="D258" s="100">
        <f t="shared" ref="D258" si="125">B258</f>
        <v>46327</v>
      </c>
      <c r="E258" s="23">
        <v>8.3333333333333329E-2</v>
      </c>
      <c r="F258" s="100">
        <f t="shared" ref="F258" si="126">D258</f>
        <v>46327</v>
      </c>
      <c r="G258" s="23">
        <v>0.58333333333333337</v>
      </c>
      <c r="H258" s="65"/>
      <c r="I258" s="70"/>
    </row>
    <row r="259" spans="1:9" ht="24.6" customHeight="1">
      <c r="A259" s="124" t="s">
        <v>1606</v>
      </c>
      <c r="B259" s="125"/>
      <c r="C259" s="125"/>
      <c r="D259" s="125"/>
      <c r="E259" s="125"/>
      <c r="F259" s="125"/>
      <c r="G259" s="125"/>
      <c r="H259" s="125"/>
      <c r="I259" s="126"/>
    </row>
    <row r="260" spans="1:9" ht="25.35" customHeight="1">
      <c r="A260" s="71" t="s">
        <v>4</v>
      </c>
      <c r="B260" s="127" t="s">
        <v>5</v>
      </c>
      <c r="C260" s="128"/>
      <c r="D260" s="127" t="s">
        <v>6</v>
      </c>
      <c r="E260" s="128"/>
      <c r="F260" s="127" t="s">
        <v>7</v>
      </c>
      <c r="G260" s="128"/>
      <c r="H260" s="72" t="s">
        <v>8</v>
      </c>
      <c r="I260" s="72" t="s">
        <v>9</v>
      </c>
    </row>
    <row r="261" spans="1:9" ht="25.35" hidden="1" customHeight="1">
      <c r="A261" s="40" t="s">
        <v>279</v>
      </c>
      <c r="B261" s="43">
        <v>46248</v>
      </c>
      <c r="C261" s="23">
        <v>0.39583333333333298</v>
      </c>
      <c r="D261" s="43">
        <f t="shared" ref="D261:D263" si="127">B261</f>
        <v>46248</v>
      </c>
      <c r="E261" s="23">
        <v>0.46250000000000002</v>
      </c>
      <c r="F261" s="43">
        <f t="shared" ref="F261:F266" si="128">D261</f>
        <v>46248</v>
      </c>
      <c r="G261" s="23">
        <v>0.79166666666666696</v>
      </c>
      <c r="H261" s="20"/>
      <c r="I261" s="60"/>
    </row>
    <row r="262" spans="1:9" ht="25.35" hidden="1" customHeight="1">
      <c r="A262" s="40" t="s">
        <v>280</v>
      </c>
      <c r="B262" s="43">
        <f>F261+2</f>
        <v>46250</v>
      </c>
      <c r="C262" s="23">
        <v>2.0833333333333301E-2</v>
      </c>
      <c r="D262" s="43">
        <f t="shared" si="127"/>
        <v>46250</v>
      </c>
      <c r="E262" s="23">
        <v>6.25E-2</v>
      </c>
      <c r="F262" s="43">
        <f t="shared" si="128"/>
        <v>46250</v>
      </c>
      <c r="G262" s="23">
        <v>0.32500000000000001</v>
      </c>
      <c r="H262" s="65"/>
      <c r="I262" s="60"/>
    </row>
    <row r="263" spans="1:9" ht="25.35" hidden="1" customHeight="1">
      <c r="A263" s="40" t="s">
        <v>281</v>
      </c>
      <c r="B263" s="43">
        <f>F262+2</f>
        <v>46252</v>
      </c>
      <c r="C263" s="23">
        <v>0.84722222222222199</v>
      </c>
      <c r="D263" s="43">
        <f t="shared" si="127"/>
        <v>46252</v>
      </c>
      <c r="E263" s="23">
        <v>0.95833333333333304</v>
      </c>
      <c r="F263" s="43">
        <f t="shared" ref="F263:F265" si="129">D263+1</f>
        <v>46253</v>
      </c>
      <c r="G263" s="23">
        <v>0.62083333333333302</v>
      </c>
      <c r="H263" s="20"/>
      <c r="I263" s="60"/>
    </row>
    <row r="264" spans="1:9" ht="25.35" hidden="1" customHeight="1">
      <c r="A264" s="35" t="s">
        <v>282</v>
      </c>
      <c r="B264" s="43">
        <f>F263+1</f>
        <v>46254</v>
      </c>
      <c r="C264" s="23">
        <v>0.68333333333333302</v>
      </c>
      <c r="D264" s="43">
        <f t="shared" ref="D264" si="130">B264</f>
        <v>46254</v>
      </c>
      <c r="E264" s="23">
        <v>0.73958333333333304</v>
      </c>
      <c r="F264" s="43">
        <f t="shared" si="129"/>
        <v>46255</v>
      </c>
      <c r="G264" s="23">
        <v>0.15486111111111101</v>
      </c>
      <c r="H264" s="120"/>
      <c r="I264" s="60"/>
    </row>
    <row r="265" spans="1:9" ht="25.35" hidden="1" customHeight="1">
      <c r="A265" s="35" t="s">
        <v>283</v>
      </c>
      <c r="B265" s="43">
        <f>F264</f>
        <v>46255</v>
      </c>
      <c r="C265" s="23">
        <v>0.27083333333333298</v>
      </c>
      <c r="D265" s="43">
        <f>B265+1</f>
        <v>46256</v>
      </c>
      <c r="E265" s="37">
        <v>0.31666666666666698</v>
      </c>
      <c r="F265" s="43">
        <f t="shared" si="129"/>
        <v>46257</v>
      </c>
      <c r="G265" s="23">
        <v>0.19305555555555601</v>
      </c>
      <c r="H265" s="20" t="s">
        <v>37</v>
      </c>
      <c r="I265" s="60"/>
    </row>
    <row r="266" spans="1:9" ht="25.35" hidden="1" customHeight="1">
      <c r="A266" s="40" t="s">
        <v>284</v>
      </c>
      <c r="B266" s="43">
        <f>F265</f>
        <v>46257</v>
      </c>
      <c r="C266" s="23">
        <v>0.72291666666666698</v>
      </c>
      <c r="D266" s="43">
        <f>B266+1</f>
        <v>46258</v>
      </c>
      <c r="E266" s="51">
        <v>0.42708333333333298</v>
      </c>
      <c r="F266" s="53">
        <f t="shared" si="128"/>
        <v>46258</v>
      </c>
      <c r="G266" s="51">
        <v>0.83333333333333304</v>
      </c>
      <c r="H266" s="20"/>
      <c r="I266" s="60"/>
    </row>
    <row r="267" spans="1:9" ht="25.35" hidden="1" customHeight="1">
      <c r="A267" s="40" t="s">
        <v>285</v>
      </c>
      <c r="B267" s="43">
        <f>F266+4</f>
        <v>46262</v>
      </c>
      <c r="C267" s="23">
        <v>0.20833333333333301</v>
      </c>
      <c r="D267" s="43">
        <f t="shared" ref="D267:D270" si="131">B267</f>
        <v>46262</v>
      </c>
      <c r="E267" s="23">
        <v>0.45</v>
      </c>
      <c r="F267" s="43">
        <f t="shared" ref="F267:F272" si="132">D267+1</f>
        <v>46263</v>
      </c>
      <c r="G267" s="51">
        <v>4.1666666666666701E-3</v>
      </c>
      <c r="H267" s="20"/>
      <c r="I267" s="60"/>
    </row>
    <row r="268" spans="1:9" ht="25.35" hidden="1" customHeight="1">
      <c r="A268" s="40" t="s">
        <v>286</v>
      </c>
      <c r="B268" s="43">
        <f>F267+1</f>
        <v>46264</v>
      </c>
      <c r="C268" s="23">
        <v>0.20833333333333301</v>
      </c>
      <c r="D268" s="43">
        <f t="shared" si="131"/>
        <v>46264</v>
      </c>
      <c r="E268" s="23">
        <v>0.66666666666666696</v>
      </c>
      <c r="F268" s="43">
        <f t="shared" si="132"/>
        <v>46265</v>
      </c>
      <c r="G268" s="51">
        <v>7.0833333333333304E-2</v>
      </c>
      <c r="H268" s="20" t="s">
        <v>37</v>
      </c>
      <c r="I268" s="60"/>
    </row>
    <row r="269" spans="1:9" ht="25.35" hidden="1" customHeight="1">
      <c r="A269" s="40" t="s">
        <v>287</v>
      </c>
      <c r="B269" s="43">
        <f t="shared" ref="B269:B274" si="133">F268+2</f>
        <v>46267</v>
      </c>
      <c r="C269" s="23">
        <v>0.58333333333333304</v>
      </c>
      <c r="D269" s="43">
        <f t="shared" si="131"/>
        <v>46267</v>
      </c>
      <c r="E269" s="23">
        <v>0.62708333333333299</v>
      </c>
      <c r="F269" s="43">
        <f>D269</f>
        <v>46267</v>
      </c>
      <c r="G269" s="54">
        <v>0.99166666666666703</v>
      </c>
      <c r="H269" s="20"/>
      <c r="I269" s="60"/>
    </row>
    <row r="270" spans="1:9" ht="25.35" hidden="1" customHeight="1">
      <c r="A270" s="35" t="s">
        <v>288</v>
      </c>
      <c r="B270" s="43">
        <f t="shared" si="133"/>
        <v>46269</v>
      </c>
      <c r="C270" s="23">
        <v>0.20763888888888901</v>
      </c>
      <c r="D270" s="43">
        <f t="shared" si="131"/>
        <v>46269</v>
      </c>
      <c r="E270" s="23">
        <v>0.30833333333333302</v>
      </c>
      <c r="F270" s="43">
        <f>D270</f>
        <v>46269</v>
      </c>
      <c r="G270" s="23">
        <v>0.65833333333333299</v>
      </c>
      <c r="H270" s="20"/>
      <c r="I270" s="60"/>
    </row>
    <row r="271" spans="1:9" ht="25.35" hidden="1" customHeight="1">
      <c r="A271" s="35" t="s">
        <v>289</v>
      </c>
      <c r="B271" s="43">
        <f>F270</f>
        <v>46269</v>
      </c>
      <c r="C271" s="23">
        <v>0.70833333333333304</v>
      </c>
      <c r="D271" s="43">
        <f t="shared" ref="D271:D274" si="134">B271+1</f>
        <v>46270</v>
      </c>
      <c r="E271" s="37">
        <v>0.420833333333333</v>
      </c>
      <c r="F271" s="43">
        <f t="shared" si="132"/>
        <v>46271</v>
      </c>
      <c r="G271" s="51">
        <v>0.204166666666667</v>
      </c>
      <c r="H271" s="20"/>
      <c r="I271" s="60"/>
    </row>
    <row r="272" spans="1:9" ht="25.35" hidden="1" customHeight="1">
      <c r="A272" s="40" t="s">
        <v>290</v>
      </c>
      <c r="B272" s="43">
        <f>F271</f>
        <v>46271</v>
      </c>
      <c r="C272" s="23">
        <v>0.70833333333333304</v>
      </c>
      <c r="D272" s="43">
        <f t="shared" si="134"/>
        <v>46272</v>
      </c>
      <c r="E272" s="37">
        <v>0.69930555555555596</v>
      </c>
      <c r="F272" s="43">
        <f t="shared" si="132"/>
        <v>46273</v>
      </c>
      <c r="G272" s="23">
        <v>0.104166666666667</v>
      </c>
      <c r="H272" s="65" t="s">
        <v>291</v>
      </c>
      <c r="I272" s="60"/>
    </row>
    <row r="273" spans="1:9" ht="25.35" hidden="1" customHeight="1">
      <c r="A273" s="40" t="s">
        <v>292</v>
      </c>
      <c r="B273" s="43">
        <f>F272+3</f>
        <v>46276</v>
      </c>
      <c r="C273" s="23">
        <v>0.20833333333333301</v>
      </c>
      <c r="D273" s="43">
        <f t="shared" si="134"/>
        <v>46277</v>
      </c>
      <c r="E273" s="51">
        <v>0.45833333333333298</v>
      </c>
      <c r="F273" s="43">
        <f t="shared" ref="F273:F278" si="135">D273</f>
        <v>46277</v>
      </c>
      <c r="G273" s="51">
        <v>0.97916666666666696</v>
      </c>
      <c r="H273" s="20"/>
      <c r="I273" s="60"/>
    </row>
    <row r="274" spans="1:9" ht="25.35" hidden="1" customHeight="1">
      <c r="A274" s="40" t="s">
        <v>293</v>
      </c>
      <c r="B274" s="43">
        <f t="shared" si="133"/>
        <v>46279</v>
      </c>
      <c r="C274" s="23">
        <v>0.20833333333333301</v>
      </c>
      <c r="D274" s="43">
        <f t="shared" si="134"/>
        <v>46280</v>
      </c>
      <c r="E274" s="23">
        <v>1.18055555555556E-2</v>
      </c>
      <c r="F274" s="43">
        <f t="shared" si="135"/>
        <v>46280</v>
      </c>
      <c r="G274" s="23">
        <v>0.62916666666666698</v>
      </c>
      <c r="H274" s="20"/>
      <c r="I274" s="60"/>
    </row>
    <row r="275" spans="1:9" ht="25.35" hidden="1" customHeight="1">
      <c r="A275" s="40" t="s">
        <v>294</v>
      </c>
      <c r="B275" s="43">
        <f>F274+3</f>
        <v>46283</v>
      </c>
      <c r="C275" s="23">
        <v>0.1875</v>
      </c>
      <c r="D275" s="43">
        <f>B275</f>
        <v>46283</v>
      </c>
      <c r="E275" s="23">
        <v>0.28680555555555598</v>
      </c>
      <c r="F275" s="43">
        <f t="shared" si="135"/>
        <v>46283</v>
      </c>
      <c r="G275" s="23">
        <v>0.60416666666666696</v>
      </c>
      <c r="H275" s="20"/>
      <c r="I275" s="60"/>
    </row>
    <row r="276" spans="1:9" ht="25.35" hidden="1" customHeight="1">
      <c r="A276" s="40" t="s">
        <v>295</v>
      </c>
      <c r="B276" s="43">
        <f>F275+1</f>
        <v>46284</v>
      </c>
      <c r="C276" s="23">
        <v>0.625</v>
      </c>
      <c r="D276" s="43">
        <f>B276</f>
        <v>46284</v>
      </c>
      <c r="E276" s="23">
        <v>0.75</v>
      </c>
      <c r="F276" s="43">
        <f>D276+1</f>
        <v>46285</v>
      </c>
      <c r="G276" s="51">
        <v>4.1666666666666699E-2</v>
      </c>
      <c r="H276" s="40"/>
      <c r="I276" s="60"/>
    </row>
    <row r="277" spans="1:9" ht="25.35" hidden="1" customHeight="1">
      <c r="A277" s="40" t="s">
        <v>296</v>
      </c>
      <c r="B277" s="43">
        <f>F276</f>
        <v>46285</v>
      </c>
      <c r="C277" s="23">
        <v>0.125</v>
      </c>
      <c r="D277" s="43">
        <f>B277+2</f>
        <v>46287</v>
      </c>
      <c r="E277" s="51">
        <v>0.32500000000000001</v>
      </c>
      <c r="F277" s="43">
        <f>D277</f>
        <v>46287</v>
      </c>
      <c r="G277" s="51">
        <v>0.90208333333333302</v>
      </c>
      <c r="H277" s="119" t="s">
        <v>37</v>
      </c>
      <c r="I277" s="60"/>
    </row>
    <row r="278" spans="1:9" ht="25.35" hidden="1" customHeight="1">
      <c r="A278" s="40" t="s">
        <v>297</v>
      </c>
      <c r="B278" s="43">
        <f>F277+1</f>
        <v>46288</v>
      </c>
      <c r="C278" s="23">
        <v>0.45833333333333298</v>
      </c>
      <c r="D278" s="43">
        <f>B278+1</f>
        <v>46289</v>
      </c>
      <c r="E278" s="51">
        <v>0.3125</v>
      </c>
      <c r="F278" s="43">
        <f t="shared" si="135"/>
        <v>46289</v>
      </c>
      <c r="G278" s="51">
        <v>0.71111111111111114</v>
      </c>
      <c r="H278" s="119" t="s">
        <v>1496</v>
      </c>
      <c r="I278" s="60"/>
    </row>
    <row r="279" spans="1:9" ht="25.35" hidden="1" customHeight="1">
      <c r="A279" s="40" t="s">
        <v>298</v>
      </c>
      <c r="B279" s="43">
        <f>F278+4</f>
        <v>46293</v>
      </c>
      <c r="C279" s="23">
        <v>0.20833333333333334</v>
      </c>
      <c r="D279" s="43">
        <f t="shared" ref="D279:D280" si="136">B279</f>
        <v>46293</v>
      </c>
      <c r="E279" s="23">
        <v>0.25833333333333336</v>
      </c>
      <c r="F279" s="43">
        <f>D279</f>
        <v>46293</v>
      </c>
      <c r="G279" s="23">
        <v>0.96250000000000002</v>
      </c>
      <c r="H279" s="20"/>
      <c r="I279" s="60"/>
    </row>
    <row r="280" spans="1:9" ht="25.35" hidden="1" customHeight="1">
      <c r="A280" s="40" t="s">
        <v>299</v>
      </c>
      <c r="B280" s="43">
        <f>F279+2</f>
        <v>46295</v>
      </c>
      <c r="C280" s="23">
        <v>0.14583333333333334</v>
      </c>
      <c r="D280" s="43">
        <f t="shared" si="136"/>
        <v>46295</v>
      </c>
      <c r="E280" s="23">
        <v>0.93541666666666667</v>
      </c>
      <c r="F280" s="43">
        <f>D280+1</f>
        <v>46296</v>
      </c>
      <c r="G280" s="51">
        <v>0.52777777777777779</v>
      </c>
      <c r="H280" s="20"/>
      <c r="I280" s="60"/>
    </row>
    <row r="281" spans="1:9" ht="25.35" hidden="1" customHeight="1">
      <c r="A281" s="35" t="s">
        <v>1519</v>
      </c>
      <c r="B281" s="43">
        <f>F280+3</f>
        <v>46299</v>
      </c>
      <c r="C281" s="23">
        <v>0.64583333333333337</v>
      </c>
      <c r="D281" s="43">
        <f>B281</f>
        <v>46299</v>
      </c>
      <c r="E281" s="23">
        <v>0.8208333333333333</v>
      </c>
      <c r="F281" s="43">
        <f>D281+1</f>
        <v>46300</v>
      </c>
      <c r="G281" s="23">
        <v>0.70833333333333337</v>
      </c>
      <c r="H281" s="40"/>
      <c r="I281" s="60"/>
    </row>
    <row r="282" spans="1:9" ht="25.35" hidden="1" customHeight="1">
      <c r="A282" s="35" t="s">
        <v>1518</v>
      </c>
      <c r="B282" s="43">
        <f>F281</f>
        <v>46300</v>
      </c>
      <c r="C282" s="23">
        <v>0.77083333333333337</v>
      </c>
      <c r="D282" s="43">
        <f>B282+1</f>
        <v>46301</v>
      </c>
      <c r="E282" s="37">
        <v>0.77083333333333337</v>
      </c>
      <c r="F282" s="43">
        <f>D282+1</f>
        <v>46302</v>
      </c>
      <c r="G282" s="23">
        <v>0.85416666666666663</v>
      </c>
      <c r="H282" s="119" t="s">
        <v>37</v>
      </c>
      <c r="I282" s="60"/>
    </row>
    <row r="283" spans="1:9" ht="25.35" hidden="1" customHeight="1">
      <c r="A283" s="40" t="s">
        <v>300</v>
      </c>
      <c r="B283" s="43">
        <f>F282+1</f>
        <v>46303</v>
      </c>
      <c r="C283" s="23">
        <v>0.375</v>
      </c>
      <c r="D283" s="43">
        <f>B283+2</f>
        <v>46305</v>
      </c>
      <c r="E283" s="37">
        <v>0.16458333333333333</v>
      </c>
      <c r="F283" s="43">
        <f>D283</f>
        <v>46305</v>
      </c>
      <c r="G283" s="23">
        <v>0.64583333333333337</v>
      </c>
      <c r="H283" s="119" t="s">
        <v>37</v>
      </c>
      <c r="I283" s="60"/>
    </row>
    <row r="284" spans="1:9" ht="25.35" customHeight="1">
      <c r="A284" s="40" t="s">
        <v>301</v>
      </c>
      <c r="B284" s="43">
        <f>F283+1</f>
        <v>46306</v>
      </c>
      <c r="C284" s="23">
        <v>0.20833333333333334</v>
      </c>
      <c r="D284" s="43">
        <f>B284</f>
        <v>46306</v>
      </c>
      <c r="E284" s="23">
        <v>0.39166666666666666</v>
      </c>
      <c r="F284" s="43">
        <f>D284</f>
        <v>46306</v>
      </c>
      <c r="G284" s="23">
        <v>0.59583333333333333</v>
      </c>
      <c r="H284" s="40"/>
      <c r="I284" s="60"/>
    </row>
    <row r="285" spans="1:9" ht="25.35" customHeight="1">
      <c r="A285" s="40" t="s">
        <v>302</v>
      </c>
      <c r="B285" s="43">
        <f>F284+3</f>
        <v>46309</v>
      </c>
      <c r="C285" s="23">
        <v>0.54166666666666663</v>
      </c>
      <c r="D285" s="43">
        <f t="shared" ref="D285" si="137">B285</f>
        <v>46309</v>
      </c>
      <c r="E285" s="23">
        <v>0.79166666666666663</v>
      </c>
      <c r="F285" s="43">
        <f>D285+1</f>
        <v>46310</v>
      </c>
      <c r="G285" s="51">
        <v>0.35902777777777778</v>
      </c>
      <c r="H285" s="20"/>
      <c r="I285" s="60"/>
    </row>
    <row r="286" spans="1:9" ht="25.35" customHeight="1">
      <c r="A286" s="40" t="s">
        <v>1504</v>
      </c>
      <c r="B286" s="43">
        <f>F285+1</f>
        <v>46311</v>
      </c>
      <c r="C286" s="23">
        <v>0.54166666666666663</v>
      </c>
      <c r="D286" s="43">
        <f>B286+1</f>
        <v>46312</v>
      </c>
      <c r="E286" s="23">
        <v>0.75</v>
      </c>
      <c r="F286" s="43">
        <f>D286+1</f>
        <v>46313</v>
      </c>
      <c r="G286" s="23">
        <v>0.20833333333333334</v>
      </c>
      <c r="H286" s="119" t="s">
        <v>37</v>
      </c>
      <c r="I286" s="60"/>
    </row>
    <row r="287" spans="1:9" ht="25.35" customHeight="1">
      <c r="A287" s="35" t="s">
        <v>1510</v>
      </c>
      <c r="B287" s="43">
        <f>F286+2</f>
        <v>46315</v>
      </c>
      <c r="C287" s="23">
        <v>0.5</v>
      </c>
      <c r="D287" s="43">
        <f t="shared" ref="D287:D288" si="138">B287</f>
        <v>46315</v>
      </c>
      <c r="E287" s="23">
        <v>0.54166666666666663</v>
      </c>
      <c r="F287" s="43">
        <f>D287</f>
        <v>46315</v>
      </c>
      <c r="G287" s="23">
        <v>0.95833333333333337</v>
      </c>
      <c r="H287" s="20"/>
      <c r="I287" s="60"/>
    </row>
    <row r="288" spans="1:9" ht="25.35" customHeight="1">
      <c r="A288" s="35" t="s">
        <v>1524</v>
      </c>
      <c r="B288" s="43">
        <f>F287+1</f>
        <v>46316</v>
      </c>
      <c r="C288" s="23">
        <v>0.95833333333333337</v>
      </c>
      <c r="D288" s="43">
        <f t="shared" si="138"/>
        <v>46316</v>
      </c>
      <c r="E288" s="23">
        <v>0.97916666666666663</v>
      </c>
      <c r="F288" s="43">
        <f>D288+1</f>
        <v>46317</v>
      </c>
      <c r="G288" s="23">
        <v>0.39583333333333331</v>
      </c>
      <c r="H288" s="40"/>
      <c r="I288" s="60"/>
    </row>
    <row r="289" spans="1:9" ht="25.35" customHeight="1">
      <c r="A289" s="35" t="s">
        <v>1540</v>
      </c>
      <c r="B289" s="43">
        <f>F288</f>
        <v>46317</v>
      </c>
      <c r="C289" s="23">
        <v>0.45833333333333331</v>
      </c>
      <c r="D289" s="43">
        <f t="shared" ref="D289" si="139">B289</f>
        <v>46317</v>
      </c>
      <c r="E289" s="23">
        <v>0.5</v>
      </c>
      <c r="F289" s="43">
        <f>D289</f>
        <v>46317</v>
      </c>
      <c r="G289" s="23">
        <v>0.91666666666666663</v>
      </c>
      <c r="H289" s="40"/>
      <c r="I289" s="60"/>
    </row>
    <row r="290" spans="1:9" ht="25.35" customHeight="1">
      <c r="A290" s="35" t="s">
        <v>1541</v>
      </c>
      <c r="B290" s="43">
        <f>F289+1</f>
        <v>46318</v>
      </c>
      <c r="C290" s="23">
        <v>0.58333333333333337</v>
      </c>
      <c r="D290" s="43">
        <f>B290</f>
        <v>46318</v>
      </c>
      <c r="E290" s="23">
        <v>0.625</v>
      </c>
      <c r="F290" s="43">
        <f>D290+1</f>
        <v>46319</v>
      </c>
      <c r="G290" s="23">
        <v>4.1666666666666664E-2</v>
      </c>
      <c r="H290" s="40"/>
      <c r="I290" s="60"/>
    </row>
    <row r="291" spans="1:9" ht="25.35" customHeight="1">
      <c r="A291" s="35" t="s">
        <v>1559</v>
      </c>
      <c r="B291" s="43">
        <f>F290+3</f>
        <v>46322</v>
      </c>
      <c r="C291" s="23">
        <v>0.375</v>
      </c>
      <c r="D291" s="43">
        <f t="shared" ref="D291" si="140">B291</f>
        <v>46322</v>
      </c>
      <c r="E291" s="23">
        <v>0.45833333333333331</v>
      </c>
      <c r="F291" s="43">
        <f>D291+1</f>
        <v>46323</v>
      </c>
      <c r="G291" s="23">
        <v>4.1666666666666664E-2</v>
      </c>
      <c r="H291" s="119" t="s">
        <v>1560</v>
      </c>
      <c r="I291" s="60"/>
    </row>
    <row r="292" spans="1:9" ht="24.6" customHeight="1">
      <c r="A292" s="124" t="s">
        <v>1565</v>
      </c>
      <c r="B292" s="125"/>
      <c r="C292" s="125"/>
      <c r="D292" s="125"/>
      <c r="E292" s="125"/>
      <c r="F292" s="125"/>
      <c r="G292" s="125"/>
      <c r="H292" s="125"/>
      <c r="I292" s="126"/>
    </row>
    <row r="293" spans="1:9" ht="25.35" customHeight="1">
      <c r="A293" s="71" t="s">
        <v>4</v>
      </c>
      <c r="B293" s="127" t="s">
        <v>5</v>
      </c>
      <c r="C293" s="128"/>
      <c r="D293" s="127" t="s">
        <v>6</v>
      </c>
      <c r="E293" s="128"/>
      <c r="F293" s="127" t="s">
        <v>7</v>
      </c>
      <c r="G293" s="128"/>
      <c r="H293" s="72" t="s">
        <v>8</v>
      </c>
      <c r="I293" s="72" t="s">
        <v>9</v>
      </c>
    </row>
    <row r="294" spans="1:9" ht="25.35" customHeight="1">
      <c r="A294" s="40" t="s">
        <v>1566</v>
      </c>
      <c r="B294" s="43">
        <v>46318</v>
      </c>
      <c r="C294" s="23">
        <v>0.20833333333333334</v>
      </c>
      <c r="D294" s="43">
        <f t="shared" ref="D294:D298" si="141">B294</f>
        <v>46318</v>
      </c>
      <c r="E294" s="23">
        <v>0.25</v>
      </c>
      <c r="F294" s="43">
        <f>D294</f>
        <v>46318</v>
      </c>
      <c r="G294" s="23">
        <v>0.83333333333333337</v>
      </c>
      <c r="H294" s="119" t="s">
        <v>1570</v>
      </c>
      <c r="I294" s="60"/>
    </row>
    <row r="295" spans="1:9" ht="25.35" customHeight="1">
      <c r="A295" s="40" t="s">
        <v>1567</v>
      </c>
      <c r="B295" s="43">
        <f>F294+2</f>
        <v>46320</v>
      </c>
      <c r="C295" s="23">
        <v>4.1666666666666664E-2</v>
      </c>
      <c r="D295" s="43">
        <f t="shared" si="141"/>
        <v>46320</v>
      </c>
      <c r="E295" s="23">
        <v>8.3333333333333329E-2</v>
      </c>
      <c r="F295" s="43">
        <f>D295</f>
        <v>46320</v>
      </c>
      <c r="G295" s="23">
        <v>0.58333333333333337</v>
      </c>
      <c r="H295" s="40"/>
      <c r="I295" s="60"/>
    </row>
    <row r="296" spans="1:9" ht="25.35" customHeight="1">
      <c r="A296" s="40" t="s">
        <v>1568</v>
      </c>
      <c r="B296" s="43">
        <f>F295+3</f>
        <v>46323</v>
      </c>
      <c r="C296" s="23">
        <v>0.66666666666666663</v>
      </c>
      <c r="D296" s="43">
        <f t="shared" si="141"/>
        <v>46323</v>
      </c>
      <c r="E296" s="23">
        <v>0.6875</v>
      </c>
      <c r="F296" s="43">
        <f>D296+1</f>
        <v>46324</v>
      </c>
      <c r="G296" s="23">
        <v>0.10416666666666667</v>
      </c>
      <c r="H296" s="40"/>
      <c r="I296" s="60"/>
    </row>
    <row r="297" spans="1:9" ht="25.35" customHeight="1">
      <c r="A297" s="40" t="s">
        <v>1569</v>
      </c>
      <c r="B297" s="43">
        <f>F296</f>
        <v>46324</v>
      </c>
      <c r="C297" s="23">
        <v>0.16666666666666666</v>
      </c>
      <c r="D297" s="43">
        <f t="shared" si="141"/>
        <v>46324</v>
      </c>
      <c r="E297" s="23">
        <v>0.20833333333333334</v>
      </c>
      <c r="F297" s="43">
        <f>D297</f>
        <v>46324</v>
      </c>
      <c r="G297" s="23">
        <v>0.625</v>
      </c>
      <c r="H297" s="119"/>
      <c r="I297" s="60"/>
    </row>
    <row r="298" spans="1:9" ht="25.35" customHeight="1">
      <c r="A298" s="40" t="s">
        <v>1593</v>
      </c>
      <c r="B298" s="43">
        <f t="shared" ref="B298" si="142">F297+1</f>
        <v>46325</v>
      </c>
      <c r="C298" s="23">
        <v>0.29166666666666669</v>
      </c>
      <c r="D298" s="43">
        <f t="shared" si="141"/>
        <v>46325</v>
      </c>
      <c r="E298" s="23">
        <v>0.33333333333333331</v>
      </c>
      <c r="F298" s="43">
        <f>D298</f>
        <v>46325</v>
      </c>
      <c r="G298" s="23">
        <v>0.75</v>
      </c>
      <c r="H298" s="40"/>
      <c r="I298" s="60"/>
    </row>
  </sheetData>
  <mergeCells count="21">
    <mergeCell ref="A292:I292"/>
    <mergeCell ref="B293:C293"/>
    <mergeCell ref="D293:E293"/>
    <mergeCell ref="F293:G293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  <mergeCell ref="F118:G118"/>
    <mergeCell ref="A259:I259"/>
    <mergeCell ref="B260:C260"/>
    <mergeCell ref="D260:E260"/>
    <mergeCell ref="F260:G260"/>
  </mergeCells>
  <phoneticPr fontId="47" type="noConversion"/>
  <conditionalFormatting sqref="B4:B7 B85:B89 F85:F89 B91:B95 B97:B101 F97:F101 B103:B231 D87:D89 D91:D95 F91:F95 D97:D101">
    <cfRule type="cellIs" dxfId="2142" priority="911" stopIfTrue="1" operator="lessThan">
      <formula>$H$3</formula>
    </cfRule>
  </conditionalFormatting>
  <conditionalFormatting sqref="B4:B7 B85:B89 F85:F89 B91:B95 B97:B101 F97:F101">
    <cfRule type="cellIs" dxfId="2141" priority="910" stopIfTrue="1" operator="equal">
      <formula>$H$3</formula>
    </cfRule>
  </conditionalFormatting>
  <conditionalFormatting sqref="B9:B68 B70 D9:D30">
    <cfRule type="cellIs" dxfId="2140" priority="993" stopIfTrue="1" operator="lessThan">
      <formula>$H$3</formula>
    </cfRule>
  </conditionalFormatting>
  <conditionalFormatting sqref="B9:B70 D85:D89 D91:D95 F95 D97:D101">
    <cfRule type="cellIs" dxfId="2139" priority="992" stopIfTrue="1" operator="equal">
      <formula>$H$3</formula>
    </cfRule>
  </conditionalFormatting>
  <conditionalFormatting sqref="B11:B12">
    <cfRule type="cellIs" dxfId="2138" priority="991" stopIfTrue="1" operator="lessThan">
      <formula>$H$3</formula>
    </cfRule>
  </conditionalFormatting>
  <conditionalFormatting sqref="B69">
    <cfRule type="cellIs" dxfId="2137" priority="975" stopIfTrue="1" operator="lessThan">
      <formula>$H$3</formula>
    </cfRule>
    <cfRule type="cellIs" dxfId="2136" priority="948" stopIfTrue="1" operator="equal">
      <formula>$H$3</formula>
    </cfRule>
  </conditionalFormatting>
  <conditionalFormatting sqref="B103:B231">
    <cfRule type="cellIs" dxfId="2135" priority="908" stopIfTrue="1" operator="equal">
      <formula>$H$3</formula>
    </cfRule>
  </conditionalFormatting>
  <conditionalFormatting sqref="B167:B169">
    <cfRule type="cellIs" dxfId="2134" priority="905" stopIfTrue="1" operator="lessThan">
      <formula>$H$3</formula>
    </cfRule>
  </conditionalFormatting>
  <conditionalFormatting sqref="B233:B237">
    <cfRule type="cellIs" dxfId="2133" priority="350" stopIfTrue="1" operator="lessThan">
      <formula>$H$3</formula>
    </cfRule>
    <cfRule type="cellIs" dxfId="2132" priority="349" stopIfTrue="1" operator="equal">
      <formula>$H$3</formula>
    </cfRule>
  </conditionalFormatting>
  <conditionalFormatting sqref="B239:B298">
    <cfRule type="cellIs" dxfId="2131" priority="14" stopIfTrue="1" operator="equal">
      <formula>$H$3</formula>
    </cfRule>
    <cfRule type="cellIs" dxfId="2130" priority="15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91:C298">
    <cfRule type="expression" dxfId="2129" priority="1002" stopIfTrue="1">
      <formula>$B4=$H$3</formula>
    </cfRule>
  </conditionalFormatting>
  <conditionalFormatting sqref="C4:C7 G4:G7 C117:C118 G259:G260 C259:C260">
    <cfRule type="expression" dxfId="2128" priority="2578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127" priority="721" stopIfTrue="1">
      <formula>B9&lt;$H$3</formula>
    </cfRule>
  </conditionalFormatting>
  <conditionalFormatting sqref="C72 E72 G72 C163:C223 E163:E224">
    <cfRule type="expression" dxfId="2126" priority="725" stopIfTrue="1">
      <formula>B72&lt;#REF!</formula>
    </cfRule>
  </conditionalFormatting>
  <conditionalFormatting sqref="C119:C166 E119:E166 E6:E7">
    <cfRule type="expression" dxfId="2125" priority="1000" stopIfTrue="1">
      <formula>B6&lt;$H$3</formula>
    </cfRule>
  </conditionalFormatting>
  <conditionalFormatting sqref="C163:C223 E163:E224 C72 E72 G72">
    <cfRule type="expression" dxfId="2124" priority="724" stopIfTrue="1">
      <formula>$B72=#REF!</formula>
    </cfRule>
  </conditionalFormatting>
  <conditionalFormatting sqref="C167:C217">
    <cfRule type="expression" dxfId="2123" priority="722" stopIfTrue="1">
      <formula>$F167=$H$3</formula>
    </cfRule>
    <cfRule type="expression" dxfId="2122" priority="723" stopIfTrue="1">
      <formula>$B167=$H$3</formula>
    </cfRule>
  </conditionalFormatting>
  <conditionalFormatting sqref="C224:C226 E242:E244 C247:C250 E247:E255 E257:E258 E261:E265 E267:E272 G269:G270 G272 G274:G275 E274:E276 G279 G281">
    <cfRule type="expression" dxfId="2121" priority="412" stopIfTrue="1">
      <formula>$B224=$H$3</formula>
    </cfRule>
    <cfRule type="expression" dxfId="2120" priority="411" stopIfTrue="1">
      <formula>$F224=$H$3</formula>
    </cfRule>
  </conditionalFormatting>
  <conditionalFormatting sqref="C227">
    <cfRule type="expression" dxfId="2119" priority="449" stopIfTrue="1">
      <formula>$B227=#REF!</formula>
    </cfRule>
    <cfRule type="expression" dxfId="2118" priority="450" stopIfTrue="1">
      <formula>B227&lt;#REF!</formula>
    </cfRule>
  </conditionalFormatting>
  <conditionalFormatting sqref="C228:C231">
    <cfRule type="expression" dxfId="2117" priority="319" stopIfTrue="1">
      <formula>$B228=$H$3</formula>
    </cfRule>
    <cfRule type="expression" dxfId="2116" priority="318" stopIfTrue="1">
      <formula>$F228=$H$3</formula>
    </cfRule>
    <cfRule type="expression" dxfId="2115" priority="317" stopIfTrue="1">
      <formula>B228&lt;$H$3</formula>
    </cfRule>
  </conditionalFormatting>
  <conditionalFormatting sqref="C233:C234">
    <cfRule type="expression" dxfId="2114" priority="297" stopIfTrue="1">
      <formula>$F233=$H$3</formula>
    </cfRule>
    <cfRule type="expression" dxfId="2113" priority="298" stopIfTrue="1">
      <formula>$B233=$H$3</formula>
    </cfRule>
    <cfRule type="expression" dxfId="2112" priority="296" stopIfTrue="1">
      <formula>B233&lt;$H$3</formula>
    </cfRule>
  </conditionalFormatting>
  <conditionalFormatting sqref="C235:C236">
    <cfRule type="expression" dxfId="2111" priority="347" stopIfTrue="1">
      <formula>$B235=#REF!</formula>
    </cfRule>
    <cfRule type="expression" dxfId="2110" priority="348" stopIfTrue="1">
      <formula>B235&lt;#REF!</formula>
    </cfRule>
  </conditionalFormatting>
  <conditionalFormatting sqref="C237">
    <cfRule type="expression" dxfId="2109" priority="150" stopIfTrue="1">
      <formula>$B237=$H$3</formula>
    </cfRule>
    <cfRule type="expression" dxfId="2108" priority="149" stopIfTrue="1">
      <formula>$F237=$H$3</formula>
    </cfRule>
    <cfRule type="expression" dxfId="2107" priority="148" stopIfTrue="1">
      <formula>B237&lt;$H$3</formula>
    </cfRule>
  </conditionalFormatting>
  <conditionalFormatting sqref="C239">
    <cfRule type="expression" dxfId="2106" priority="120" stopIfTrue="1">
      <formula>$F239=$H$3</formula>
    </cfRule>
    <cfRule type="expression" dxfId="2105" priority="121" stopIfTrue="1">
      <formula>$B239=$H$3</formula>
    </cfRule>
    <cfRule type="expression" dxfId="2104" priority="119" stopIfTrue="1">
      <formula>B239&lt;$H$3</formula>
    </cfRule>
  </conditionalFormatting>
  <conditionalFormatting sqref="C240:C241">
    <cfRule type="expression" dxfId="2103" priority="109" stopIfTrue="1">
      <formula>B240&lt;#REF!</formula>
    </cfRule>
    <cfRule type="expression" dxfId="2102" priority="108" stopIfTrue="1">
      <formula>$B240=#REF!</formula>
    </cfRule>
  </conditionalFormatting>
  <conditionalFormatting sqref="C242:C244">
    <cfRule type="expression" dxfId="2101" priority="99" stopIfTrue="1">
      <formula>$B242=$H$3</formula>
    </cfRule>
    <cfRule type="expression" dxfId="2100" priority="98" stopIfTrue="1">
      <formula>$F242=$H$3</formula>
    </cfRule>
    <cfRule type="expression" dxfId="2099" priority="97" stopIfTrue="1">
      <formula>B242&lt;$H$3</formula>
    </cfRule>
  </conditionalFormatting>
  <conditionalFormatting sqref="C251:C255 C257:C258">
    <cfRule type="expression" dxfId="2098" priority="55" stopIfTrue="1">
      <formula>B251&lt;#REF!</formula>
    </cfRule>
    <cfRule type="expression" dxfId="2097" priority="54" stopIfTrue="1">
      <formula>$B251=#REF!</formula>
    </cfRule>
  </conditionalFormatting>
  <conditionalFormatting sqref="C256">
    <cfRule type="expression" dxfId="2096" priority="12" stopIfTrue="1">
      <formula>$F256=$H$3</formula>
    </cfRule>
    <cfRule type="expression" dxfId="2095" priority="13" stopIfTrue="1">
      <formula>$B256=$H$3</formula>
    </cfRule>
    <cfRule type="expression" dxfId="2094" priority="11" stopIfTrue="1">
      <formula>B256&lt;$H$3</formula>
    </cfRule>
  </conditionalFormatting>
  <conditionalFormatting sqref="C259:C289">
    <cfRule type="expression" dxfId="2093" priority="3" stopIfTrue="1">
      <formula>$B259=$H$3</formula>
    </cfRule>
  </conditionalFormatting>
  <conditionalFormatting sqref="C261:C289">
    <cfRule type="expression" dxfId="2092" priority="2" stopIfTrue="1">
      <formula>$F261=$H$3</formula>
    </cfRule>
    <cfRule type="expression" dxfId="2091" priority="1" stopIfTrue="1">
      <formula>B261&lt;$H$3</formula>
    </cfRule>
  </conditionalFormatting>
  <conditionalFormatting sqref="C291">
    <cfRule type="expression" dxfId="2090" priority="164" stopIfTrue="1">
      <formula>$F291=$H$3</formula>
    </cfRule>
  </conditionalFormatting>
  <conditionalFormatting sqref="C291:C298">
    <cfRule type="expression" dxfId="2089" priority="22" stopIfTrue="1">
      <formula>B291&lt;$H$3</formula>
    </cfRule>
  </conditionalFormatting>
  <conditionalFormatting sqref="C294:C297">
    <cfRule type="expression" dxfId="2088" priority="23" stopIfTrue="1">
      <formula>$F294=$H$3</formula>
    </cfRule>
  </conditionalFormatting>
  <conditionalFormatting sqref="C298">
    <cfRule type="expression" dxfId="2087" priority="10" stopIfTrue="1">
      <formula>$F298=$H$3</formula>
    </cfRule>
  </conditionalFormatting>
  <conditionalFormatting sqref="D4:D7">
    <cfRule type="cellIs" dxfId="2086" priority="2513" stopIfTrue="1" operator="equal">
      <formula>$H$3</formula>
    </cfRule>
    <cfRule type="cellIs" dxfId="2085" priority="2576" stopIfTrue="1" operator="lessThan">
      <formula>$H$3</formula>
    </cfRule>
  </conditionalFormatting>
  <conditionalFormatting sqref="D6:D7">
    <cfRule type="cellIs" dxfId="2084" priority="1286" stopIfTrue="1" operator="equal">
      <formula>$H$3</formula>
    </cfRule>
    <cfRule type="cellIs" dxfId="2083" priority="1287" stopIfTrue="1" operator="lessThan">
      <formula>$H$3</formula>
    </cfRule>
  </conditionalFormatting>
  <conditionalFormatting sqref="D9:D30">
    <cfRule type="cellIs" dxfId="2082" priority="977" stopIfTrue="1" operator="equal">
      <formula>$H$3</formula>
    </cfRule>
  </conditionalFormatting>
  <conditionalFormatting sqref="D9:D70 B11:B12 D72:D77">
    <cfRule type="cellIs" dxfId="2081" priority="998" stopIfTrue="1" operator="equal">
      <formula>$H$3</formula>
    </cfRule>
  </conditionalFormatting>
  <conditionalFormatting sqref="D9:D77 B71:B77">
    <cfRule type="cellIs" dxfId="2080" priority="841" stopIfTrue="1" operator="lessThan">
      <formula>$H$3</formula>
    </cfRule>
  </conditionalFormatting>
  <conditionalFormatting sqref="D31:D77 B71:B77">
    <cfRule type="cellIs" dxfId="2079" priority="840" stopIfTrue="1" operator="equal">
      <formula>$H$3</formula>
    </cfRule>
  </conditionalFormatting>
  <conditionalFormatting sqref="D79">
    <cfRule type="cellIs" dxfId="2078" priority="732" stopIfTrue="1" operator="lessThan">
      <formula>$H$3</formula>
    </cfRule>
    <cfRule type="cellIs" dxfId="2077" priority="736" stopIfTrue="1" operator="equal">
      <formula>$H$3</formula>
    </cfRule>
  </conditionalFormatting>
  <conditionalFormatting sqref="D80">
    <cfRule type="cellIs" dxfId="2076" priority="825" stopIfTrue="1" operator="lessThan">
      <formula>$H$3</formula>
    </cfRule>
    <cfRule type="cellIs" dxfId="2075" priority="830" stopIfTrue="1" operator="equal">
      <formula>$H$3</formula>
    </cfRule>
  </conditionalFormatting>
  <conditionalFormatting sqref="D80:D82">
    <cfRule type="cellIs" dxfId="2074" priority="794" stopIfTrue="1" operator="equal">
      <formula>$H$3</formula>
    </cfRule>
  </conditionalFormatting>
  <conditionalFormatting sqref="D81:D82">
    <cfRule type="cellIs" dxfId="2073" priority="788" stopIfTrue="1" operator="lessThan">
      <formula>$H$3</formula>
    </cfRule>
  </conditionalFormatting>
  <conditionalFormatting sqref="D81:D83">
    <cfRule type="cellIs" dxfId="2072" priority="778" stopIfTrue="1" operator="equal">
      <formula>$H$3</formula>
    </cfRule>
  </conditionalFormatting>
  <conditionalFormatting sqref="D85:D86">
    <cfRule type="cellIs" dxfId="2071" priority="766" stopIfTrue="1" operator="lessThan">
      <formula>$H$3</formula>
    </cfRule>
  </conditionalFormatting>
  <conditionalFormatting sqref="D85:D89 D91:D95 F91:F95 D97:D101">
    <cfRule type="cellIs" dxfId="2070" priority="767" stopIfTrue="1" operator="equal">
      <formula>$H$3</formula>
    </cfRule>
  </conditionalFormatting>
  <conditionalFormatting sqref="D103:D231 D233:D237">
    <cfRule type="cellIs" dxfId="2069" priority="655" stopIfTrue="1" operator="equal">
      <formula>$H$3</formula>
    </cfRule>
    <cfRule type="cellIs" dxfId="2068" priority="752" stopIfTrue="1" operator="lessThan">
      <formula>$H$3</formula>
    </cfRule>
  </conditionalFormatting>
  <conditionalFormatting sqref="D239:D255 D257:D260">
    <cfRule type="cellIs" dxfId="2067" priority="50" stopIfTrue="1" operator="lessThan">
      <formula>$H$3</formula>
    </cfRule>
  </conditionalFormatting>
  <conditionalFormatting sqref="D257:D261 D239:D255">
    <cfRule type="cellIs" dxfId="2066" priority="49" stopIfTrue="1" operator="equal">
      <formula>$H$3</formula>
    </cfRule>
  </conditionalFormatting>
  <conditionalFormatting sqref="D261:D298">
    <cfRule type="cellIs" dxfId="2065" priority="25" stopIfTrue="1" operator="lessThan">
      <formula>$H$3</formula>
    </cfRule>
    <cfRule type="cellIs" dxfId="2064" priority="24" stopIfTrue="1" operator="equal">
      <formula>$H$3</formula>
    </cfRule>
  </conditionalFormatting>
  <conditionalFormatting sqref="E4:E5 E117:E118 E259:E260">
    <cfRule type="expression" dxfId="2063" priority="2582" stopIfTrue="1">
      <formula>D4&lt;$H$3</formula>
    </cfRule>
    <cfRule type="expression" dxfId="2062" priority="2581" stopIfTrue="1">
      <formula>$D4=$H$3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59:G265 G4:G7 C6:C7">
    <cfRule type="expression" dxfId="2061" priority="1001" stopIfTrue="1">
      <formula>$F4=$H$3</formula>
    </cfRule>
  </conditionalFormatting>
  <conditionalFormatting sqref="E114:E116">
    <cfRule type="expression" dxfId="2060" priority="421" stopIfTrue="1">
      <formula>$F114=$H$3</formula>
    </cfRule>
    <cfRule type="expression" dxfId="2059" priority="419" stopIfTrue="1">
      <formula>D114&lt;$H$3</formula>
    </cfRule>
  </conditionalFormatting>
  <conditionalFormatting sqref="E116">
    <cfRule type="expression" dxfId="2058" priority="420" stopIfTrue="1">
      <formula>$B116=$H$3</formula>
    </cfRule>
  </conditionalFormatting>
  <conditionalFormatting sqref="E167:E217">
    <cfRule type="expression" dxfId="2057" priority="464" stopIfTrue="1">
      <formula>$F167=$H$3</formula>
    </cfRule>
    <cfRule type="expression" dxfId="2056" priority="463" stopIfTrue="1">
      <formula>D167&lt;$H$3</formula>
    </cfRule>
    <cfRule type="expression" dxfId="2055" priority="465" stopIfTrue="1">
      <formula>$B167=$H$3</formula>
    </cfRule>
  </conditionalFormatting>
  <conditionalFormatting sqref="E225:E226">
    <cfRule type="expression" dxfId="2054" priority="397" stopIfTrue="1">
      <formula>$B225=$H$3</formula>
    </cfRule>
    <cfRule type="expression" dxfId="2053" priority="396" stopIfTrue="1">
      <formula>$F225=$H$3</formula>
    </cfRule>
    <cfRule type="expression" dxfId="2052" priority="395" stopIfTrue="1">
      <formula>D225&lt;$H$3</formula>
    </cfRule>
  </conditionalFormatting>
  <conditionalFormatting sqref="E227">
    <cfRule type="expression" dxfId="2051" priority="335" stopIfTrue="1">
      <formula>$B227=#REF!</formula>
    </cfRule>
    <cfRule type="expression" dxfId="2050" priority="336" stopIfTrue="1">
      <formula>D227&lt;#REF!</formula>
    </cfRule>
  </conditionalFormatting>
  <conditionalFormatting sqref="E228:E231">
    <cfRule type="expression" dxfId="2049" priority="316" stopIfTrue="1">
      <formula>$B228=$H$3</formula>
    </cfRule>
    <cfRule type="expression" dxfId="2048" priority="315" stopIfTrue="1">
      <formula>$F228=$H$3</formula>
    </cfRule>
    <cfRule type="expression" dxfId="2047" priority="314" stopIfTrue="1">
      <formula>D228&lt;$H$3</formula>
    </cfRule>
  </conditionalFormatting>
  <conditionalFormatting sqref="E233:E237">
    <cfRule type="expression" dxfId="2046" priority="145" stopIfTrue="1">
      <formula>D233&lt;$H$3</formula>
    </cfRule>
    <cfRule type="expression" dxfId="2045" priority="146" stopIfTrue="1">
      <formula>$F233=$H$3</formula>
    </cfRule>
    <cfRule type="expression" dxfId="2044" priority="147" stopIfTrue="1">
      <formula>$B233=$H$3</formula>
    </cfRule>
  </conditionalFormatting>
  <conditionalFormatting sqref="E239">
    <cfRule type="expression" dxfId="2043" priority="113" stopIfTrue="1">
      <formula>D239&lt;$H$3</formula>
    </cfRule>
    <cfRule type="expression" dxfId="2042" priority="114" stopIfTrue="1">
      <formula>$F239=$H$3</formula>
    </cfRule>
    <cfRule type="expression" dxfId="2041" priority="115" stopIfTrue="1">
      <formula>$B239=$H$3</formula>
    </cfRule>
  </conditionalFormatting>
  <conditionalFormatting sqref="E241:E242">
    <cfRule type="expression" dxfId="2040" priority="94" stopIfTrue="1">
      <formula>$B241=$H$3</formula>
    </cfRule>
    <cfRule type="expression" dxfId="2039" priority="93" stopIfTrue="1">
      <formula>$F241=$H$3</formula>
    </cfRule>
    <cfRule type="expression" dxfId="2038" priority="92" stopIfTrue="1">
      <formula>D241&lt;$H$3</formula>
    </cfRule>
  </conditionalFormatting>
  <conditionalFormatting sqref="E242:E244 G281 C224:C226 C247:C250 E247:E255 E257:E258 E261:E265 E267:E272 G269:G270 G272 G274:G275 E274:E276 G279">
    <cfRule type="expression" dxfId="2037" priority="410" stopIfTrue="1">
      <formula>B224&lt;$H$3</formula>
    </cfRule>
  </conditionalFormatting>
  <conditionalFormatting sqref="E279:E285 E287:E291">
    <cfRule type="expression" dxfId="2036" priority="36" stopIfTrue="1">
      <formula>$F279=$H$3</formula>
    </cfRule>
    <cfRule type="expression" dxfId="2035" priority="37" stopIfTrue="1">
      <formula>$B279=$H$3</formula>
    </cfRule>
  </conditionalFormatting>
  <conditionalFormatting sqref="E287:E293 E279:E285">
    <cfRule type="expression" dxfId="2034" priority="31" stopIfTrue="1">
      <formula>D279&lt;$H$3</formula>
    </cfRule>
  </conditionalFormatting>
  <conditionalFormatting sqref="E292:E293">
    <cfRule type="expression" dxfId="2033" priority="30" stopIfTrue="1">
      <formula>$D292=$H$3</formula>
    </cfRule>
  </conditionalFormatting>
  <conditionalFormatting sqref="E294:E298">
    <cfRule type="expression" dxfId="2032" priority="9" stopIfTrue="1">
      <formula>$B294=$H$3</formula>
    </cfRule>
    <cfRule type="expression" dxfId="2031" priority="7" stopIfTrue="1">
      <formula>D294&lt;$H$3</formula>
    </cfRule>
    <cfRule type="expression" dxfId="2030" priority="8" stopIfTrue="1">
      <formula>$F294=$H$3</formula>
    </cfRule>
  </conditionalFormatting>
  <conditionalFormatting sqref="F4:F7 B79:B83 D83">
    <cfRule type="cellIs" dxfId="2029" priority="772" stopIfTrue="1" operator="lessThan">
      <formula>$H$3</formula>
    </cfRule>
    <cfRule type="cellIs" dxfId="2028" priority="771" stopIfTrue="1" operator="equal">
      <formula>$H$3</formula>
    </cfRule>
  </conditionalFormatting>
  <conditionalFormatting sqref="F9 F11:F77">
    <cfRule type="cellIs" dxfId="2027" priority="996" stopIfTrue="1" operator="lessThan">
      <formula>$H$3</formula>
    </cfRule>
  </conditionalFormatting>
  <conditionalFormatting sqref="F9:F77">
    <cfRule type="cellIs" dxfId="2026" priority="982" stopIfTrue="1" operator="equal">
      <formula>$H$3</formula>
    </cfRule>
  </conditionalFormatting>
  <conditionalFormatting sqref="F10">
    <cfRule type="cellIs" dxfId="2025" priority="981" stopIfTrue="1" operator="lessThan">
      <formula>$H$3</formula>
    </cfRule>
  </conditionalFormatting>
  <conditionalFormatting sqref="F79:F83">
    <cfRule type="cellIs" dxfId="2024" priority="777" stopIfTrue="1" operator="lessThan">
      <formula>$H$3</formula>
    </cfRule>
    <cfRule type="cellIs" dxfId="2023" priority="776" stopIfTrue="1" operator="equal">
      <formula>$H$3</formula>
    </cfRule>
  </conditionalFormatting>
  <conditionalFormatting sqref="F103:F109">
    <cfRule type="cellIs" dxfId="2022" priority="653" stopIfTrue="1" operator="equal">
      <formula>$H$3</formula>
    </cfRule>
    <cfRule type="cellIs" dxfId="2021" priority="654" stopIfTrue="1" operator="lessThan">
      <formula>$H$3</formula>
    </cfRule>
  </conditionalFormatting>
  <conditionalFormatting sqref="F111:F231 F233:F237">
    <cfRule type="cellIs" dxfId="2020" priority="430" stopIfTrue="1" operator="equal">
      <formula>$H$3</formula>
    </cfRule>
    <cfRule type="cellIs" dxfId="2019" priority="431" stopIfTrue="1" operator="lessThan">
      <formula>$H$3</formula>
    </cfRule>
  </conditionalFormatting>
  <conditionalFormatting sqref="F239:F255">
    <cfRule type="cellIs" dxfId="2018" priority="59" stopIfTrue="1" operator="equal">
      <formula>$H$3</formula>
    </cfRule>
    <cfRule type="cellIs" dxfId="2017" priority="60" stopIfTrue="1" operator="lessThan">
      <formula>$H$3</formula>
    </cfRule>
  </conditionalFormatting>
  <conditionalFormatting sqref="F257:F298">
    <cfRule type="cellIs" dxfId="2016" priority="179" stopIfTrue="1" operator="equal">
      <formula>$H$3</formula>
    </cfRule>
    <cfRule type="cellIs" dxfId="2015" priority="180" stopIfTrue="1" operator="lessThan">
      <formula>$H$3</formula>
    </cfRule>
  </conditionalFormatting>
  <conditionalFormatting sqref="G116">
    <cfRule type="expression" dxfId="2014" priority="424" stopIfTrue="1">
      <formula>$B116=$H$3</formula>
    </cfRule>
    <cfRule type="expression" dxfId="2013" priority="422" stopIfTrue="1">
      <formula>F116&lt;$H$3</formula>
    </cfRule>
    <cfRule type="expression" dxfId="2012" priority="423" stopIfTrue="1">
      <formula>$F116=$H$3</formula>
    </cfRule>
  </conditionalFormatting>
  <conditionalFormatting sqref="G117:G118">
    <cfRule type="expression" dxfId="2011" priority="2415" stopIfTrue="1">
      <formula>F117&lt;$H$3</formula>
    </cfRule>
  </conditionalFormatting>
  <conditionalFormatting sqref="G119:G217 G261:G265">
    <cfRule type="expression" dxfId="2010" priority="698" stopIfTrue="1">
      <formula>F119&lt;$H$3</formula>
    </cfRule>
    <cfRule type="expression" dxfId="2009" priority="700" stopIfTrue="1">
      <formula>$B119=$H$3</formula>
    </cfRule>
  </conditionalFormatting>
  <conditionalFormatting sqref="G167:G220">
    <cfRule type="expression" dxfId="2008" priority="701" stopIfTrue="1">
      <formula>$B167=#REF!</formula>
    </cfRule>
    <cfRule type="expression" dxfId="2007" priority="702" stopIfTrue="1">
      <formula>F167&lt;#REF!</formula>
    </cfRule>
  </conditionalFormatting>
  <conditionalFormatting sqref="G221:G223 G227 G230">
    <cfRule type="expression" dxfId="2006" priority="444" stopIfTrue="1">
      <formula>F221&lt;#REF!</formula>
    </cfRule>
  </conditionalFormatting>
  <conditionalFormatting sqref="G224:G226">
    <cfRule type="expression" dxfId="2005" priority="393" stopIfTrue="1">
      <formula>$F224=$H$3</formula>
    </cfRule>
    <cfRule type="expression" dxfId="2004" priority="392" stopIfTrue="1">
      <formula>F224&lt;$H$3</formula>
    </cfRule>
    <cfRule type="expression" dxfId="2003" priority="394" stopIfTrue="1">
      <formula>$B224=$H$3</formula>
    </cfRule>
  </conditionalFormatting>
  <conditionalFormatting sqref="G228:G231">
    <cfRule type="expression" dxfId="2002" priority="310" stopIfTrue="1">
      <formula>$B228=$H$3</formula>
    </cfRule>
    <cfRule type="expression" dxfId="2001" priority="308" stopIfTrue="1">
      <formula>F228&lt;$H$3</formula>
    </cfRule>
    <cfRule type="expression" dxfId="2000" priority="309" stopIfTrue="1">
      <formula>$F228=$H$3</formula>
    </cfRule>
  </conditionalFormatting>
  <conditionalFormatting sqref="G230 G221:G223 G227">
    <cfRule type="expression" dxfId="1999" priority="443" stopIfTrue="1">
      <formula>$B221=#REF!</formula>
    </cfRule>
  </conditionalFormatting>
  <conditionalFormatting sqref="G231">
    <cfRule type="expression" dxfId="1998" priority="313" stopIfTrue="1">
      <formula>$B231=$H$3</formula>
    </cfRule>
    <cfRule type="expression" dxfId="1997" priority="312" stopIfTrue="1">
      <formula>$F231=$H$3</formula>
    </cfRule>
    <cfRule type="expression" dxfId="1996" priority="311" stopIfTrue="1">
      <formula>F231&lt;$H$3</formula>
    </cfRule>
  </conditionalFormatting>
  <conditionalFormatting sqref="G234">
    <cfRule type="expression" dxfId="1995" priority="202" stopIfTrue="1">
      <formula>F234&lt;$H$3</formula>
    </cfRule>
    <cfRule type="expression" dxfId="1994" priority="203" stopIfTrue="1">
      <formula>$F234=$H$3</formula>
    </cfRule>
    <cfRule type="expression" dxfId="1993" priority="204" stopIfTrue="1">
      <formula>$B234=$H$3</formula>
    </cfRule>
  </conditionalFormatting>
  <conditionalFormatting sqref="G236:G237">
    <cfRule type="expression" dxfId="1992" priority="143" stopIfTrue="1">
      <formula>$F236=$H$3</formula>
    </cfRule>
    <cfRule type="expression" dxfId="1991" priority="142" stopIfTrue="1">
      <formula>F236&lt;$H$3</formula>
    </cfRule>
    <cfRule type="expression" dxfId="1990" priority="144" stopIfTrue="1">
      <formula>$B236=$H$3</formula>
    </cfRule>
  </conditionalFormatting>
  <conditionalFormatting sqref="G239">
    <cfRule type="expression" dxfId="1989" priority="112" stopIfTrue="1">
      <formula>$B239=$H$3</formula>
    </cfRule>
    <cfRule type="expression" dxfId="1988" priority="111" stopIfTrue="1">
      <formula>$F239=$H$3</formula>
    </cfRule>
    <cfRule type="expression" dxfId="1987" priority="110" stopIfTrue="1">
      <formula>F239&lt;$H$3</formula>
    </cfRule>
  </conditionalFormatting>
  <conditionalFormatting sqref="G241">
    <cfRule type="expression" dxfId="1986" priority="86" stopIfTrue="1">
      <formula>F241&lt;$H$3</formula>
    </cfRule>
    <cfRule type="expression" dxfId="1985" priority="87" stopIfTrue="1">
      <formula>$F241=$H$3</formula>
    </cfRule>
    <cfRule type="expression" dxfId="1984" priority="88" stopIfTrue="1">
      <formula>$B241=$H$3</formula>
    </cfRule>
  </conditionalFormatting>
  <conditionalFormatting sqref="G241:G242">
    <cfRule type="expression" dxfId="1983" priority="83" stopIfTrue="1">
      <formula>F241&lt;$H$3</formula>
    </cfRule>
    <cfRule type="expression" dxfId="1982" priority="84" stopIfTrue="1">
      <formula>$F241=$H$3</formula>
    </cfRule>
    <cfRule type="expression" dxfId="1981" priority="85" stopIfTrue="1">
      <formula>$B241=$H$3</formula>
    </cfRule>
  </conditionalFormatting>
  <conditionalFormatting sqref="G242:G244">
    <cfRule type="expression" dxfId="1980" priority="56" stopIfTrue="1">
      <formula>F242&lt;$H$3</formula>
    </cfRule>
    <cfRule type="expression" dxfId="1979" priority="58" stopIfTrue="1">
      <formula>$B242=$H$3</formula>
    </cfRule>
    <cfRule type="expression" dxfId="1978" priority="57" stopIfTrue="1">
      <formula>$F242=$H$3</formula>
    </cfRule>
  </conditionalFormatting>
  <conditionalFormatting sqref="G246:G250 G252:G255">
    <cfRule type="expression" dxfId="1977" priority="16" stopIfTrue="1">
      <formula>F246&lt;$H$3</formula>
    </cfRule>
    <cfRule type="expression" dxfId="1976" priority="17" stopIfTrue="1">
      <formula>$F246=$H$3</formula>
    </cfRule>
    <cfRule type="expression" dxfId="1975" priority="18" stopIfTrue="1">
      <formula>$B246=$H$3</formula>
    </cfRule>
  </conditionalFormatting>
  <conditionalFormatting sqref="G252:G255 G257:G258">
    <cfRule type="expression" dxfId="1974" priority="81" stopIfTrue="1">
      <formula>$F252=$H$3</formula>
    </cfRule>
    <cfRule type="expression" dxfId="1973" priority="82" stopIfTrue="1">
      <formula>$B252=$H$3</formula>
    </cfRule>
  </conditionalFormatting>
  <conditionalFormatting sqref="G257:G258 G252:G255">
    <cfRule type="expression" dxfId="1972" priority="80" stopIfTrue="1">
      <formula>F252&lt;$H$3</formula>
    </cfRule>
  </conditionalFormatting>
  <conditionalFormatting sqref="G257:G258">
    <cfRule type="expression" dxfId="1971" priority="52" stopIfTrue="1">
      <formula>$F257=$H$3</formula>
    </cfRule>
    <cfRule type="expression" dxfId="1970" priority="53" stopIfTrue="1">
      <formula>$B257=$H$3</formula>
    </cfRule>
    <cfRule type="expression" dxfId="1969" priority="51" stopIfTrue="1">
      <formula>F257&lt;$H$3</formula>
    </cfRule>
  </conditionalFormatting>
  <conditionalFormatting sqref="G281:G284 G287">
    <cfRule type="expression" dxfId="1968" priority="32" stopIfTrue="1">
      <formula>F281&lt;$H$3</formula>
    </cfRule>
    <cfRule type="expression" dxfId="1967" priority="33" stopIfTrue="1">
      <formula>$F281=$H$3</formula>
    </cfRule>
  </conditionalFormatting>
  <conditionalFormatting sqref="G282:G284 G287">
    <cfRule type="expression" dxfId="1966" priority="34" stopIfTrue="1">
      <formula>$B282=$H$3</formula>
    </cfRule>
  </conditionalFormatting>
  <conditionalFormatting sqref="G292:G293">
    <cfRule type="expression" dxfId="1965" priority="28" stopIfTrue="1">
      <formula>$F292=$H$3</formula>
    </cfRule>
    <cfRule type="expression" dxfId="1964" priority="29" stopIfTrue="1">
      <formula>F292&lt;$H$3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9"/>
  <sheetViews>
    <sheetView workbookViewId="0">
      <selection activeCell="K183" sqref="K183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42"/>
      <c r="B1" s="142"/>
      <c r="C1" s="143" t="s">
        <v>0</v>
      </c>
      <c r="D1" s="144"/>
      <c r="E1" s="144"/>
      <c r="F1" s="144"/>
      <c r="G1" s="144"/>
      <c r="H1" s="144"/>
      <c r="I1" s="144"/>
    </row>
    <row r="2" spans="1:9" ht="22.8" customHeight="1">
      <c r="A2" s="145" t="s">
        <v>1</v>
      </c>
      <c r="B2" s="145"/>
      <c r="C2" s="146" t="s">
        <v>2</v>
      </c>
      <c r="D2" s="146"/>
      <c r="E2" s="146"/>
      <c r="F2" s="146"/>
      <c r="G2" s="146"/>
      <c r="H2" s="146"/>
      <c r="I2" s="146"/>
    </row>
    <row r="3" spans="1:9" ht="25.05" customHeight="1">
      <c r="A3" s="147"/>
      <c r="B3" s="147"/>
      <c r="C3" s="147"/>
      <c r="D3" s="147"/>
      <c r="E3" s="147"/>
      <c r="F3" s="147"/>
      <c r="G3" s="147"/>
      <c r="H3" s="33">
        <v>46311</v>
      </c>
      <c r="I3" s="3"/>
    </row>
    <row r="4" spans="1:9" ht="25.05" hidden="1" customHeight="1">
      <c r="A4" s="139" t="s">
        <v>303</v>
      </c>
      <c r="B4" s="140"/>
      <c r="C4" s="140"/>
      <c r="D4" s="140"/>
      <c r="E4" s="140"/>
      <c r="F4" s="140"/>
      <c r="G4" s="140"/>
      <c r="H4" s="140"/>
      <c r="I4" s="141"/>
    </row>
    <row r="5" spans="1:9" s="32" customFormat="1" ht="24.6" hidden="1" customHeight="1">
      <c r="A5" s="71" t="s">
        <v>4</v>
      </c>
      <c r="B5" s="123" t="s">
        <v>5</v>
      </c>
      <c r="C5" s="123"/>
      <c r="D5" s="123" t="s">
        <v>6</v>
      </c>
      <c r="E5" s="123"/>
      <c r="F5" s="123" t="s">
        <v>7</v>
      </c>
      <c r="G5" s="123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hidden="1" customHeight="1">
      <c r="A52" s="139" t="s">
        <v>1525</v>
      </c>
      <c r="B52" s="140"/>
      <c r="C52" s="140"/>
      <c r="D52" s="140"/>
      <c r="E52" s="140"/>
      <c r="F52" s="140"/>
      <c r="G52" s="140"/>
      <c r="H52" s="140"/>
      <c r="I52" s="141"/>
    </row>
    <row r="53" spans="1:9" s="32" customFormat="1" ht="24.6" hidden="1" customHeight="1">
      <c r="A53" s="71" t="s">
        <v>4</v>
      </c>
      <c r="B53" s="123" t="s">
        <v>5</v>
      </c>
      <c r="C53" s="123"/>
      <c r="D53" s="123" t="s">
        <v>6</v>
      </c>
      <c r="E53" s="123"/>
      <c r="F53" s="123" t="s">
        <v>7</v>
      </c>
      <c r="G53" s="123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hidden="1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hidden="1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hidden="1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1497</v>
      </c>
      <c r="I166" s="13"/>
    </row>
    <row r="167" spans="1:14" ht="25.05" hidden="1" customHeight="1">
      <c r="A167" s="40" t="s">
        <v>492</v>
      </c>
      <c r="B167" s="55">
        <f>F166+2</f>
        <v>46296</v>
      </c>
      <c r="C167" s="37">
        <v>0.25</v>
      </c>
      <c r="D167" s="55">
        <f>B167</f>
        <v>46296</v>
      </c>
      <c r="E167" s="37">
        <v>0.40833333333333333</v>
      </c>
      <c r="F167" s="43">
        <f>D167+1</f>
        <v>46297</v>
      </c>
      <c r="G167" s="51">
        <v>7.4999999999999997E-2</v>
      </c>
      <c r="H167" s="20" t="s">
        <v>322</v>
      </c>
      <c r="I167" s="13"/>
    </row>
    <row r="168" spans="1:14" ht="25.05" hidden="1" customHeight="1">
      <c r="A168" s="40" t="s">
        <v>493</v>
      </c>
      <c r="B168" s="43">
        <f>F167</f>
        <v>46297</v>
      </c>
      <c r="C168" s="23">
        <v>0.58333333333333337</v>
      </c>
      <c r="D168" s="43">
        <f t="shared" ref="D168" si="96">B168</f>
        <v>46297</v>
      </c>
      <c r="E168" s="23">
        <v>0.875</v>
      </c>
      <c r="F168" s="43">
        <f>D168+1</f>
        <v>46298</v>
      </c>
      <c r="G168" s="51">
        <v>0.49444444444444446</v>
      </c>
      <c r="H168" s="20"/>
      <c r="I168" s="13"/>
    </row>
    <row r="169" spans="1:14" ht="25.05" hidden="1" customHeight="1">
      <c r="A169" s="40" t="s">
        <v>494</v>
      </c>
      <c r="B169" s="43">
        <f>F168+1</f>
        <v>46299</v>
      </c>
      <c r="C169" s="23">
        <v>0.875</v>
      </c>
      <c r="D169" s="43">
        <f>B169+1</f>
        <v>46300</v>
      </c>
      <c r="E169" s="23">
        <v>0.38750000000000001</v>
      </c>
      <c r="F169" s="43">
        <f>D169</f>
        <v>46300</v>
      </c>
      <c r="G169" s="23">
        <v>0.9291666666666667</v>
      </c>
      <c r="H169" s="20" t="s">
        <v>1496</v>
      </c>
      <c r="I169" s="13"/>
    </row>
    <row r="170" spans="1:14" ht="25.05" hidden="1" customHeight="1">
      <c r="A170" s="40" t="s">
        <v>495</v>
      </c>
      <c r="B170" s="122"/>
      <c r="C170" s="122"/>
      <c r="D170" s="122"/>
      <c r="E170" s="122"/>
      <c r="F170" s="122"/>
      <c r="G170" s="122"/>
      <c r="H170" s="20" t="s">
        <v>1516</v>
      </c>
      <c r="I170" s="13"/>
    </row>
    <row r="171" spans="1:14" ht="25.05" hidden="1" customHeight="1">
      <c r="A171" s="40" t="s">
        <v>496</v>
      </c>
      <c r="B171" s="43">
        <f>F169+2</f>
        <v>46302</v>
      </c>
      <c r="C171" s="23">
        <v>0.54166666666666663</v>
      </c>
      <c r="D171" s="43">
        <f>B171</f>
        <v>46302</v>
      </c>
      <c r="E171" s="23">
        <v>0.64583333333333337</v>
      </c>
      <c r="F171" s="43">
        <f>D171</f>
        <v>46302</v>
      </c>
      <c r="G171" s="23">
        <v>0.9375</v>
      </c>
      <c r="H171" s="20" t="s">
        <v>1492</v>
      </c>
      <c r="I171" s="13"/>
    </row>
    <row r="172" spans="1:14" s="32" customFormat="1" ht="24" hidden="1" customHeight="1">
      <c r="A172" s="148" t="s">
        <v>1571</v>
      </c>
      <c r="B172" s="149"/>
      <c r="C172" s="149"/>
      <c r="D172" s="149"/>
      <c r="E172" s="149"/>
      <c r="F172" s="149"/>
      <c r="G172" s="149"/>
      <c r="H172" s="149"/>
      <c r="I172" s="149"/>
    </row>
    <row r="173" spans="1:14" s="32" customFormat="1" ht="24" hidden="1" customHeight="1">
      <c r="A173" s="71" t="s">
        <v>4</v>
      </c>
      <c r="B173" s="127" t="s">
        <v>5</v>
      </c>
      <c r="C173" s="128"/>
      <c r="D173" s="127" t="s">
        <v>6</v>
      </c>
      <c r="E173" s="128"/>
      <c r="F173" s="127" t="s">
        <v>7</v>
      </c>
      <c r="G173" s="128"/>
      <c r="H173" s="72" t="s">
        <v>8</v>
      </c>
      <c r="I173" s="72" t="s">
        <v>9</v>
      </c>
      <c r="N173" s="32" t="s">
        <v>497</v>
      </c>
    </row>
    <row r="174" spans="1:14" s="32" customFormat="1" ht="24.6" hidden="1" customHeight="1">
      <c r="A174" s="58" t="s">
        <v>498</v>
      </c>
      <c r="B174" s="28">
        <v>46301</v>
      </c>
      <c r="C174" s="23">
        <v>0.4916666666666667</v>
      </c>
      <c r="D174" s="28">
        <f>B174+1</f>
        <v>46302</v>
      </c>
      <c r="E174" s="23">
        <v>3.7499999999999999E-2</v>
      </c>
      <c r="F174" s="43">
        <f>D174</f>
        <v>46302</v>
      </c>
      <c r="G174" s="23">
        <v>0.58333333333333337</v>
      </c>
      <c r="H174" s="20" t="s">
        <v>1532</v>
      </c>
      <c r="I174" s="60"/>
    </row>
    <row r="175" spans="1:14" s="32" customFormat="1" ht="25.35" hidden="1" customHeight="1">
      <c r="A175" s="58" t="s">
        <v>499</v>
      </c>
      <c r="B175" s="28">
        <f>F174</f>
        <v>46302</v>
      </c>
      <c r="C175" s="23">
        <v>0.83333333333333337</v>
      </c>
      <c r="D175" s="28">
        <f>B175+1</f>
        <v>46303</v>
      </c>
      <c r="E175" s="23">
        <v>0.05</v>
      </c>
      <c r="F175" s="43">
        <f>D175</f>
        <v>46303</v>
      </c>
      <c r="G175" s="23">
        <v>0.44583333333333336</v>
      </c>
      <c r="H175" s="20" t="s">
        <v>1496</v>
      </c>
      <c r="I175" s="60"/>
    </row>
    <row r="176" spans="1:14" ht="25.05" hidden="1" customHeight="1">
      <c r="A176" s="40" t="s">
        <v>500</v>
      </c>
      <c r="B176" s="28">
        <f>F175+2</f>
        <v>46305</v>
      </c>
      <c r="C176" s="54">
        <v>8.3333333333333329E-2</v>
      </c>
      <c r="D176" s="28">
        <f t="shared" ref="D176:D177" si="97">B176</f>
        <v>46305</v>
      </c>
      <c r="E176" s="23">
        <v>0.22916666666666666</v>
      </c>
      <c r="F176" s="43">
        <f>D176</f>
        <v>46305</v>
      </c>
      <c r="G176" s="23">
        <v>0.77083333333333337</v>
      </c>
      <c r="H176" s="20" t="s">
        <v>322</v>
      </c>
      <c r="I176" s="60"/>
    </row>
    <row r="177" spans="1:9" ht="25.05" hidden="1" customHeight="1">
      <c r="A177" s="40" t="s">
        <v>1493</v>
      </c>
      <c r="B177" s="28">
        <f>F176+1</f>
        <v>46306</v>
      </c>
      <c r="C177" s="54">
        <v>0.47916666666666669</v>
      </c>
      <c r="D177" s="28">
        <f t="shared" si="97"/>
        <v>46306</v>
      </c>
      <c r="E177" s="23">
        <v>0.55833333333333335</v>
      </c>
      <c r="F177" s="43">
        <f t="shared" ref="F177" si="98">D177</f>
        <v>46306</v>
      </c>
      <c r="G177" s="23">
        <v>0.92083333333333328</v>
      </c>
      <c r="H177" s="20"/>
      <c r="I177" s="60"/>
    </row>
    <row r="178" spans="1:9" ht="25.05" hidden="1" customHeight="1">
      <c r="A178" s="58" t="s">
        <v>501</v>
      </c>
      <c r="B178" s="28">
        <v>46308</v>
      </c>
      <c r="C178" s="23">
        <v>0.41666666666666669</v>
      </c>
      <c r="D178" s="28">
        <f>B178+1</f>
        <v>46309</v>
      </c>
      <c r="E178" s="51">
        <v>0.42083333333333334</v>
      </c>
      <c r="F178" s="53">
        <f>D178</f>
        <v>46309</v>
      </c>
      <c r="G178" s="51">
        <v>0.95833333333333337</v>
      </c>
      <c r="H178" s="20" t="s">
        <v>1589</v>
      </c>
      <c r="I178" s="60"/>
    </row>
    <row r="179" spans="1:9" ht="24.6" customHeight="1">
      <c r="A179" s="152" t="s">
        <v>1574</v>
      </c>
      <c r="B179" s="153"/>
      <c r="C179" s="153"/>
      <c r="D179" s="153"/>
      <c r="E179" s="153"/>
      <c r="F179" s="153"/>
      <c r="G179" s="153"/>
      <c r="H179" s="153"/>
      <c r="I179" s="154"/>
    </row>
    <row r="180" spans="1:9" ht="24.6" customHeight="1">
      <c r="A180" s="15" t="s">
        <v>4</v>
      </c>
      <c r="B180" s="150" t="s">
        <v>5</v>
      </c>
      <c r="C180" s="151"/>
      <c r="D180" s="150" t="s">
        <v>6</v>
      </c>
      <c r="E180" s="151"/>
      <c r="F180" s="150" t="s">
        <v>7</v>
      </c>
      <c r="G180" s="151"/>
      <c r="H180" s="34" t="s">
        <v>8</v>
      </c>
      <c r="I180" s="34" t="s">
        <v>9</v>
      </c>
    </row>
    <row r="181" spans="1:9" ht="24.6" customHeight="1">
      <c r="A181" s="94" t="s">
        <v>1572</v>
      </c>
      <c r="B181" s="43">
        <v>46311</v>
      </c>
      <c r="C181" s="54">
        <v>0.3125</v>
      </c>
      <c r="D181" s="43">
        <f>B181</f>
        <v>46311</v>
      </c>
      <c r="E181" s="54">
        <v>0.41249999999999998</v>
      </c>
      <c r="F181" s="43">
        <f>D181</f>
        <v>46311</v>
      </c>
      <c r="G181" s="54">
        <v>0.75</v>
      </c>
      <c r="H181" s="65" t="s">
        <v>1573</v>
      </c>
      <c r="I181" s="61"/>
    </row>
    <row r="182" spans="1:9" ht="24.6" customHeight="1">
      <c r="A182" s="96" t="s">
        <v>468</v>
      </c>
      <c r="B182" s="43">
        <f>F181+2</f>
        <v>46313</v>
      </c>
      <c r="C182" s="54">
        <v>8.3333333333333329E-2</v>
      </c>
      <c r="D182" s="43">
        <f>B182</f>
        <v>46313</v>
      </c>
      <c r="E182" s="54">
        <v>0.20833333333333334</v>
      </c>
      <c r="F182" s="43">
        <f>D182</f>
        <v>46313</v>
      </c>
      <c r="G182" s="54">
        <v>0.625</v>
      </c>
      <c r="H182" s="65"/>
      <c r="I182" s="61"/>
    </row>
    <row r="183" spans="1:9" ht="24.6" customHeight="1">
      <c r="A183" s="94" t="s">
        <v>470</v>
      </c>
      <c r="B183" s="43">
        <f>F182</f>
        <v>46313</v>
      </c>
      <c r="C183" s="54">
        <v>0.875</v>
      </c>
      <c r="D183" s="43">
        <f>B183+1</f>
        <v>46314</v>
      </c>
      <c r="E183" s="54">
        <v>0</v>
      </c>
      <c r="F183" s="43">
        <f>D183</f>
        <v>46314</v>
      </c>
      <c r="G183" s="54">
        <v>0.5</v>
      </c>
      <c r="H183" s="65"/>
      <c r="I183" s="61"/>
    </row>
    <row r="184" spans="1:9" ht="24.6" customHeight="1">
      <c r="A184" s="95" t="s">
        <v>471</v>
      </c>
      <c r="B184" s="43">
        <f>F183+2</f>
        <v>46316</v>
      </c>
      <c r="C184" s="54">
        <v>0.375</v>
      </c>
      <c r="D184" s="43">
        <f t="shared" ref="D184" si="99">B184</f>
        <v>46316</v>
      </c>
      <c r="E184" s="54">
        <v>0.47916666666666669</v>
      </c>
      <c r="F184" s="43">
        <f>D184+1</f>
        <v>46317</v>
      </c>
      <c r="G184" s="54">
        <v>0.1875</v>
      </c>
      <c r="H184" s="20" t="s">
        <v>322</v>
      </c>
      <c r="I184" s="61"/>
    </row>
    <row r="185" spans="1:9" ht="24.6" customHeight="1">
      <c r="A185" s="94" t="s">
        <v>1137</v>
      </c>
      <c r="B185" s="43">
        <f>F184+2</f>
        <v>46319</v>
      </c>
      <c r="C185" s="54">
        <v>0</v>
      </c>
      <c r="D185" s="43">
        <f>B185</f>
        <v>46319</v>
      </c>
      <c r="E185" s="54">
        <v>0.375</v>
      </c>
      <c r="F185" s="43">
        <f>D185</f>
        <v>46319</v>
      </c>
      <c r="G185" s="54">
        <v>0.79166666666666663</v>
      </c>
      <c r="H185" s="65" t="s">
        <v>1055</v>
      </c>
      <c r="I185" s="61"/>
    </row>
    <row r="186" spans="1:9" s="32" customFormat="1" ht="25.05" customHeight="1">
      <c r="A186" s="139" t="s">
        <v>1582</v>
      </c>
      <c r="B186" s="155"/>
      <c r="C186" s="155"/>
      <c r="D186" s="155"/>
      <c r="E186" s="155"/>
      <c r="F186" s="155"/>
      <c r="G186" s="155"/>
      <c r="H186" s="155"/>
      <c r="I186" s="156"/>
    </row>
    <row r="187" spans="1:9" s="32" customFormat="1" ht="24.75" customHeight="1">
      <c r="A187" s="15" t="s">
        <v>4</v>
      </c>
      <c r="B187" s="150" t="s">
        <v>5</v>
      </c>
      <c r="C187" s="151"/>
      <c r="D187" s="150" t="s">
        <v>6</v>
      </c>
      <c r="E187" s="151"/>
      <c r="F187" s="150" t="s">
        <v>7</v>
      </c>
      <c r="G187" s="151"/>
      <c r="H187" s="34" t="s">
        <v>8</v>
      </c>
      <c r="I187" s="34" t="s">
        <v>9</v>
      </c>
    </row>
    <row r="188" spans="1:9" s="32" customFormat="1" ht="25.05" customHeight="1">
      <c r="A188" s="58" t="s">
        <v>1539</v>
      </c>
      <c r="B188" s="28">
        <v>46314</v>
      </c>
      <c r="C188" s="23">
        <v>0.95833333333333337</v>
      </c>
      <c r="D188" s="39">
        <f>B188+1</f>
        <v>46315</v>
      </c>
      <c r="E188" s="23">
        <v>0.25</v>
      </c>
      <c r="F188" s="28">
        <f>D188</f>
        <v>46315</v>
      </c>
      <c r="G188" s="23">
        <v>0.66666666666666663</v>
      </c>
      <c r="H188" s="20" t="s">
        <v>1563</v>
      </c>
      <c r="I188" s="80"/>
    </row>
    <row r="189" spans="1:9" s="32" customFormat="1" ht="25.05" customHeight="1">
      <c r="A189" s="58" t="s">
        <v>1543</v>
      </c>
      <c r="B189" s="28">
        <f>F188+1</f>
        <v>46316</v>
      </c>
      <c r="C189" s="23">
        <v>0.83333333333333337</v>
      </c>
      <c r="D189" s="39">
        <f>B189</f>
        <v>46316</v>
      </c>
      <c r="E189" s="23">
        <v>0.95833333333333337</v>
      </c>
      <c r="F189" s="28">
        <f>D189+1</f>
        <v>46317</v>
      </c>
      <c r="G189" s="23">
        <v>0.375</v>
      </c>
      <c r="H189" s="20"/>
      <c r="I189" s="80"/>
    </row>
    <row r="190" spans="1:9" s="32" customFormat="1" ht="25.05" customHeight="1">
      <c r="A190" s="58" t="s">
        <v>1554</v>
      </c>
      <c r="B190" s="28">
        <f>F189</f>
        <v>46317</v>
      </c>
      <c r="C190" s="23">
        <v>0.625</v>
      </c>
      <c r="D190" s="39">
        <f>B190</f>
        <v>46317</v>
      </c>
      <c r="E190" s="23">
        <v>0.75</v>
      </c>
      <c r="F190" s="28">
        <f>D190+1</f>
        <v>46318</v>
      </c>
      <c r="G190" s="23">
        <v>0.25</v>
      </c>
      <c r="H190" s="20"/>
      <c r="I190" s="80"/>
    </row>
    <row r="191" spans="1:9" s="32" customFormat="1" ht="25.05" customHeight="1">
      <c r="A191" s="58" t="s">
        <v>1584</v>
      </c>
      <c r="B191" s="28">
        <f>F190+1</f>
        <v>46319</v>
      </c>
      <c r="C191" s="23">
        <v>0.625</v>
      </c>
      <c r="D191" s="39">
        <f>B191</f>
        <v>46319</v>
      </c>
      <c r="E191" s="23">
        <v>0.72916666666666663</v>
      </c>
      <c r="F191" s="28">
        <f>D191+1</f>
        <v>46320</v>
      </c>
      <c r="G191" s="23">
        <v>0.4375</v>
      </c>
      <c r="H191" s="20" t="s">
        <v>308</v>
      </c>
      <c r="I191" s="80"/>
    </row>
    <row r="192" spans="1:9" s="32" customFormat="1" ht="25.05" customHeight="1">
      <c r="A192" s="58" t="s">
        <v>1609</v>
      </c>
      <c r="B192" s="28">
        <f>F191+3</f>
        <v>46323</v>
      </c>
      <c r="C192" s="23">
        <v>0.70833333333333337</v>
      </c>
      <c r="D192" s="39">
        <f>B192+1</f>
        <v>46324</v>
      </c>
      <c r="E192" s="23">
        <v>0.25</v>
      </c>
      <c r="F192" s="28">
        <f>D192</f>
        <v>46324</v>
      </c>
      <c r="G192" s="23">
        <v>0.66666666666666663</v>
      </c>
      <c r="H192" s="20" t="s">
        <v>1610</v>
      </c>
      <c r="I192" s="80"/>
    </row>
    <row r="193" spans="1:9" s="32" customFormat="1" ht="25.05" customHeight="1">
      <c r="A193" s="58" t="s">
        <v>1585</v>
      </c>
      <c r="B193" s="28">
        <f>F192+1</f>
        <v>46325</v>
      </c>
      <c r="C193" s="23">
        <v>0.16666666666666666</v>
      </c>
      <c r="D193" s="39">
        <f>B193</f>
        <v>46325</v>
      </c>
      <c r="E193" s="23">
        <v>0.5</v>
      </c>
      <c r="F193" s="28">
        <f>D193</f>
        <v>46325</v>
      </c>
      <c r="G193" s="23">
        <v>0.91666666666666663</v>
      </c>
      <c r="H193" s="20" t="s">
        <v>1496</v>
      </c>
      <c r="I193" s="80"/>
    </row>
    <row r="194" spans="1:9" s="32" customFormat="1" ht="25.05" customHeight="1">
      <c r="A194" s="139" t="s">
        <v>1595</v>
      </c>
      <c r="B194" s="155"/>
      <c r="C194" s="155"/>
      <c r="D194" s="155"/>
      <c r="E194" s="155"/>
      <c r="F194" s="155"/>
      <c r="G194" s="155"/>
      <c r="H194" s="155"/>
      <c r="I194" s="156"/>
    </row>
    <row r="195" spans="1:9" s="32" customFormat="1" ht="24.75" customHeight="1">
      <c r="A195" s="15" t="s">
        <v>4</v>
      </c>
      <c r="B195" s="150" t="s">
        <v>5</v>
      </c>
      <c r="C195" s="151"/>
      <c r="D195" s="150" t="s">
        <v>6</v>
      </c>
      <c r="E195" s="151"/>
      <c r="F195" s="150" t="s">
        <v>7</v>
      </c>
      <c r="G195" s="151"/>
      <c r="H195" s="34" t="s">
        <v>8</v>
      </c>
      <c r="I195" s="34" t="s">
        <v>9</v>
      </c>
    </row>
    <row r="196" spans="1:9" s="32" customFormat="1" ht="25.05" customHeight="1">
      <c r="A196" s="58" t="s">
        <v>1596</v>
      </c>
      <c r="B196" s="28">
        <v>46321</v>
      </c>
      <c r="C196" s="23">
        <v>0.29166666666666669</v>
      </c>
      <c r="D196" s="39">
        <f>B196</f>
        <v>46321</v>
      </c>
      <c r="E196" s="23">
        <v>0.39583333333333331</v>
      </c>
      <c r="F196" s="28">
        <f>D196+1</f>
        <v>46322</v>
      </c>
      <c r="G196" s="23">
        <v>0.10416666666666667</v>
      </c>
      <c r="H196" s="20" t="s">
        <v>1597</v>
      </c>
      <c r="I196" s="80"/>
    </row>
    <row r="197" spans="1:9" s="32" customFormat="1" ht="25.05" customHeight="1">
      <c r="A197" s="58" t="s">
        <v>1598</v>
      </c>
      <c r="B197" s="28">
        <f>F196</f>
        <v>46322</v>
      </c>
      <c r="C197" s="23">
        <v>0.66666666666666663</v>
      </c>
      <c r="D197" s="39">
        <f>B197</f>
        <v>46322</v>
      </c>
      <c r="E197" s="23">
        <v>0.75</v>
      </c>
      <c r="F197" s="28">
        <f>D197+1</f>
        <v>46323</v>
      </c>
      <c r="G197" s="23">
        <v>0.16666666666666666</v>
      </c>
      <c r="H197" s="20"/>
      <c r="I197" s="80"/>
    </row>
    <row r="198" spans="1:9" s="32" customFormat="1" ht="25.05" customHeight="1">
      <c r="A198" s="58" t="s">
        <v>1599</v>
      </c>
      <c r="B198" s="28">
        <f>F197+1</f>
        <v>46324</v>
      </c>
      <c r="C198" s="23">
        <v>0.5</v>
      </c>
      <c r="D198" s="39">
        <f>B198</f>
        <v>46324</v>
      </c>
      <c r="E198" s="23">
        <v>0.625</v>
      </c>
      <c r="F198" s="28">
        <f>D198+1</f>
        <v>46325</v>
      </c>
      <c r="G198" s="23">
        <v>4.1666666666666664E-2</v>
      </c>
      <c r="H198" s="20"/>
      <c r="I198" s="80"/>
    </row>
    <row r="199" spans="1:9" s="32" customFormat="1" ht="25.05" customHeight="1">
      <c r="A199" s="58" t="s">
        <v>1600</v>
      </c>
      <c r="B199" s="28">
        <f>F198</f>
        <v>46325</v>
      </c>
      <c r="C199" s="23">
        <v>0.29166666666666669</v>
      </c>
      <c r="D199" s="39">
        <f>B199</f>
        <v>46325</v>
      </c>
      <c r="E199" s="23">
        <v>0.41666666666666669</v>
      </c>
      <c r="F199" s="28">
        <f>D199+1</f>
        <v>46326</v>
      </c>
      <c r="G199" s="23">
        <v>0.91666666666666663</v>
      </c>
      <c r="H199" s="20"/>
      <c r="I199" s="80"/>
    </row>
  </sheetData>
  <mergeCells count="29">
    <mergeCell ref="A194:I194"/>
    <mergeCell ref="B195:C195"/>
    <mergeCell ref="D195:E195"/>
    <mergeCell ref="F195:G195"/>
    <mergeCell ref="A186:I186"/>
    <mergeCell ref="B187:C187"/>
    <mergeCell ref="D187:E187"/>
    <mergeCell ref="F187:G187"/>
    <mergeCell ref="F53:G53"/>
    <mergeCell ref="A172:I172"/>
    <mergeCell ref="B173:C173"/>
    <mergeCell ref="B180:C180"/>
    <mergeCell ref="D180:E180"/>
    <mergeCell ref="F180:G180"/>
    <mergeCell ref="B53:C53"/>
    <mergeCell ref="D53:E53"/>
    <mergeCell ref="D173:E173"/>
    <mergeCell ref="F173:G173"/>
    <mergeCell ref="A179:I179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52:I52"/>
  </mergeCells>
  <phoneticPr fontId="47" type="noConversion"/>
  <conditionalFormatting sqref="B23:B45 B47:B49">
    <cfRule type="cellIs" dxfId="1963" priority="990" stopIfTrue="1" operator="equal">
      <formula>$H$3</formula>
    </cfRule>
  </conditionalFormatting>
  <conditionalFormatting sqref="B51:B90">
    <cfRule type="cellIs" dxfId="1962" priority="760" stopIfTrue="1" operator="lessThan">
      <formula>$H$3</formula>
    </cfRule>
    <cfRule type="cellIs" dxfId="1961" priority="759" stopIfTrue="1" operator="equal">
      <formula>$H$3</formula>
    </cfRule>
  </conditionalFormatting>
  <conditionalFormatting sqref="B92:B94">
    <cfRule type="cellIs" dxfId="1960" priority="714" stopIfTrue="1" operator="lessThan">
      <formula>$H$3</formula>
    </cfRule>
    <cfRule type="cellIs" dxfId="1959" priority="713" stopIfTrue="1" operator="equal">
      <formula>$H$3</formula>
    </cfRule>
  </conditionalFormatting>
  <conditionalFormatting sqref="B96:B151">
    <cfRule type="cellIs" dxfId="1958" priority="648" stopIfTrue="1" operator="equal">
      <formula>$H$3</formula>
    </cfRule>
    <cfRule type="cellIs" dxfId="1957" priority="649" stopIfTrue="1" operator="lessThan">
      <formula>$H$3</formula>
    </cfRule>
  </conditionalFormatting>
  <conditionalFormatting sqref="B153:B169 B171">
    <cfRule type="cellIs" dxfId="1956" priority="549" stopIfTrue="1" operator="equal">
      <formula>$H$3</formula>
    </cfRule>
    <cfRule type="cellIs" dxfId="1955" priority="550" stopIfTrue="1" operator="lessThan">
      <formula>$H$3</formula>
    </cfRule>
  </conditionalFormatting>
  <conditionalFormatting sqref="B174:B178 F174:F178">
    <cfRule type="cellIs" dxfId="1954" priority="358" stopIfTrue="1" operator="equal">
      <formula>$H$3</formula>
    </cfRule>
  </conditionalFormatting>
  <conditionalFormatting sqref="B174:B178">
    <cfRule type="cellIs" dxfId="1953" priority="391" stopIfTrue="1" operator="lessThan">
      <formula>$H$3</formula>
    </cfRule>
  </conditionalFormatting>
  <conditionalFormatting sqref="B180">
    <cfRule type="cellIs" dxfId="1952" priority="341" stopIfTrue="1" operator="lessThan">
      <formula>$H$3</formula>
    </cfRule>
    <cfRule type="cellIs" dxfId="1951" priority="340" stopIfTrue="1" operator="equal">
      <formula>$H$3</formula>
    </cfRule>
  </conditionalFormatting>
  <conditionalFormatting sqref="B181">
    <cfRule type="cellIs" dxfId="1950" priority="28" stopIfTrue="1" operator="equal">
      <formula>$H$3</formula>
    </cfRule>
  </conditionalFormatting>
  <conditionalFormatting sqref="B181:B182">
    <cfRule type="cellIs" dxfId="1949" priority="15" stopIfTrue="1" operator="equal">
      <formula>$H$3</formula>
    </cfRule>
  </conditionalFormatting>
  <conditionalFormatting sqref="B182:B184">
    <cfRule type="cellIs" dxfId="1948" priority="10" stopIfTrue="1" operator="equal">
      <formula>$H$3</formula>
    </cfRule>
  </conditionalFormatting>
  <conditionalFormatting sqref="B183:B184 D183:D184">
    <cfRule type="cellIs" dxfId="1947" priority="6" stopIfTrue="1" operator="lessThan">
      <formula>$H$3</formula>
    </cfRule>
  </conditionalFormatting>
  <conditionalFormatting sqref="B183:B184">
    <cfRule type="cellIs" dxfId="1946" priority="5" stopIfTrue="1" operator="equal">
      <formula>$H$3</formula>
    </cfRule>
  </conditionalFormatting>
  <conditionalFormatting sqref="B185">
    <cfRule type="cellIs" dxfId="1945" priority="183" stopIfTrue="1" operator="lessThan">
      <formula>$H$3</formula>
    </cfRule>
    <cfRule type="cellIs" dxfId="1944" priority="198" stopIfTrue="1" operator="equal">
      <formula>$H$3</formula>
    </cfRule>
  </conditionalFormatting>
  <conditionalFormatting sqref="B185:B187">
    <cfRule type="cellIs" dxfId="1943" priority="180" stopIfTrue="1" operator="equal">
      <formula>$H$3</formula>
    </cfRule>
  </conditionalFormatting>
  <conditionalFormatting sqref="B186:B187">
    <cfRule type="cellIs" dxfId="1942" priority="179" stopIfTrue="1" operator="lessThan">
      <formula>$H$3</formula>
    </cfRule>
  </conditionalFormatting>
  <conditionalFormatting sqref="B194">
    <cfRule type="cellIs" dxfId="1941" priority="101" stopIfTrue="1" operator="lessThan">
      <formula>$H$3</formula>
    </cfRule>
    <cfRule type="cellIs" dxfId="1940" priority="102" stopIfTrue="1" operator="equal">
      <formula>$H$3</formula>
    </cfRule>
  </conditionalFormatting>
  <conditionalFormatting sqref="B195">
    <cfRule type="cellIs" dxfId="1939" priority="88" stopIfTrue="1" operator="equal">
      <formula>$H$3</formula>
    </cfRule>
    <cfRule type="cellIs" dxfId="1938" priority="87" stopIfTrue="1" operator="lessThan">
      <formula>$H$3</formula>
    </cfRule>
  </conditionalFormatting>
  <conditionalFormatting sqref="B186:C186">
    <cfRule type="expression" dxfId="1937" priority="431592" stopIfTrue="1">
      <formula>AND($B607=$H$3,$B607&lt;&gt;"")</formula>
    </cfRule>
    <cfRule type="expression" dxfId="1936" priority="431593" stopIfTrue="1">
      <formula>AND($B607&lt;$H$3,$B607&lt;&gt;"")</formula>
    </cfRule>
  </conditionalFormatting>
  <conditionalFormatting sqref="B194:C194">
    <cfRule type="expression" dxfId="1935" priority="99" stopIfTrue="1">
      <formula>AND($B620=$H$3,$B620&lt;&gt;"")</formula>
    </cfRule>
    <cfRule type="expression" dxfId="1934" priority="100" stopIfTrue="1">
      <formula>AND($B620&lt;$H$3,$B620&lt;&gt;"")</formula>
    </cfRule>
  </conditionalFormatting>
  <conditionalFormatting sqref="C23:C45 C47:C49 C51 C96:C151 E141:E148 G147:G148 G150 E150:E151 G153:G155 G157 C180:C185">
    <cfRule type="expression" dxfId="1933" priority="896" stopIfTrue="1">
      <formula>$B23=$H$3</formula>
    </cfRule>
  </conditionalFormatting>
  <conditionalFormatting sqref="C23:C45 C47:C49 C51 C96:C151 E148 G148 G150 E150:E151 G153:G155 G157 C181:C185 E51 E153:E155 E157 G182 E181:E185">
    <cfRule type="expression" dxfId="1932" priority="897" stopIfTrue="1">
      <formula>$F23=$H$3</formula>
    </cfRule>
  </conditionalFormatting>
  <conditionalFormatting sqref="C52:C90">
    <cfRule type="expression" dxfId="1931" priority="749" stopIfTrue="1">
      <formula>$B52=$H$3</formula>
    </cfRule>
  </conditionalFormatting>
  <conditionalFormatting sqref="C53:C90">
    <cfRule type="expression" dxfId="1930" priority="748" stopIfTrue="1">
      <formula>B53&lt;$H$3</formula>
    </cfRule>
  </conditionalFormatting>
  <conditionalFormatting sqref="C54:C90">
    <cfRule type="expression" dxfId="1929" priority="750" stopIfTrue="1">
      <formula>$F54=$H$3</formula>
    </cfRule>
  </conditionalFormatting>
  <conditionalFormatting sqref="C92:C94 E96:E139 G96:G139 G141:G142">
    <cfRule type="expression" dxfId="1928" priority="712" stopIfTrue="1">
      <formula>$F92=$H$3</formula>
    </cfRule>
    <cfRule type="expression" dxfId="1927" priority="711" stopIfTrue="1">
      <formula>$B92=$H$3</formula>
    </cfRule>
    <cfRule type="expression" dxfId="1926" priority="710" stopIfTrue="1">
      <formula>B92&lt;$H$3</formula>
    </cfRule>
  </conditionalFormatting>
  <conditionalFormatting sqref="C153:C169 C171">
    <cfRule type="expression" dxfId="1925" priority="551" stopIfTrue="1">
      <formula>B153&lt;$H$3</formula>
    </cfRule>
    <cfRule type="expression" dxfId="1924" priority="552" stopIfTrue="1">
      <formula>$B153=$H$3</formula>
    </cfRule>
    <cfRule type="expression" dxfId="1923" priority="553" stopIfTrue="1">
      <formula>$F153=$H$3</formula>
    </cfRule>
  </conditionalFormatting>
  <conditionalFormatting sqref="C174:C175">
    <cfRule type="expression" dxfId="1922" priority="384" stopIfTrue="1">
      <formula>B174&lt;$H$3</formula>
    </cfRule>
  </conditionalFormatting>
  <conditionalFormatting sqref="C174:C177">
    <cfRule type="expression" dxfId="1921" priority="386" stopIfTrue="1">
      <formula>$F174=$H$3</formula>
    </cfRule>
  </conditionalFormatting>
  <conditionalFormatting sqref="C174:C178">
    <cfRule type="expression" dxfId="1920" priority="385" stopIfTrue="1">
      <formula>$B174=$H$3</formula>
    </cfRule>
  </conditionalFormatting>
  <conditionalFormatting sqref="C175:C177">
    <cfRule type="expression" dxfId="1919" priority="396" stopIfTrue="1">
      <formula>B175&lt;$H$3</formula>
    </cfRule>
  </conditionalFormatting>
  <conditionalFormatting sqref="C178 G180:G185 E181:E182">
    <cfRule type="expression" dxfId="1918" priority="145" stopIfTrue="1">
      <formula>$F178=$H$3</formula>
    </cfRule>
  </conditionalFormatting>
  <conditionalFormatting sqref="C178">
    <cfRule type="expression" dxfId="1917" priority="144" stopIfTrue="1">
      <formula>B178&lt;$H$3</formula>
    </cfRule>
  </conditionalFormatting>
  <conditionalFormatting sqref="C180:C185">
    <cfRule type="expression" dxfId="1916" priority="26" stopIfTrue="1">
      <formula>B180&lt;$H$3</formula>
    </cfRule>
  </conditionalFormatting>
  <conditionalFormatting sqref="D4">
    <cfRule type="cellIs" dxfId="1915" priority="1184" stopIfTrue="1" operator="lessThan">
      <formula>$H$3</formula>
    </cfRule>
    <cfRule type="cellIs" dxfId="1914" priority="1183" stopIfTrue="1" operator="equal">
      <formula>$H$3</formula>
    </cfRule>
  </conditionalFormatting>
  <conditionalFormatting sqref="D4:D21">
    <cfRule type="cellIs" dxfId="1913" priority="1034" stopIfTrue="1" operator="lessThan">
      <formula>$H$3</formula>
    </cfRule>
  </conditionalFormatting>
  <conditionalFormatting sqref="D23">
    <cfRule type="cellIs" dxfId="1912" priority="942" stopIfTrue="1" operator="equal">
      <formula>$H$3</formula>
    </cfRule>
  </conditionalFormatting>
  <conditionalFormatting sqref="D23:D45 D47:D49">
    <cfRule type="cellIs" dxfId="1911" priority="943" stopIfTrue="1" operator="lessThan">
      <formula>$H$3</formula>
    </cfRule>
  </conditionalFormatting>
  <conditionalFormatting sqref="D24:D45 D47:D49 F42:F45">
    <cfRule type="cellIs" dxfId="1910" priority="989" stopIfTrue="1" operator="equal">
      <formula>$H$3</formula>
    </cfRule>
  </conditionalFormatting>
  <conditionalFormatting sqref="D51">
    <cfRule type="cellIs" dxfId="1909" priority="864" stopIfTrue="1" operator="equal">
      <formula>$H$3</formula>
    </cfRule>
  </conditionalFormatting>
  <conditionalFormatting sqref="D51:D52">
    <cfRule type="cellIs" dxfId="1908" priority="844" stopIfTrue="1" operator="lessThan">
      <formula>$H$3</formula>
    </cfRule>
  </conditionalFormatting>
  <conditionalFormatting sqref="D52">
    <cfRule type="cellIs" dxfId="1907" priority="843" stopIfTrue="1" operator="equal">
      <formula>$H$3</formula>
    </cfRule>
  </conditionalFormatting>
  <conditionalFormatting sqref="D52:D53">
    <cfRule type="cellIs" dxfId="1906" priority="841" stopIfTrue="1" operator="lessThan">
      <formula>$H$3</formula>
    </cfRule>
  </conditionalFormatting>
  <conditionalFormatting sqref="D52:D54 D56">
    <cfRule type="cellIs" dxfId="1905" priority="837" stopIfTrue="1" operator="equal">
      <formula>$H$3</formula>
    </cfRule>
  </conditionalFormatting>
  <conditionalFormatting sqref="D54:D56">
    <cfRule type="cellIs" dxfId="1904" priority="824" stopIfTrue="1" operator="lessThan">
      <formula>$H$3</formula>
    </cfRule>
  </conditionalFormatting>
  <conditionalFormatting sqref="D55">
    <cfRule type="cellIs" dxfId="1903" priority="823" stopIfTrue="1" operator="equal">
      <formula>$H$3</formula>
    </cfRule>
  </conditionalFormatting>
  <conditionalFormatting sqref="D57:D90">
    <cfRule type="cellIs" dxfId="1902" priority="798" stopIfTrue="1" operator="equal">
      <formula>$H$3</formula>
    </cfRule>
    <cfRule type="cellIs" dxfId="1901" priority="799" stopIfTrue="1" operator="lessThan">
      <formula>$H$3</formula>
    </cfRule>
  </conditionalFormatting>
  <conditionalFormatting sqref="D92:D94">
    <cfRule type="cellIs" dxfId="1900" priority="715" stopIfTrue="1" operator="equal">
      <formula>$H$3</formula>
    </cfRule>
    <cfRule type="cellIs" dxfId="1899" priority="716" stopIfTrue="1" operator="lessThan">
      <formula>$H$3</formula>
    </cfRule>
  </conditionalFormatting>
  <conditionalFormatting sqref="D96:D151">
    <cfRule type="cellIs" dxfId="1898" priority="589" stopIfTrue="1" operator="lessThan">
      <formula>$H$3</formula>
    </cfRule>
    <cfRule type="cellIs" dxfId="1897" priority="588" stopIfTrue="1" operator="equal">
      <formula>$H$3</formula>
    </cfRule>
  </conditionalFormatting>
  <conditionalFormatting sqref="D153:D169 D171">
    <cfRule type="cellIs" dxfId="1896" priority="547" stopIfTrue="1" operator="equal">
      <formula>$H$3</formula>
    </cfRule>
    <cfRule type="cellIs" dxfId="1895" priority="548" stopIfTrue="1" operator="lessThan">
      <formula>$H$3</formula>
    </cfRule>
  </conditionalFormatting>
  <conditionalFormatting sqref="D174:D178">
    <cfRule type="cellIs" dxfId="1894" priority="353" stopIfTrue="1" operator="equal">
      <formula>$H$3</formula>
    </cfRule>
    <cfRule type="cellIs" dxfId="1893" priority="360" stopIfTrue="1" operator="lessThan">
      <formula>$H$3</formula>
    </cfRule>
  </conditionalFormatting>
  <conditionalFormatting sqref="D180:D181 B180:B181">
    <cfRule type="cellIs" dxfId="1892" priority="30" stopIfTrue="1" operator="lessThan">
      <formula>$H$3</formula>
    </cfRule>
  </conditionalFormatting>
  <conditionalFormatting sqref="D180:D181">
    <cfRule type="cellIs" dxfId="1891" priority="29" stopIfTrue="1" operator="equal">
      <formula>$H$3</formula>
    </cfRule>
  </conditionalFormatting>
  <conditionalFormatting sqref="D181:D182 B181:B182">
    <cfRule type="cellIs" dxfId="1890" priority="17" stopIfTrue="1" operator="lessThan">
      <formula>$H$3</formula>
    </cfRule>
  </conditionalFormatting>
  <conditionalFormatting sqref="D182">
    <cfRule type="cellIs" dxfId="1889" priority="16" stopIfTrue="1" operator="equal">
      <formula>$H$3</formula>
    </cfRule>
  </conditionalFormatting>
  <conditionalFormatting sqref="D182:D184 B182:B184">
    <cfRule type="cellIs" dxfId="1888" priority="12" stopIfTrue="1" operator="lessThan">
      <formula>$H$3</formula>
    </cfRule>
  </conditionalFormatting>
  <conditionalFormatting sqref="D183:D184">
    <cfRule type="cellIs" dxfId="1887" priority="11" stopIfTrue="1" operator="equal">
      <formula>$H$3</formula>
    </cfRule>
  </conditionalFormatting>
  <conditionalFormatting sqref="D185">
    <cfRule type="cellIs" dxfId="1886" priority="195" stopIfTrue="1" operator="lessThan">
      <formula>$H$3</formula>
    </cfRule>
  </conditionalFormatting>
  <conditionalFormatting sqref="D185:D186">
    <cfRule type="cellIs" dxfId="1885" priority="176" stopIfTrue="1" operator="equal">
      <formula>$H$3</formula>
    </cfRule>
  </conditionalFormatting>
  <conditionalFormatting sqref="D185:D187">
    <cfRule type="cellIs" dxfId="1884" priority="175" stopIfTrue="1" operator="lessThan">
      <formula>$H$3</formula>
    </cfRule>
  </conditionalFormatting>
  <conditionalFormatting sqref="D187">
    <cfRule type="cellIs" dxfId="1883" priority="174" stopIfTrue="1" operator="equal">
      <formula>$H$3</formula>
    </cfRule>
  </conditionalFormatting>
  <conditionalFormatting sqref="D194">
    <cfRule type="cellIs" dxfId="1882" priority="97" stopIfTrue="1" operator="lessThan">
      <formula>$H$3</formula>
    </cfRule>
    <cfRule type="cellIs" dxfId="1881" priority="98" stopIfTrue="1" operator="equal">
      <formula>$H$3</formula>
    </cfRule>
  </conditionalFormatting>
  <conditionalFormatting sqref="D195">
    <cfRule type="cellIs" dxfId="1880" priority="85" stopIfTrue="1" operator="equal">
      <formula>$H$3</formula>
    </cfRule>
    <cfRule type="cellIs" dxfId="1879" priority="86" stopIfTrue="1" operator="lessThan">
      <formula>$H$3</formula>
    </cfRule>
  </conditionalFormatting>
  <conditionalFormatting sqref="D186:E186">
    <cfRule type="expression" dxfId="1878" priority="431595">
      <formula>AND($D607=$H$3,$D607&lt;&gt;"")</formula>
    </cfRule>
    <cfRule type="expression" dxfId="1877" priority="431594">
      <formula>AND($D607&lt;$H$3,$D607&lt;&gt;"")</formula>
    </cfRule>
  </conditionalFormatting>
  <conditionalFormatting sqref="D194:E194">
    <cfRule type="expression" dxfId="1876" priority="95">
      <formula>AND($D620&lt;$H$3,$D620&lt;&gt;"")</formula>
    </cfRule>
    <cfRule type="expression" dxfId="1875" priority="96">
      <formula>AND($D620=$H$3,$D620&lt;&gt;"")</formula>
    </cfRule>
  </conditionalFormatting>
  <conditionalFormatting sqref="D186:F187">
    <cfRule type="cellIs" dxfId="1874" priority="171" stopIfTrue="1" operator="lessThan">
      <formula>$H$3</formula>
    </cfRule>
  </conditionalFormatting>
  <conditionalFormatting sqref="D194:F194">
    <cfRule type="cellIs" dxfId="1873" priority="94" stopIfTrue="1" operator="lessThan">
      <formula>$H$3</formula>
    </cfRule>
  </conditionalFormatting>
  <conditionalFormatting sqref="D195:F195">
    <cfRule type="cellIs" dxfId="1872" priority="84" stopIfTrue="1" operator="lessThan">
      <formula>$H$3</formula>
    </cfRule>
  </conditionalFormatting>
  <conditionalFormatting sqref="E4 G4 C4:C21 E6:E21 G6:G21">
    <cfRule type="expression" dxfId="1871" priority="1576" stopIfTrue="1">
      <formula>$B4=$H$3</formula>
    </cfRule>
  </conditionalFormatting>
  <conditionalFormatting sqref="E4:E21 G4:G21 C5:C21">
    <cfRule type="expression" dxfId="1870" priority="1380" stopIfTrue="1">
      <formula>B4&lt;$H$3</formula>
    </cfRule>
  </conditionalFormatting>
  <conditionalFormatting sqref="E5">
    <cfRule type="expression" dxfId="1869" priority="1038" stopIfTrue="1">
      <formula>$D5=$H$3</formula>
    </cfRule>
  </conditionalFormatting>
  <conditionalFormatting sqref="E23:E45">
    <cfRule type="expression" dxfId="1868" priority="894" stopIfTrue="1">
      <formula>$F23=$H$3</formula>
    </cfRule>
    <cfRule type="expression" dxfId="1867" priority="893" stopIfTrue="1">
      <formula>$B23=$H$3</formula>
    </cfRule>
    <cfRule type="expression" dxfId="1866" priority="892" stopIfTrue="1">
      <formula>D23&lt;$H$3</formula>
    </cfRule>
  </conditionalFormatting>
  <conditionalFormatting sqref="E47:E49">
    <cfRule type="expression" dxfId="1865" priority="886" stopIfTrue="1">
      <formula>D47&lt;$H$3</formula>
    </cfRule>
    <cfRule type="expression" dxfId="1864" priority="887" stopIfTrue="1">
      <formula>$B47=$H$3</formula>
    </cfRule>
    <cfRule type="expression" dxfId="1863" priority="888" stopIfTrue="1">
      <formula>$F47=$H$3</formula>
    </cfRule>
  </conditionalFormatting>
  <conditionalFormatting sqref="E51:E52">
    <cfRule type="expression" dxfId="1862" priority="846" stopIfTrue="1">
      <formula>$B51=$H$3</formula>
    </cfRule>
  </conditionalFormatting>
  <conditionalFormatting sqref="E51:E53">
    <cfRule type="expression" dxfId="1861" priority="845" stopIfTrue="1">
      <formula>D51&lt;$H$3</formula>
    </cfRule>
  </conditionalFormatting>
  <conditionalFormatting sqref="E53">
    <cfRule type="expression" dxfId="1860" priority="842" stopIfTrue="1">
      <formula>$D53=$H$3</formula>
    </cfRule>
  </conditionalFormatting>
  <conditionalFormatting sqref="E54:E90">
    <cfRule type="expression" dxfId="1859" priority="702" stopIfTrue="1">
      <formula>$B54=$H$3</formula>
    </cfRule>
    <cfRule type="expression" dxfId="1858" priority="703" stopIfTrue="1">
      <formula>$F54=$H$3</formula>
    </cfRule>
    <cfRule type="expression" dxfId="1857" priority="701" stopIfTrue="1">
      <formula>D54&lt;$H$3</formula>
    </cfRule>
  </conditionalFormatting>
  <conditionalFormatting sqref="E92:E94">
    <cfRule type="expression" dxfId="1856" priority="700" stopIfTrue="1">
      <formula>$F92=$H$3</formula>
    </cfRule>
    <cfRule type="expression" dxfId="1855" priority="698" stopIfTrue="1">
      <formula>D92&lt;$H$3</formula>
    </cfRule>
    <cfRule type="expression" dxfId="1854" priority="699" stopIfTrue="1">
      <formula>$B92=$H$3</formula>
    </cfRule>
  </conditionalFormatting>
  <conditionalFormatting sqref="E141:E147">
    <cfRule type="expression" dxfId="1853" priority="584" stopIfTrue="1">
      <formula>$F141=$H$3</formula>
    </cfRule>
  </conditionalFormatting>
  <conditionalFormatting sqref="E141:E148 G147:G148 C23:C45 C47:C49 C51 C96:C151 G150 E150:E151 G153:G155 G157">
    <cfRule type="expression" dxfId="1852" priority="895" stopIfTrue="1">
      <formula>B23&lt;$H$3</formula>
    </cfRule>
  </conditionalFormatting>
  <conditionalFormatting sqref="E153:E157">
    <cfRule type="expression" dxfId="1851" priority="570" stopIfTrue="1">
      <formula>$B153=$H$3</formula>
    </cfRule>
    <cfRule type="expression" dxfId="1850" priority="568" stopIfTrue="1">
      <formula>D153&lt;$H$3</formula>
    </cfRule>
  </conditionalFormatting>
  <conditionalFormatting sqref="E156">
    <cfRule type="expression" dxfId="1849" priority="569" stopIfTrue="1">
      <formula>$F156=$H$3</formula>
    </cfRule>
  </conditionalFormatting>
  <conditionalFormatting sqref="E159:E163">
    <cfRule type="expression" dxfId="1848" priority="542" stopIfTrue="1">
      <formula>D159&lt;$H$3</formula>
    </cfRule>
    <cfRule type="expression" dxfId="1847" priority="543" stopIfTrue="1">
      <formula>$B159=$H$3</formula>
    </cfRule>
    <cfRule type="expression" dxfId="1846" priority="544" stopIfTrue="1">
      <formula>$F159=$H$3</formula>
    </cfRule>
  </conditionalFormatting>
  <conditionalFormatting sqref="E165:E169">
    <cfRule type="expression" dxfId="1845" priority="407" stopIfTrue="1">
      <formula>D165&lt;$H$3</formula>
    </cfRule>
    <cfRule type="expression" dxfId="1844" priority="409" stopIfTrue="1">
      <formula>$B165=$H$3</formula>
    </cfRule>
  </conditionalFormatting>
  <conditionalFormatting sqref="E169">
    <cfRule type="expression" dxfId="1843" priority="408" stopIfTrue="1">
      <formula>$F169=$H$3</formula>
    </cfRule>
  </conditionalFormatting>
  <conditionalFormatting sqref="E171 E165:E168">
    <cfRule type="expression" dxfId="1842" priority="415" stopIfTrue="1">
      <formula>$F165=$H$3</formula>
    </cfRule>
  </conditionalFormatting>
  <conditionalFormatting sqref="E171">
    <cfRule type="expression" dxfId="1841" priority="413" stopIfTrue="1">
      <formula>D171&lt;$H$3</formula>
    </cfRule>
    <cfRule type="expression" dxfId="1840" priority="414" stopIfTrue="1">
      <formula>$B171=$H$3</formula>
    </cfRule>
  </conditionalFormatting>
  <conditionalFormatting sqref="E174:E177 G180:G185">
    <cfRule type="expression" dxfId="1839" priority="389" stopIfTrue="1">
      <formula>$B174=$H$3</formula>
    </cfRule>
  </conditionalFormatting>
  <conditionalFormatting sqref="E174:E177 G181">
    <cfRule type="expression" dxfId="1838" priority="388" stopIfTrue="1">
      <formula>$F174=$H$3</formula>
    </cfRule>
  </conditionalFormatting>
  <conditionalFormatting sqref="E180">
    <cfRule type="expression" dxfId="1837" priority="343" stopIfTrue="1">
      <formula>$D180=$H$3</formula>
    </cfRule>
  </conditionalFormatting>
  <conditionalFormatting sqref="E180:E185 G180:G185">
    <cfRule type="expression" dxfId="1836" priority="36" stopIfTrue="1">
      <formula>D180&lt;$H$3</formula>
    </cfRule>
  </conditionalFormatting>
  <conditionalFormatting sqref="E180:E185">
    <cfRule type="expression" dxfId="1835" priority="344" stopIfTrue="1">
      <formula>$B180=$H$3</formula>
    </cfRule>
  </conditionalFormatting>
  <conditionalFormatting sqref="E186">
    <cfRule type="expression" dxfId="1834" priority="431596" stopIfTrue="1">
      <formula>$D607=$H$3</formula>
    </cfRule>
  </conditionalFormatting>
  <conditionalFormatting sqref="E194">
    <cfRule type="expression" dxfId="1833" priority="93" stopIfTrue="1">
      <formula>$D620=$H$3</formula>
    </cfRule>
  </conditionalFormatting>
  <conditionalFormatting sqref="F4:F5 B4:B21 B23:B45 B47:B49">
    <cfRule type="cellIs" dxfId="1832" priority="1835" stopIfTrue="1" operator="lessThan">
      <formula>$H$3</formula>
    </cfRule>
  </conditionalFormatting>
  <conditionalFormatting sqref="F4:F21 B4:B21 D4:D21">
    <cfRule type="cellIs" dxfId="1831" priority="1033" stopIfTrue="1" operator="equal">
      <formula>$H$3</formula>
    </cfRule>
  </conditionalFormatting>
  <conditionalFormatting sqref="F6:F21">
    <cfRule type="cellIs" dxfId="1830" priority="965" stopIfTrue="1" operator="lessThan">
      <formula>$H$3</formula>
    </cfRule>
  </conditionalFormatting>
  <conditionalFormatting sqref="F23:F41">
    <cfRule type="cellIs" dxfId="1829" priority="937" stopIfTrue="1" operator="equal">
      <formula>$H$3</formula>
    </cfRule>
  </conditionalFormatting>
  <conditionalFormatting sqref="F23:F45">
    <cfRule type="cellIs" dxfId="1828" priority="938" stopIfTrue="1" operator="lessThan">
      <formula>$H$3</formula>
    </cfRule>
  </conditionalFormatting>
  <conditionalFormatting sqref="F47:F49">
    <cfRule type="cellIs" dxfId="1827" priority="849" stopIfTrue="1" operator="lessThan">
      <formula>$H$3</formula>
    </cfRule>
    <cfRule type="cellIs" dxfId="1826" priority="850" stopIfTrue="1" operator="equal">
      <formula>$H$3</formula>
    </cfRule>
  </conditionalFormatting>
  <conditionalFormatting sqref="F51">
    <cfRule type="cellIs" dxfId="1825" priority="810" stopIfTrue="1" operator="lessThan">
      <formula>$H$3</formula>
    </cfRule>
  </conditionalFormatting>
  <conditionalFormatting sqref="F51:F58">
    <cfRule type="cellIs" dxfId="1824" priority="811" stopIfTrue="1" operator="equal">
      <formula>$H$3</formula>
    </cfRule>
  </conditionalFormatting>
  <conditionalFormatting sqref="F52:F53">
    <cfRule type="cellIs" dxfId="1823" priority="848" stopIfTrue="1" operator="lessThan">
      <formula>$H$3</formula>
    </cfRule>
  </conditionalFormatting>
  <conditionalFormatting sqref="F54:F90">
    <cfRule type="cellIs" dxfId="1822" priority="800" stopIfTrue="1" operator="lessThan">
      <formula>$H$3</formula>
    </cfRule>
  </conditionalFormatting>
  <conditionalFormatting sqref="F59:F90">
    <cfRule type="cellIs" dxfId="1821" priority="801" stopIfTrue="1" operator="equal">
      <formula>$H$3</formula>
    </cfRule>
  </conditionalFormatting>
  <conditionalFormatting sqref="F92:F94">
    <cfRule type="cellIs" dxfId="1820" priority="673" stopIfTrue="1" operator="equal">
      <formula>$H$3</formula>
    </cfRule>
    <cfRule type="cellIs" dxfId="1819" priority="672" stopIfTrue="1" operator="lessThan">
      <formula>$H$3</formula>
    </cfRule>
  </conditionalFormatting>
  <conditionalFormatting sqref="F96:F142 F144:F147">
    <cfRule type="cellIs" dxfId="1818" priority="653" stopIfTrue="1" operator="equal">
      <formula>$H$3</formula>
    </cfRule>
  </conditionalFormatting>
  <conditionalFormatting sqref="F96:F147">
    <cfRule type="cellIs" dxfId="1817" priority="599" stopIfTrue="1" operator="lessThan">
      <formula>$H$3</formula>
    </cfRule>
  </conditionalFormatting>
  <conditionalFormatting sqref="F143">
    <cfRule type="cellIs" dxfId="1816" priority="598" stopIfTrue="1" operator="equal">
      <formula>$H$3</formula>
    </cfRule>
  </conditionalFormatting>
  <conditionalFormatting sqref="F148:F151">
    <cfRule type="cellIs" dxfId="1815" priority="587" stopIfTrue="1" operator="lessThan">
      <formula>$H$3</formula>
    </cfRule>
    <cfRule type="cellIs" dxfId="1814" priority="586" stopIfTrue="1" operator="equal">
      <formula>$H$3</formula>
    </cfRule>
  </conditionalFormatting>
  <conditionalFormatting sqref="F153:F169 F171">
    <cfRule type="cellIs" dxfId="1813" priority="546" stopIfTrue="1" operator="lessThan">
      <formula>$H$3</formula>
    </cfRule>
    <cfRule type="cellIs" dxfId="1812" priority="545" stopIfTrue="1" operator="equal">
      <formula>$H$3</formula>
    </cfRule>
  </conditionalFormatting>
  <conditionalFormatting sqref="F174:F178">
    <cfRule type="cellIs" dxfId="1811" priority="383" stopIfTrue="1" operator="lessThan">
      <formula>$H$3</formula>
    </cfRule>
  </conditionalFormatting>
  <conditionalFormatting sqref="F180">
    <cfRule type="cellIs" dxfId="1810" priority="339" stopIfTrue="1" operator="lessThan">
      <formula>$H$3</formula>
    </cfRule>
  </conditionalFormatting>
  <conditionalFormatting sqref="F180:F181">
    <cfRule type="cellIs" dxfId="1809" priority="32" stopIfTrue="1" operator="equal">
      <formula>$H$3</formula>
    </cfRule>
  </conditionalFormatting>
  <conditionalFormatting sqref="F181">
    <cfRule type="cellIs" dxfId="1808" priority="31" stopIfTrue="1" operator="lessThan">
      <formula>$H$3</formula>
    </cfRule>
  </conditionalFormatting>
  <conditionalFormatting sqref="F181:F182">
    <cfRule type="cellIs" dxfId="1807" priority="18" stopIfTrue="1" operator="lessThan">
      <formula>$H$3</formula>
    </cfRule>
    <cfRule type="cellIs" dxfId="1806" priority="19" stopIfTrue="1" operator="equal">
      <formula>$H$3</formula>
    </cfRule>
  </conditionalFormatting>
  <conditionalFormatting sqref="F182:F184">
    <cfRule type="cellIs" dxfId="1805" priority="14" stopIfTrue="1" operator="equal">
      <formula>$H$3</formula>
    </cfRule>
  </conditionalFormatting>
  <conditionalFormatting sqref="F182:F185">
    <cfRule type="cellIs" dxfId="1804" priority="13" stopIfTrue="1" operator="lessThan">
      <formula>$H$3</formula>
    </cfRule>
  </conditionalFormatting>
  <conditionalFormatting sqref="F183:F184">
    <cfRule type="cellIs" dxfId="1803" priority="7" stopIfTrue="1" operator="lessThan">
      <formula>$H$3</formula>
    </cfRule>
    <cfRule type="cellIs" dxfId="1802" priority="8" stopIfTrue="1" operator="equal">
      <formula>$H$3</formula>
    </cfRule>
  </conditionalFormatting>
  <conditionalFormatting sqref="F185">
    <cfRule type="cellIs" dxfId="1801" priority="194" stopIfTrue="1" operator="equal">
      <formula>$H$3</formula>
    </cfRule>
    <cfRule type="cellIs" dxfId="1800" priority="193" stopIfTrue="1" operator="lessThan">
      <formula>$H$3</formula>
    </cfRule>
  </conditionalFormatting>
  <conditionalFormatting sqref="F185:F187">
    <cfRule type="cellIs" dxfId="1799" priority="181" stopIfTrue="1" operator="equal">
      <formula>$H$3</formula>
    </cfRule>
  </conditionalFormatting>
  <conditionalFormatting sqref="F194">
    <cfRule type="cellIs" dxfId="1798" priority="103" stopIfTrue="1" operator="equal">
      <formula>$H$3</formula>
    </cfRule>
  </conditionalFormatting>
  <conditionalFormatting sqref="F195">
    <cfRule type="cellIs" dxfId="1797" priority="89" stopIfTrue="1" operator="equal">
      <formula>$H$3</formula>
    </cfRule>
  </conditionalFormatting>
  <conditionalFormatting sqref="F186:G186">
    <cfRule type="expression" dxfId="1796" priority="431598">
      <formula>AND($F607=$H$3,$F607&lt;&gt;"")</formula>
    </cfRule>
    <cfRule type="expression" dxfId="1795" priority="431597">
      <formula>AND($F607&lt;$H$3,$F607&lt;&gt;"")</formula>
    </cfRule>
  </conditionalFormatting>
  <conditionalFormatting sqref="F194:G194">
    <cfRule type="expression" dxfId="1794" priority="92">
      <formula>AND($F620=$H$3,$F620&lt;&gt;"")</formula>
    </cfRule>
    <cfRule type="expression" dxfId="1793" priority="91">
      <formula>AND($F620&lt;$H$3,$F620&lt;&gt;"")</formula>
    </cfRule>
  </conditionalFormatting>
  <conditionalFormatting sqref="G5:G21 C6:C21 E6:E21">
    <cfRule type="expression" dxfId="1792" priority="1764" stopIfTrue="1">
      <formula>$F5=$H$3</formula>
    </cfRule>
  </conditionalFormatting>
  <conditionalFormatting sqref="G23:G45">
    <cfRule type="expression" dxfId="1791" priority="889" stopIfTrue="1">
      <formula>F23&lt;$H$3</formula>
    </cfRule>
    <cfRule type="expression" dxfId="1790" priority="890" stopIfTrue="1">
      <formula>$B23=$H$3</formula>
    </cfRule>
    <cfRule type="expression" dxfId="1789" priority="891" stopIfTrue="1">
      <formula>$F23=$H$3</formula>
    </cfRule>
  </conditionalFormatting>
  <conditionalFormatting sqref="G47:G49">
    <cfRule type="expression" dxfId="1788" priority="880" stopIfTrue="1">
      <formula>F47&lt;$H$3</formula>
    </cfRule>
    <cfRule type="expression" dxfId="1787" priority="882" stopIfTrue="1">
      <formula>$F47=$H$3</formula>
    </cfRule>
    <cfRule type="expression" dxfId="1786" priority="881" stopIfTrue="1">
      <formula>$B47=$H$3</formula>
    </cfRule>
  </conditionalFormatting>
  <conditionalFormatting sqref="G51">
    <cfRule type="expression" dxfId="1785" priority="814" stopIfTrue="1">
      <formula>$F51=$H$3</formula>
    </cfRule>
  </conditionalFormatting>
  <conditionalFormatting sqref="G51:G52">
    <cfRule type="expression" dxfId="1784" priority="813" stopIfTrue="1">
      <formula>$B51=$H$3</formula>
    </cfRule>
  </conditionalFormatting>
  <conditionalFormatting sqref="G51:G90">
    <cfRule type="expression" dxfId="1783" priority="737" stopIfTrue="1">
      <formula>F51&lt;$H$3</formula>
    </cfRule>
  </conditionalFormatting>
  <conditionalFormatting sqref="G53:G90">
    <cfRule type="expression" dxfId="1782" priority="739" stopIfTrue="1">
      <formula>$F53=$H$3</formula>
    </cfRule>
  </conditionalFormatting>
  <conditionalFormatting sqref="G54:G90">
    <cfRule type="expression" dxfId="1781" priority="738" stopIfTrue="1">
      <formula>$B54=$H$3</formula>
    </cfRule>
  </conditionalFormatting>
  <conditionalFormatting sqref="G92:G94">
    <cfRule type="expression" dxfId="1780" priority="671" stopIfTrue="1">
      <formula>$F92=$H$3</formula>
    </cfRule>
    <cfRule type="expression" dxfId="1779" priority="670" stopIfTrue="1">
      <formula>$B92=$H$3</formula>
    </cfRule>
    <cfRule type="expression" dxfId="1778" priority="669" stopIfTrue="1">
      <formula>F92&lt;$H$3</formula>
    </cfRule>
  </conditionalFormatting>
  <conditionalFormatting sqref="G147">
    <cfRule type="expression" dxfId="1777" priority="582" stopIfTrue="1">
      <formula>$F147=$H$3</formula>
    </cfRule>
  </conditionalFormatting>
  <conditionalFormatting sqref="G159:G162 G165">
    <cfRule type="expression" dxfId="1776" priority="541" stopIfTrue="1">
      <formula>$F159=$H$3</formula>
    </cfRule>
    <cfRule type="expression" dxfId="1775" priority="540" stopIfTrue="1">
      <formula>$B159=$H$3</formula>
    </cfRule>
  </conditionalFormatting>
  <conditionalFormatting sqref="G159:G162">
    <cfRule type="expression" dxfId="1774" priority="539" stopIfTrue="1">
      <formula>F159&lt;$H$3</formula>
    </cfRule>
  </conditionalFormatting>
  <conditionalFormatting sqref="G165:G166">
    <cfRule type="expression" dxfId="1773" priority="411" stopIfTrue="1">
      <formula>F165&lt;$H$3</formula>
    </cfRule>
  </conditionalFormatting>
  <conditionalFormatting sqref="G166">
    <cfRule type="expression" dxfId="1772" priority="412" stopIfTrue="1">
      <formula>$F166=$H$3</formula>
    </cfRule>
    <cfRule type="expression" dxfId="1771" priority="410" stopIfTrue="1">
      <formula>$B166=$H$3</formula>
    </cfRule>
  </conditionalFormatting>
  <conditionalFormatting sqref="G169">
    <cfRule type="expression" dxfId="1770" priority="404" stopIfTrue="1">
      <formula>F169&lt;$H$3</formula>
    </cfRule>
    <cfRule type="expression" dxfId="1769" priority="406" stopIfTrue="1">
      <formula>$B169=$H$3</formula>
    </cfRule>
    <cfRule type="expression" dxfId="1768" priority="405" stopIfTrue="1">
      <formula>$F169=$H$3</formula>
    </cfRule>
  </conditionalFormatting>
  <conditionalFormatting sqref="G171">
    <cfRule type="expression" dxfId="1767" priority="376" stopIfTrue="1">
      <formula>F171&lt;$H$3</formula>
    </cfRule>
    <cfRule type="expression" dxfId="1766" priority="377" stopIfTrue="1">
      <formula>$F171=$H$3</formula>
    </cfRule>
    <cfRule type="expression" dxfId="1765" priority="378" stopIfTrue="1">
      <formula>$B171=$H$3</formula>
    </cfRule>
  </conditionalFormatting>
  <conditionalFormatting sqref="G174:G177">
    <cfRule type="expression" dxfId="1764" priority="379" stopIfTrue="1">
      <formula>F174&lt;$H$3</formula>
    </cfRule>
    <cfRule type="expression" dxfId="1763" priority="380" stopIfTrue="1">
      <formula>$F174=$H$3</formula>
    </cfRule>
    <cfRule type="expression" dxfId="1762" priority="381" stopIfTrue="1">
      <formula>$B174=$H$3</formula>
    </cfRule>
  </conditionalFormatting>
  <conditionalFormatting sqref="G181 E174:E177">
    <cfRule type="expression" dxfId="1761" priority="387" stopIfTrue="1">
      <formula>D174&lt;$H$3</formula>
    </cfRule>
  </conditionalFormatting>
  <conditionalFormatting sqref="G186">
    <cfRule type="expression" dxfId="1760" priority="431599" stopIfTrue="1">
      <formula>$F607=$H$3</formula>
    </cfRule>
  </conditionalFormatting>
  <conditionalFormatting sqref="G194">
    <cfRule type="expression" dxfId="1759" priority="90" stopIfTrue="1">
      <formula>$F620=$H$3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83"/>
  <sheetViews>
    <sheetView workbookViewId="0">
      <selection activeCell="K425" sqref="K425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43" t="s">
        <v>0</v>
      </c>
      <c r="D1" s="144"/>
      <c r="E1" s="144"/>
      <c r="F1" s="144"/>
      <c r="G1" s="144"/>
      <c r="H1" s="144"/>
      <c r="I1" s="144"/>
    </row>
    <row r="2" spans="1:14" ht="23.1" customHeight="1">
      <c r="A2" s="145" t="s">
        <v>1</v>
      </c>
      <c r="B2" s="145"/>
      <c r="C2" s="146" t="s">
        <v>2</v>
      </c>
      <c r="D2" s="146"/>
      <c r="E2" s="146"/>
      <c r="F2" s="146"/>
      <c r="G2" s="146"/>
      <c r="H2" s="146"/>
      <c r="I2" s="146"/>
    </row>
    <row r="3" spans="1:14" ht="25.05" customHeight="1">
      <c r="A3" s="147"/>
      <c r="B3" s="147"/>
      <c r="C3" s="147"/>
      <c r="D3" s="147"/>
      <c r="E3" s="147"/>
      <c r="F3" s="147"/>
      <c r="G3" s="147"/>
      <c r="H3" s="33">
        <v>46311</v>
      </c>
      <c r="I3" s="3"/>
    </row>
    <row r="4" spans="1:14" ht="24" hidden="1" customHeight="1">
      <c r="A4" s="139" t="s">
        <v>659</v>
      </c>
      <c r="B4" s="155"/>
      <c r="C4" s="155"/>
      <c r="D4" s="155"/>
      <c r="E4" s="155"/>
      <c r="F4" s="155"/>
      <c r="G4" s="162"/>
      <c r="H4" s="155"/>
      <c r="I4" s="156"/>
    </row>
    <row r="5" spans="1:14" ht="24" hidden="1" customHeight="1">
      <c r="A5" s="15" t="s">
        <v>4</v>
      </c>
      <c r="B5" s="150" t="s">
        <v>5</v>
      </c>
      <c r="C5" s="151"/>
      <c r="D5" s="150" t="s">
        <v>6</v>
      </c>
      <c r="E5" s="151"/>
      <c r="F5" s="150" t="s">
        <v>7</v>
      </c>
      <c r="G5" s="151"/>
      <c r="H5" s="34" t="s">
        <v>8</v>
      </c>
      <c r="I5" s="34" t="s">
        <v>9</v>
      </c>
      <c r="N5" t="s">
        <v>497</v>
      </c>
    </row>
    <row r="6" spans="1:14" ht="24" hidden="1" customHeight="1">
      <c r="A6" s="35" t="s">
        <v>660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661</v>
      </c>
      <c r="I6" s="10"/>
    </row>
    <row r="7" spans="1:14" ht="25.05" hidden="1" customHeight="1">
      <c r="A7" s="40" t="s">
        <v>662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663</v>
      </c>
      <c r="I7" s="13"/>
    </row>
    <row r="8" spans="1:14" ht="25.05" hidden="1" customHeight="1">
      <c r="A8" s="40" t="s">
        <v>664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665</v>
      </c>
      <c r="I8" s="13"/>
    </row>
    <row r="9" spans="1:14" ht="25.05" hidden="1" customHeight="1">
      <c r="A9" s="35" t="s">
        <v>666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667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668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669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670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671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672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673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674</v>
      </c>
      <c r="I16" s="10"/>
    </row>
    <row r="17" spans="1:9" ht="24" hidden="1" customHeight="1">
      <c r="A17" s="40" t="s">
        <v>675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676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677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678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679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680</v>
      </c>
      <c r="I21" s="10"/>
    </row>
    <row r="22" spans="1:9" ht="25.05" hidden="1" customHeight="1">
      <c r="A22" s="40" t="s">
        <v>681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682</v>
      </c>
      <c r="B23" s="41"/>
      <c r="C23" s="42"/>
      <c r="D23" s="41"/>
      <c r="E23" s="18"/>
      <c r="F23" s="41"/>
      <c r="G23" s="42"/>
      <c r="H23" s="20" t="s">
        <v>683</v>
      </c>
      <c r="I23" s="10"/>
    </row>
    <row r="24" spans="1:9" ht="24" hidden="1" customHeight="1">
      <c r="A24" s="40" t="s">
        <v>684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685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686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687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688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689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690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691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48" t="s">
        <v>692</v>
      </c>
      <c r="B33" s="149"/>
      <c r="C33" s="149"/>
      <c r="D33" s="149"/>
      <c r="E33" s="149"/>
      <c r="F33" s="149"/>
      <c r="G33" s="149"/>
      <c r="H33" s="149"/>
      <c r="I33" s="149"/>
    </row>
    <row r="34" spans="1:9" s="32" customFormat="1" ht="24.6" hidden="1" customHeight="1">
      <c r="A34" s="71" t="s">
        <v>4</v>
      </c>
      <c r="B34" s="123" t="s">
        <v>5</v>
      </c>
      <c r="C34" s="123"/>
      <c r="D34" s="123" t="s">
        <v>6</v>
      </c>
      <c r="E34" s="123"/>
      <c r="F34" s="123" t="s">
        <v>7</v>
      </c>
      <c r="G34" s="123"/>
      <c r="H34" s="72" t="s">
        <v>8</v>
      </c>
      <c r="I34" s="72" t="s">
        <v>9</v>
      </c>
    </row>
    <row r="35" spans="1:9" ht="24" hidden="1" customHeight="1">
      <c r="A35" s="14" t="s">
        <v>693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694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695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696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697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698</v>
      </c>
      <c r="I39" s="44"/>
    </row>
    <row r="40" spans="1:9" ht="24" hidden="1" customHeight="1">
      <c r="A40" s="14" t="s">
        <v>699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700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701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702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703</v>
      </c>
      <c r="I43" s="44"/>
    </row>
    <row r="44" spans="1:9" ht="24" hidden="1" customHeight="1">
      <c r="A44" s="40" t="s">
        <v>704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705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706</v>
      </c>
      <c r="I45" s="44"/>
    </row>
    <row r="46" spans="1:9" ht="24" hidden="1" customHeight="1">
      <c r="A46" s="14" t="s">
        <v>707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708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709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710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711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712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39" t="s">
        <v>713</v>
      </c>
      <c r="B52" s="140"/>
      <c r="C52" s="140"/>
      <c r="D52" s="140"/>
      <c r="E52" s="140"/>
      <c r="F52" s="140"/>
      <c r="G52" s="140"/>
      <c r="H52" s="140"/>
      <c r="I52" s="141"/>
    </row>
    <row r="53" spans="1:14" ht="24" hidden="1" customHeight="1">
      <c r="A53" s="15" t="s">
        <v>4</v>
      </c>
      <c r="B53" s="150" t="s">
        <v>5</v>
      </c>
      <c r="C53" s="151"/>
      <c r="D53" s="150" t="s">
        <v>6</v>
      </c>
      <c r="E53" s="151"/>
      <c r="F53" s="150" t="s">
        <v>7</v>
      </c>
      <c r="G53" s="151"/>
      <c r="H53" s="34" t="s">
        <v>8</v>
      </c>
      <c r="I53" s="34" t="s">
        <v>9</v>
      </c>
      <c r="K53" t="s">
        <v>505</v>
      </c>
    </row>
    <row r="54" spans="1:14" ht="24.6" hidden="1" customHeight="1">
      <c r="A54" s="14" t="s">
        <v>714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715</v>
      </c>
      <c r="I54" s="10"/>
    </row>
    <row r="55" spans="1:14" ht="24" hidden="1" customHeight="1">
      <c r="A55" s="14" t="s">
        <v>716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717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718</v>
      </c>
      <c r="I56" s="10"/>
    </row>
    <row r="57" spans="1:14" ht="24" hidden="1" customHeight="1">
      <c r="A57" s="14" t="s">
        <v>719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720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721</v>
      </c>
      <c r="I58" s="10"/>
    </row>
    <row r="59" spans="1:14" ht="24" hidden="1" customHeight="1">
      <c r="A59" s="14" t="s">
        <v>722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723</v>
      </c>
      <c r="I59" s="10"/>
    </row>
    <row r="60" spans="1:14" ht="24" hidden="1" customHeight="1">
      <c r="A60" s="57" t="s">
        <v>724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725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39" t="s">
        <v>726</v>
      </c>
      <c r="B62" s="155"/>
      <c r="C62" s="155"/>
      <c r="D62" s="155"/>
      <c r="E62" s="155"/>
      <c r="F62" s="155"/>
      <c r="G62" s="155"/>
      <c r="H62" s="155"/>
      <c r="I62" s="156"/>
    </row>
    <row r="63" spans="1:14" ht="24" hidden="1" customHeight="1">
      <c r="A63" s="15" t="s">
        <v>4</v>
      </c>
      <c r="B63" s="150" t="s">
        <v>5</v>
      </c>
      <c r="C63" s="151"/>
      <c r="D63" s="150" t="s">
        <v>6</v>
      </c>
      <c r="E63" s="151"/>
      <c r="F63" s="150" t="s">
        <v>7</v>
      </c>
      <c r="G63" s="151"/>
      <c r="H63" s="34" t="s">
        <v>8</v>
      </c>
      <c r="I63" s="34" t="s">
        <v>9</v>
      </c>
      <c r="N63" t="s">
        <v>497</v>
      </c>
    </row>
    <row r="64" spans="1:14" s="32" customFormat="1" ht="25.35" hidden="1" customHeight="1">
      <c r="A64" s="77" t="s">
        <v>727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728</v>
      </c>
      <c r="I64" s="60"/>
    </row>
    <row r="65" spans="1:14" s="32" customFormat="1" ht="25.35" hidden="1" customHeight="1">
      <c r="A65" s="58" t="s">
        <v>729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730</v>
      </c>
      <c r="B66" s="41"/>
      <c r="C66" s="42"/>
      <c r="D66" s="41"/>
      <c r="E66" s="18"/>
      <c r="F66" s="41"/>
      <c r="G66" s="42"/>
      <c r="H66" s="20" t="s">
        <v>683</v>
      </c>
      <c r="I66" s="60"/>
    </row>
    <row r="67" spans="1:14" s="32" customFormat="1" ht="25.35" hidden="1" customHeight="1">
      <c r="A67" s="58" t="s">
        <v>731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732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703</v>
      </c>
      <c r="I68" s="60"/>
    </row>
    <row r="69" spans="1:14" s="32" customFormat="1" ht="25.35" hidden="1" customHeight="1">
      <c r="A69" s="77" t="s">
        <v>733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579</v>
      </c>
      <c r="I69" s="60"/>
    </row>
    <row r="70" spans="1:14" s="32" customFormat="1" ht="25.35" hidden="1" customHeight="1">
      <c r="A70" s="40" t="s">
        <v>734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735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736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737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738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739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60" t="s">
        <v>740</v>
      </c>
      <c r="B76" s="161"/>
      <c r="C76" s="161"/>
      <c r="D76" s="161"/>
      <c r="E76" s="161"/>
      <c r="F76" s="161"/>
      <c r="G76" s="161"/>
      <c r="H76" s="161"/>
      <c r="I76" s="161"/>
    </row>
    <row r="77" spans="1:14" ht="24" hidden="1" customHeight="1">
      <c r="A77" s="15" t="s">
        <v>4</v>
      </c>
      <c r="B77" s="150" t="s">
        <v>5</v>
      </c>
      <c r="C77" s="151"/>
      <c r="D77" s="150" t="s">
        <v>6</v>
      </c>
      <c r="E77" s="151"/>
      <c r="F77" s="150" t="s">
        <v>7</v>
      </c>
      <c r="G77" s="151"/>
      <c r="H77" s="34" t="s">
        <v>8</v>
      </c>
      <c r="I77" s="34" t="s">
        <v>9</v>
      </c>
      <c r="N77" t="s">
        <v>497</v>
      </c>
    </row>
    <row r="78" spans="1:14" s="32" customFormat="1" ht="25.35" hidden="1" customHeight="1">
      <c r="A78" s="35" t="s">
        <v>741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742</v>
      </c>
      <c r="I78" s="60"/>
    </row>
    <row r="79" spans="1:14" s="32" customFormat="1" ht="25.35" hidden="1" customHeight="1">
      <c r="A79" s="35" t="s">
        <v>743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744</v>
      </c>
      <c r="I79" s="60"/>
    </row>
    <row r="80" spans="1:14" s="32" customFormat="1" ht="25.35" hidden="1" customHeight="1">
      <c r="A80" s="40" t="s">
        <v>745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746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747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748</v>
      </c>
      <c r="I82" s="60"/>
    </row>
    <row r="83" spans="1:11" s="32" customFormat="1" ht="25.35" hidden="1" customHeight="1">
      <c r="A83" s="35" t="s">
        <v>749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750</v>
      </c>
      <c r="I83" s="60"/>
    </row>
    <row r="84" spans="1:11" ht="24" hidden="1" customHeight="1">
      <c r="A84" s="139" t="s">
        <v>751</v>
      </c>
      <c r="B84" s="155"/>
      <c r="C84" s="155"/>
      <c r="D84" s="155"/>
      <c r="E84" s="155"/>
      <c r="F84" s="155"/>
      <c r="G84" s="155"/>
      <c r="H84" s="155"/>
      <c r="I84" s="156"/>
    </row>
    <row r="85" spans="1:11" ht="24" hidden="1" customHeight="1">
      <c r="A85" s="15" t="s">
        <v>4</v>
      </c>
      <c r="B85" s="150" t="s">
        <v>5</v>
      </c>
      <c r="C85" s="151"/>
      <c r="D85" s="150" t="s">
        <v>6</v>
      </c>
      <c r="E85" s="151"/>
      <c r="F85" s="150" t="s">
        <v>7</v>
      </c>
      <c r="G85" s="151"/>
      <c r="H85" s="34" t="s">
        <v>8</v>
      </c>
      <c r="I85" s="34" t="s">
        <v>9</v>
      </c>
      <c r="K85" t="s">
        <v>505</v>
      </c>
    </row>
    <row r="86" spans="1:11" s="32" customFormat="1" ht="25.35" hidden="1" customHeight="1">
      <c r="A86" s="77" t="s">
        <v>752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753</v>
      </c>
      <c r="I86" s="60"/>
    </row>
    <row r="87" spans="1:11" s="32" customFormat="1" ht="25.35" hidden="1" customHeight="1">
      <c r="A87" s="63" t="s">
        <v>754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755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756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757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758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759</v>
      </c>
      <c r="I91" s="76"/>
    </row>
    <row r="92" spans="1:11" s="32" customFormat="1" ht="25.35" hidden="1" customHeight="1">
      <c r="A92" s="63" t="s">
        <v>687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686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744</v>
      </c>
      <c r="I93" s="76"/>
    </row>
    <row r="94" spans="1:11" s="32" customFormat="1" ht="25.35" hidden="1" customHeight="1">
      <c r="A94" s="75" t="s">
        <v>688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760</v>
      </c>
      <c r="I94" s="76"/>
    </row>
    <row r="95" spans="1:11" s="32" customFormat="1" ht="25.35" hidden="1" customHeight="1">
      <c r="A95" s="63" t="s">
        <v>761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689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738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762</v>
      </c>
      <c r="I98" s="76"/>
    </row>
    <row r="99" spans="1:9" s="32" customFormat="1" ht="25.35" hidden="1" customHeight="1">
      <c r="A99" s="63" t="s">
        <v>763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764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765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766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767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768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769</v>
      </c>
      <c r="I105" s="76"/>
    </row>
    <row r="106" spans="1:9" s="32" customFormat="1" ht="25.35" hidden="1" customHeight="1">
      <c r="A106" s="77" t="s">
        <v>770</v>
      </c>
      <c r="B106" s="48"/>
      <c r="C106" s="48"/>
      <c r="D106" s="48"/>
      <c r="E106" s="48"/>
      <c r="F106" s="48"/>
      <c r="G106" s="48"/>
      <c r="H106" s="20" t="s">
        <v>683</v>
      </c>
      <c r="I106" s="76"/>
    </row>
    <row r="107" spans="1:9" s="32" customFormat="1" ht="25.35" hidden="1" customHeight="1">
      <c r="A107" s="63" t="s">
        <v>771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772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773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774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775</v>
      </c>
      <c r="B112" s="48"/>
      <c r="C112" s="48"/>
      <c r="D112" s="48"/>
      <c r="E112" s="48"/>
      <c r="F112" s="48"/>
      <c r="G112" s="48"/>
      <c r="H112" s="20" t="s">
        <v>772</v>
      </c>
      <c r="I112" s="76"/>
    </row>
    <row r="113" spans="1:14" s="32" customFormat="1" ht="25.35" hidden="1" customHeight="1">
      <c r="A113" s="81" t="s">
        <v>776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777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744</v>
      </c>
      <c r="I114" s="76"/>
    </row>
    <row r="115" spans="1:14" s="32" customFormat="1" ht="25.35" hidden="1" customHeight="1">
      <c r="A115" s="58" t="s">
        <v>778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779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780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781</v>
      </c>
      <c r="I117" s="76"/>
    </row>
    <row r="118" spans="1:14" s="32" customFormat="1" ht="25.35" hidden="1" customHeight="1">
      <c r="A118" s="58" t="s">
        <v>782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783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784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785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786</v>
      </c>
      <c r="I121" s="80"/>
    </row>
    <row r="122" spans="1:14" s="32" customFormat="1" ht="24.75" hidden="1" customHeight="1">
      <c r="A122" s="58" t="s">
        <v>787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788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39" t="s">
        <v>789</v>
      </c>
      <c r="B124" s="155"/>
      <c r="C124" s="155"/>
      <c r="D124" s="155"/>
      <c r="E124" s="155"/>
      <c r="F124" s="155"/>
      <c r="G124" s="155"/>
      <c r="H124" s="155"/>
      <c r="I124" s="156"/>
    </row>
    <row r="125" spans="1:14" ht="24" hidden="1" customHeight="1">
      <c r="A125" s="15" t="s">
        <v>4</v>
      </c>
      <c r="B125" s="150" t="s">
        <v>5</v>
      </c>
      <c r="C125" s="151"/>
      <c r="D125" s="150" t="s">
        <v>6</v>
      </c>
      <c r="E125" s="151"/>
      <c r="F125" s="150" t="s">
        <v>7</v>
      </c>
      <c r="G125" s="151"/>
      <c r="H125" s="34" t="s">
        <v>8</v>
      </c>
      <c r="I125" s="34" t="s">
        <v>9</v>
      </c>
      <c r="N125" t="s">
        <v>497</v>
      </c>
    </row>
    <row r="126" spans="1:14" ht="24" hidden="1" customHeight="1">
      <c r="A126" s="35" t="s">
        <v>738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790</v>
      </c>
      <c r="I126" s="10"/>
    </row>
    <row r="127" spans="1:14" s="32" customFormat="1" ht="25.35" hidden="1" customHeight="1">
      <c r="A127" s="40" t="s">
        <v>763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791</v>
      </c>
      <c r="I127" s="60"/>
    </row>
    <row r="128" spans="1:14" s="32" customFormat="1" ht="25.35" hidden="1" customHeight="1">
      <c r="A128" s="40" t="s">
        <v>764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703</v>
      </c>
      <c r="I129" s="10"/>
    </row>
    <row r="130" spans="1:14" ht="24" hidden="1" customHeight="1">
      <c r="A130" s="40" t="s">
        <v>765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767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792</v>
      </c>
      <c r="I131" s="10"/>
    </row>
    <row r="132" spans="1:14" ht="24" hidden="1" customHeight="1">
      <c r="A132" s="40" t="s">
        <v>766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771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774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793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794</v>
      </c>
      <c r="I136" s="10"/>
    </row>
    <row r="137" spans="1:14" ht="24" hidden="1" customHeight="1">
      <c r="A137" s="40" t="s">
        <v>795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52" t="s">
        <v>796</v>
      </c>
      <c r="B138" s="158"/>
      <c r="C138" s="158"/>
      <c r="D138" s="158"/>
      <c r="E138" s="158"/>
      <c r="F138" s="158"/>
      <c r="G138" s="158"/>
      <c r="H138" s="158"/>
      <c r="I138" s="159"/>
    </row>
    <row r="139" spans="1:14" s="32" customFormat="1" ht="24" hidden="1" customHeight="1">
      <c r="A139" s="71" t="s">
        <v>4</v>
      </c>
      <c r="B139" s="127" t="s">
        <v>5</v>
      </c>
      <c r="C139" s="128"/>
      <c r="D139" s="127" t="s">
        <v>6</v>
      </c>
      <c r="E139" s="128"/>
      <c r="F139" s="127" t="s">
        <v>7</v>
      </c>
      <c r="G139" s="128"/>
      <c r="H139" s="72" t="s">
        <v>8</v>
      </c>
      <c r="I139" s="72" t="s">
        <v>9</v>
      </c>
      <c r="N139" s="32" t="s">
        <v>497</v>
      </c>
    </row>
    <row r="140" spans="1:14" s="32" customFormat="1" ht="24" hidden="1" customHeight="1">
      <c r="A140" s="87" t="s">
        <v>763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797</v>
      </c>
      <c r="I140" s="60"/>
    </row>
    <row r="141" spans="1:14" s="32" customFormat="1" ht="25.05" hidden="1" customHeight="1">
      <c r="A141" s="88" t="s">
        <v>798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799</v>
      </c>
      <c r="I141" s="60"/>
    </row>
    <row r="142" spans="1:14" s="32" customFormat="1" ht="25.05" hidden="1" customHeight="1">
      <c r="A142" s="88" t="s">
        <v>800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765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768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766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770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774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801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802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803</v>
      </c>
      <c r="I150" s="60"/>
    </row>
    <row r="151" spans="1:14" s="32" customFormat="1" ht="25.05" hidden="1" customHeight="1">
      <c r="A151" s="89" t="s">
        <v>804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39" t="s">
        <v>805</v>
      </c>
      <c r="B152" s="155"/>
      <c r="C152" s="155"/>
      <c r="D152" s="155"/>
      <c r="E152" s="155"/>
      <c r="F152" s="155"/>
      <c r="G152" s="155"/>
      <c r="H152" s="155"/>
      <c r="I152" s="156"/>
    </row>
    <row r="153" spans="1:14" ht="24" hidden="1" customHeight="1">
      <c r="A153" s="15" t="s">
        <v>4</v>
      </c>
      <c r="B153" s="150" t="s">
        <v>5</v>
      </c>
      <c r="C153" s="151"/>
      <c r="D153" s="150" t="s">
        <v>6</v>
      </c>
      <c r="E153" s="151"/>
      <c r="F153" s="150" t="s">
        <v>7</v>
      </c>
      <c r="G153" s="151"/>
      <c r="H153" s="34" t="s">
        <v>8</v>
      </c>
      <c r="I153" s="34" t="s">
        <v>9</v>
      </c>
      <c r="N153" t="s">
        <v>497</v>
      </c>
    </row>
    <row r="154" spans="1:14" ht="24" hidden="1" customHeight="1">
      <c r="A154" s="35" t="s">
        <v>777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806</v>
      </c>
      <c r="I154" s="10"/>
    </row>
    <row r="155" spans="1:14" ht="24" hidden="1" customHeight="1">
      <c r="A155" s="88" t="s">
        <v>779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778</v>
      </c>
      <c r="B156" s="48"/>
      <c r="C156" s="48"/>
      <c r="D156" s="48"/>
      <c r="E156" s="48"/>
      <c r="F156" s="48"/>
      <c r="G156" s="48"/>
      <c r="H156" s="65" t="s">
        <v>807</v>
      </c>
      <c r="I156" s="13"/>
    </row>
    <row r="157" spans="1:14" ht="24" hidden="1" customHeight="1">
      <c r="A157" s="87" t="s">
        <v>780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808</v>
      </c>
      <c r="I157" s="13"/>
    </row>
    <row r="158" spans="1:14" ht="24" hidden="1" customHeight="1">
      <c r="A158" s="88" t="s">
        <v>782</v>
      </c>
      <c r="B158" s="48"/>
      <c r="C158" s="48"/>
      <c r="D158" s="48"/>
      <c r="E158" s="48"/>
      <c r="F158" s="48"/>
      <c r="G158" s="48"/>
      <c r="H158" s="65" t="s">
        <v>809</v>
      </c>
      <c r="I158" s="13"/>
    </row>
    <row r="159" spans="1:14" ht="24" hidden="1" customHeight="1">
      <c r="A159" s="40" t="s">
        <v>783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784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759</v>
      </c>
      <c r="I160" s="13"/>
    </row>
    <row r="161" spans="1:14" ht="24" hidden="1" customHeight="1">
      <c r="A161" s="35" t="s">
        <v>810</v>
      </c>
      <c r="B161" s="48"/>
      <c r="C161" s="48"/>
      <c r="D161" s="48"/>
      <c r="E161" s="48"/>
      <c r="F161" s="48"/>
      <c r="G161" s="48"/>
      <c r="H161" s="65" t="s">
        <v>811</v>
      </c>
      <c r="I161" s="13"/>
    </row>
    <row r="162" spans="1:14" ht="24" hidden="1" customHeight="1">
      <c r="A162" s="40" t="s">
        <v>812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813</v>
      </c>
      <c r="I162" s="10"/>
    </row>
    <row r="163" spans="1:14" ht="24" hidden="1" customHeight="1">
      <c r="A163" s="139" t="s">
        <v>814</v>
      </c>
      <c r="B163" s="155"/>
      <c r="C163" s="155"/>
      <c r="D163" s="155"/>
      <c r="E163" s="155"/>
      <c r="F163" s="155"/>
      <c r="G163" s="155"/>
      <c r="H163" s="155"/>
      <c r="I163" s="156"/>
    </row>
    <row r="164" spans="1:14" ht="24" hidden="1" customHeight="1">
      <c r="A164" s="15" t="s">
        <v>4</v>
      </c>
      <c r="B164" s="150" t="s">
        <v>5</v>
      </c>
      <c r="C164" s="151"/>
      <c r="D164" s="150" t="s">
        <v>6</v>
      </c>
      <c r="E164" s="151"/>
      <c r="F164" s="150" t="s">
        <v>7</v>
      </c>
      <c r="G164" s="151"/>
      <c r="H164" s="34" t="s">
        <v>8</v>
      </c>
      <c r="I164" s="34" t="s">
        <v>9</v>
      </c>
      <c r="N164" t="s">
        <v>497</v>
      </c>
    </row>
    <row r="165" spans="1:14" ht="24" hidden="1" customHeight="1">
      <c r="A165" s="40" t="s">
        <v>815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816</v>
      </c>
      <c r="I165" s="10"/>
    </row>
    <row r="166" spans="1:14" ht="24" hidden="1" customHeight="1">
      <c r="A166" s="40" t="s">
        <v>817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818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819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820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821</v>
      </c>
      <c r="I170" s="13"/>
    </row>
    <row r="171" spans="1:14" ht="24" hidden="1" customHeight="1">
      <c r="A171" s="40" t="s">
        <v>822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823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824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48" t="s">
        <v>825</v>
      </c>
      <c r="B175" s="149"/>
      <c r="C175" s="149"/>
      <c r="D175" s="149"/>
      <c r="E175" s="149"/>
      <c r="F175" s="149"/>
      <c r="G175" s="149"/>
      <c r="H175" s="149"/>
      <c r="I175" s="149"/>
    </row>
    <row r="176" spans="1:14" s="32" customFormat="1" ht="24" hidden="1" customHeight="1">
      <c r="A176" s="71" t="s">
        <v>4</v>
      </c>
      <c r="B176" s="127" t="s">
        <v>5</v>
      </c>
      <c r="C176" s="128"/>
      <c r="D176" s="127" t="s">
        <v>6</v>
      </c>
      <c r="E176" s="128"/>
      <c r="F176" s="127" t="s">
        <v>7</v>
      </c>
      <c r="G176" s="128"/>
      <c r="H176" s="72" t="s">
        <v>8</v>
      </c>
      <c r="I176" s="72" t="s">
        <v>9</v>
      </c>
      <c r="N176" s="32" t="s">
        <v>497</v>
      </c>
    </row>
    <row r="177" spans="1:9" ht="24" hidden="1" customHeight="1">
      <c r="A177" s="35" t="s">
        <v>822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797</v>
      </c>
      <c r="I177" s="10"/>
    </row>
    <row r="178" spans="1:9" ht="24" hidden="1" customHeight="1">
      <c r="A178" s="40" t="s">
        <v>826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827</v>
      </c>
      <c r="I178" s="10"/>
    </row>
    <row r="179" spans="1:9" ht="24" hidden="1" customHeight="1">
      <c r="A179" s="40" t="s">
        <v>828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824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829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830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831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832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833</v>
      </c>
      <c r="I185" s="10"/>
    </row>
    <row r="186" spans="1:9" ht="24" hidden="1" customHeight="1">
      <c r="A186" s="40" t="s">
        <v>834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835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786</v>
      </c>
      <c r="I189" s="10"/>
    </row>
    <row r="190" spans="1:9" ht="24" hidden="1" customHeight="1">
      <c r="A190" s="40" t="s">
        <v>836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837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838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839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840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786</v>
      </c>
      <c r="I196" s="10"/>
    </row>
    <row r="197" spans="1:9" ht="24" hidden="1" customHeight="1">
      <c r="A197" s="40" t="s">
        <v>841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842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843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844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845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846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847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848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849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850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851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852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853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854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855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856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857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858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859</v>
      </c>
      <c r="I217" s="10"/>
    </row>
    <row r="218" spans="1:14" ht="24" hidden="1" customHeight="1">
      <c r="A218" s="139" t="s">
        <v>860</v>
      </c>
      <c r="B218" s="155"/>
      <c r="C218" s="155"/>
      <c r="D218" s="155"/>
      <c r="E218" s="155"/>
      <c r="F218" s="155"/>
      <c r="G218" s="155"/>
      <c r="H218" s="155"/>
      <c r="I218" s="156"/>
    </row>
    <row r="219" spans="1:14" ht="24" hidden="1" customHeight="1">
      <c r="A219" s="15" t="s">
        <v>4</v>
      </c>
      <c r="B219" s="150" t="s">
        <v>5</v>
      </c>
      <c r="C219" s="151"/>
      <c r="D219" s="150" t="s">
        <v>6</v>
      </c>
      <c r="E219" s="151"/>
      <c r="F219" s="150" t="s">
        <v>7</v>
      </c>
      <c r="G219" s="151"/>
      <c r="H219" s="34" t="s">
        <v>8</v>
      </c>
      <c r="I219" s="34" t="s">
        <v>9</v>
      </c>
      <c r="N219" t="s">
        <v>497</v>
      </c>
    </row>
    <row r="220" spans="1:14" ht="24" hidden="1" customHeight="1">
      <c r="A220" s="40" t="s">
        <v>861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862</v>
      </c>
      <c r="I220" s="13"/>
    </row>
    <row r="221" spans="1:14" ht="24" hidden="1" customHeight="1">
      <c r="A221" s="40" t="s">
        <v>855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863</v>
      </c>
      <c r="I221" s="13"/>
    </row>
    <row r="222" spans="1:14" ht="24" hidden="1" customHeight="1">
      <c r="A222" s="40" t="s">
        <v>864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857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865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866</v>
      </c>
      <c r="I225" s="10"/>
    </row>
    <row r="226" spans="1:14" ht="24" hidden="1" customHeight="1">
      <c r="A226" s="40" t="s">
        <v>867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868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869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870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725</v>
      </c>
      <c r="I230" s="10"/>
    </row>
    <row r="231" spans="1:14" ht="24" hidden="1" customHeight="1">
      <c r="A231" s="139" t="s">
        <v>871</v>
      </c>
      <c r="B231" s="155"/>
      <c r="C231" s="155"/>
      <c r="D231" s="155"/>
      <c r="E231" s="155"/>
      <c r="F231" s="155"/>
      <c r="G231" s="155"/>
      <c r="H231" s="155"/>
      <c r="I231" s="156"/>
    </row>
    <row r="232" spans="1:14" ht="24" hidden="1" customHeight="1">
      <c r="A232" s="15" t="s">
        <v>4</v>
      </c>
      <c r="B232" s="150" t="s">
        <v>5</v>
      </c>
      <c r="C232" s="151"/>
      <c r="D232" s="150" t="s">
        <v>6</v>
      </c>
      <c r="E232" s="151"/>
      <c r="F232" s="150" t="s">
        <v>7</v>
      </c>
      <c r="G232" s="151"/>
      <c r="H232" s="34" t="s">
        <v>8</v>
      </c>
      <c r="I232" s="34" t="s">
        <v>9</v>
      </c>
      <c r="N232" t="s">
        <v>497</v>
      </c>
    </row>
    <row r="233" spans="1:14" ht="26.1" hidden="1" customHeight="1">
      <c r="A233" s="14" t="s">
        <v>872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873</v>
      </c>
      <c r="I233" s="10"/>
    </row>
    <row r="234" spans="1:14" ht="24" hidden="1" customHeight="1">
      <c r="A234" s="14" t="s">
        <v>846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847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874</v>
      </c>
      <c r="I235" s="10"/>
    </row>
    <row r="236" spans="1:14" ht="24" hidden="1" customHeight="1">
      <c r="A236" s="14" t="s">
        <v>875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849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786</v>
      </c>
      <c r="I239" s="10"/>
    </row>
    <row r="240" spans="1:14" ht="24" hidden="1" customHeight="1">
      <c r="A240" s="14" t="s">
        <v>876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851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877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853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861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878</v>
      </c>
      <c r="I245" s="10"/>
    </row>
    <row r="246" spans="1:9" ht="24" hidden="1" customHeight="1">
      <c r="A246" s="40" t="s">
        <v>855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864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857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867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865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868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869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879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880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881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882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883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884</v>
      </c>
      <c r="I260" s="13"/>
    </row>
    <row r="261" spans="1:14" ht="24" hidden="1" customHeight="1">
      <c r="A261" s="139" t="s">
        <v>885</v>
      </c>
      <c r="B261" s="155"/>
      <c r="C261" s="155"/>
      <c r="D261" s="155"/>
      <c r="E261" s="155"/>
      <c r="F261" s="155"/>
      <c r="G261" s="155"/>
      <c r="H261" s="155"/>
      <c r="I261" s="156"/>
    </row>
    <row r="262" spans="1:14" ht="24" hidden="1" customHeight="1">
      <c r="A262" s="15" t="s">
        <v>4</v>
      </c>
      <c r="B262" s="150" t="s">
        <v>5</v>
      </c>
      <c r="C262" s="151"/>
      <c r="D262" s="150" t="s">
        <v>6</v>
      </c>
      <c r="E262" s="151"/>
      <c r="F262" s="150" t="s">
        <v>7</v>
      </c>
      <c r="G262" s="151"/>
      <c r="H262" s="34" t="s">
        <v>8</v>
      </c>
      <c r="I262" s="34" t="s">
        <v>9</v>
      </c>
      <c r="N262" t="s">
        <v>497</v>
      </c>
    </row>
    <row r="263" spans="1:14" ht="24" hidden="1" customHeight="1">
      <c r="A263" s="35" t="s">
        <v>830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886</v>
      </c>
      <c r="I263" s="13"/>
    </row>
    <row r="264" spans="1:14" ht="24" hidden="1" customHeight="1">
      <c r="A264" s="40" t="s">
        <v>831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832</v>
      </c>
      <c r="B265" s="48"/>
      <c r="C265" s="48"/>
      <c r="D265" s="48"/>
      <c r="E265" s="48"/>
      <c r="F265" s="48"/>
      <c r="G265" s="48"/>
      <c r="H265" s="65" t="s">
        <v>887</v>
      </c>
      <c r="I265" s="10"/>
    </row>
    <row r="266" spans="1:14" ht="24" hidden="1" customHeight="1">
      <c r="A266" s="40" t="s">
        <v>835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834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836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837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888</v>
      </c>
      <c r="I269" s="13"/>
    </row>
    <row r="270" spans="1:14" ht="24" hidden="1" customHeight="1">
      <c r="A270" s="40" t="s">
        <v>838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839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841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842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843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844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845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846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889</v>
      </c>
      <c r="I279" s="10"/>
    </row>
    <row r="280" spans="1:9" ht="24" hidden="1" customHeight="1">
      <c r="A280" s="40" t="s">
        <v>847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786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849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850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890</v>
      </c>
      <c r="I284" s="10"/>
    </row>
    <row r="285" spans="1:9" ht="24" hidden="1" customHeight="1">
      <c r="A285" s="40" t="s">
        <v>851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852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891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853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854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855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856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579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857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892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867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858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869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879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893</v>
      </c>
      <c r="I299" s="10"/>
    </row>
    <row r="300" spans="1:9" ht="24" hidden="1" customHeight="1">
      <c r="A300" s="40" t="s">
        <v>880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881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882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894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39" t="s">
        <v>895</v>
      </c>
      <c r="B305" s="155"/>
      <c r="C305" s="155"/>
      <c r="D305" s="155"/>
      <c r="E305" s="155"/>
      <c r="F305" s="155"/>
      <c r="G305" s="155"/>
      <c r="H305" s="155"/>
      <c r="I305" s="156"/>
    </row>
    <row r="306" spans="1:11" ht="24" hidden="1" customHeight="1">
      <c r="A306" s="15" t="s">
        <v>4</v>
      </c>
      <c r="B306" s="150" t="s">
        <v>5</v>
      </c>
      <c r="C306" s="151"/>
      <c r="D306" s="150" t="s">
        <v>6</v>
      </c>
      <c r="E306" s="151"/>
      <c r="F306" s="150" t="s">
        <v>7</v>
      </c>
      <c r="G306" s="151"/>
      <c r="H306" s="34" t="s">
        <v>8</v>
      </c>
      <c r="I306" s="34" t="s">
        <v>9</v>
      </c>
      <c r="K306" t="s">
        <v>505</v>
      </c>
    </row>
    <row r="307" spans="1:11" s="32" customFormat="1" ht="24.75" hidden="1" customHeight="1">
      <c r="A307" s="77" t="s">
        <v>826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806</v>
      </c>
      <c r="I307" s="80"/>
    </row>
    <row r="308" spans="1:11" s="32" customFormat="1" ht="24.75" hidden="1" customHeight="1">
      <c r="A308" s="58" t="s">
        <v>820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822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823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497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824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896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897</v>
      </c>
      <c r="I313" s="80"/>
    </row>
    <row r="314" spans="1:11" s="32" customFormat="1" ht="24.75" hidden="1" customHeight="1">
      <c r="A314" s="58" t="s">
        <v>831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898</v>
      </c>
      <c r="I314" s="80"/>
    </row>
    <row r="315" spans="1:11" s="32" customFormat="1" ht="24.75" hidden="1" customHeight="1">
      <c r="A315" s="58" t="s">
        <v>899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835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834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900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901</v>
      </c>
      <c r="I318" s="80"/>
    </row>
    <row r="319" spans="1:11" s="32" customFormat="1" ht="24.75" hidden="1" customHeight="1">
      <c r="A319" s="58" t="s">
        <v>837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902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839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843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903</v>
      </c>
      <c r="I323" s="80"/>
    </row>
    <row r="324" spans="1:9" s="32" customFormat="1" ht="24.75" hidden="1" customHeight="1">
      <c r="A324" s="58" t="s">
        <v>904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842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905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844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573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906</v>
      </c>
      <c r="I330" s="70"/>
    </row>
    <row r="331" spans="1:9" s="32" customFormat="1" ht="24.75" hidden="1" customHeight="1">
      <c r="A331" s="139" t="s">
        <v>907</v>
      </c>
      <c r="B331" s="155"/>
      <c r="C331" s="155"/>
      <c r="D331" s="155"/>
      <c r="E331" s="155"/>
      <c r="F331" s="155"/>
      <c r="G331" s="155"/>
      <c r="H331" s="155"/>
      <c r="I331" s="156"/>
    </row>
    <row r="332" spans="1:9" s="32" customFormat="1" ht="24.75" hidden="1" customHeight="1">
      <c r="A332" s="15" t="s">
        <v>4</v>
      </c>
      <c r="B332" s="150" t="s">
        <v>5</v>
      </c>
      <c r="C332" s="151"/>
      <c r="D332" s="150" t="s">
        <v>6</v>
      </c>
      <c r="E332" s="151"/>
      <c r="F332" s="150" t="s">
        <v>7</v>
      </c>
      <c r="G332" s="151"/>
      <c r="H332" s="34" t="s">
        <v>8</v>
      </c>
      <c r="I332" s="34" t="s">
        <v>9</v>
      </c>
    </row>
    <row r="333" spans="1:9" s="32" customFormat="1" ht="24.75" hidden="1" customHeight="1">
      <c r="A333" s="58" t="s">
        <v>908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862</v>
      </c>
      <c r="I333" s="80"/>
    </row>
    <row r="334" spans="1:9" s="32" customFormat="1" ht="24.6" hidden="1" customHeight="1">
      <c r="A334" s="58" t="s">
        <v>909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910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911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912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913</v>
      </c>
      <c r="I338" s="80"/>
    </row>
    <row r="339" spans="1:14" s="32" customFormat="1" ht="24.75" hidden="1" customHeight="1">
      <c r="A339" s="58" t="s">
        <v>914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915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916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917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918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919</v>
      </c>
      <c r="I343" s="80"/>
    </row>
    <row r="344" spans="1:14" s="32" customFormat="1" ht="24" hidden="1" customHeight="1">
      <c r="A344" s="148" t="s">
        <v>920</v>
      </c>
      <c r="B344" s="149"/>
      <c r="C344" s="149"/>
      <c r="D344" s="149"/>
      <c r="E344" s="149"/>
      <c r="F344" s="149"/>
      <c r="G344" s="149"/>
      <c r="H344" s="149"/>
      <c r="I344" s="149"/>
    </row>
    <row r="345" spans="1:14" s="32" customFormat="1" ht="24" hidden="1" customHeight="1">
      <c r="A345" s="71" t="s">
        <v>4</v>
      </c>
      <c r="B345" s="127" t="s">
        <v>5</v>
      </c>
      <c r="C345" s="128"/>
      <c r="D345" s="127" t="s">
        <v>6</v>
      </c>
      <c r="E345" s="128"/>
      <c r="F345" s="127" t="s">
        <v>7</v>
      </c>
      <c r="G345" s="128"/>
      <c r="H345" s="72" t="s">
        <v>8</v>
      </c>
      <c r="I345" s="72" t="s">
        <v>9</v>
      </c>
      <c r="N345" s="32" t="s">
        <v>497</v>
      </c>
    </row>
    <row r="346" spans="1:14" s="32" customFormat="1" ht="24" hidden="1" customHeight="1">
      <c r="A346" s="35" t="s">
        <v>858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921</v>
      </c>
      <c r="I346" s="10"/>
    </row>
    <row r="347" spans="1:14" s="32" customFormat="1" ht="24" hidden="1" customHeight="1">
      <c r="A347" s="25" t="s">
        <v>865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867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868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869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922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923</v>
      </c>
      <c r="I352" s="13"/>
    </row>
    <row r="353" spans="1:14" ht="24" hidden="1" customHeight="1">
      <c r="A353" s="139" t="s">
        <v>924</v>
      </c>
      <c r="B353" s="155"/>
      <c r="C353" s="155"/>
      <c r="D353" s="155"/>
      <c r="E353" s="155"/>
      <c r="F353" s="155"/>
      <c r="G353" s="155"/>
      <c r="H353" s="155"/>
      <c r="I353" s="156"/>
    </row>
    <row r="354" spans="1:14" ht="24" hidden="1" customHeight="1">
      <c r="A354" s="15" t="s">
        <v>4</v>
      </c>
      <c r="B354" s="150" t="s">
        <v>5</v>
      </c>
      <c r="C354" s="151"/>
      <c r="D354" s="150" t="s">
        <v>6</v>
      </c>
      <c r="E354" s="151"/>
      <c r="F354" s="150" t="s">
        <v>7</v>
      </c>
      <c r="G354" s="151"/>
      <c r="H354" s="34" t="s">
        <v>8</v>
      </c>
      <c r="I354" s="34" t="s">
        <v>9</v>
      </c>
      <c r="N354" t="s">
        <v>497</v>
      </c>
    </row>
    <row r="355" spans="1:14" s="32" customFormat="1" ht="25.05" hidden="1" customHeight="1">
      <c r="A355" s="40" t="s">
        <v>879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893</v>
      </c>
      <c r="I355" s="10"/>
    </row>
    <row r="356" spans="1:14" s="32" customFormat="1" ht="24.6" hidden="1" customHeight="1">
      <c r="A356" s="40" t="s">
        <v>880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925</v>
      </c>
      <c r="I356" s="10"/>
    </row>
    <row r="357" spans="1:14" s="32" customFormat="1" ht="24.6" hidden="1" customHeight="1">
      <c r="A357" s="40" t="s">
        <v>881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882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894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926</v>
      </c>
      <c r="I360" s="80"/>
    </row>
    <row r="361" spans="1:14" s="32" customFormat="1" ht="24.6" hidden="1" customHeight="1">
      <c r="A361" s="58" t="s">
        <v>927</v>
      </c>
      <c r="B361" s="41"/>
      <c r="C361" s="48"/>
      <c r="D361" s="41"/>
      <c r="E361" s="48"/>
      <c r="F361" s="19"/>
      <c r="G361" s="48"/>
      <c r="H361" s="20" t="s">
        <v>928</v>
      </c>
      <c r="I361" s="80"/>
    </row>
    <row r="362" spans="1:14" s="32" customFormat="1" ht="24.6" hidden="1" customHeight="1">
      <c r="A362" s="58" t="s">
        <v>929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930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931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932</v>
      </c>
      <c r="I365" s="80"/>
    </row>
    <row r="366" spans="1:14" s="32" customFormat="1" ht="24.6" hidden="1" customHeight="1">
      <c r="A366" s="77" t="s">
        <v>933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934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935</v>
      </c>
      <c r="I368" s="70"/>
    </row>
    <row r="369" spans="1:14" s="32" customFormat="1" ht="24.6" hidden="1" customHeight="1">
      <c r="A369" s="58" t="s">
        <v>936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937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938</v>
      </c>
      <c r="B371" s="41"/>
      <c r="C371" s="48"/>
      <c r="D371" s="19"/>
      <c r="E371" s="41"/>
      <c r="F371" s="48"/>
      <c r="G371" s="19"/>
      <c r="H371" s="20" t="s">
        <v>939</v>
      </c>
      <c r="I371" s="13"/>
    </row>
    <row r="372" spans="1:14" s="32" customFormat="1" ht="24.6" hidden="1" customHeight="1">
      <c r="A372" s="58" t="s">
        <v>940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941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942</v>
      </c>
      <c r="B375" s="41"/>
      <c r="C375" s="48"/>
      <c r="D375" s="19"/>
      <c r="E375" s="41"/>
      <c r="F375" s="48"/>
      <c r="G375" s="19"/>
      <c r="H375" s="20" t="s">
        <v>943</v>
      </c>
      <c r="I375" s="70"/>
    </row>
    <row r="376" spans="1:14" s="32" customFormat="1" ht="24.6" hidden="1" customHeight="1">
      <c r="A376" s="81" t="s">
        <v>944</v>
      </c>
      <c r="B376" s="41"/>
      <c r="C376" s="48"/>
      <c r="D376" s="19"/>
      <c r="E376" s="41"/>
      <c r="F376" s="48"/>
      <c r="G376" s="19"/>
      <c r="H376" s="20" t="s">
        <v>945</v>
      </c>
      <c r="I376" s="70"/>
    </row>
    <row r="377" spans="1:14" s="32" customFormat="1" ht="24.6" hidden="1" customHeight="1">
      <c r="A377" s="58" t="s">
        <v>946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947</v>
      </c>
      <c r="I377" s="70"/>
    </row>
    <row r="378" spans="1:14" s="32" customFormat="1" ht="24.6" hidden="1" customHeight="1">
      <c r="A378" s="58" t="s">
        <v>948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48" t="s">
        <v>949</v>
      </c>
      <c r="B379" s="149"/>
      <c r="C379" s="149"/>
      <c r="D379" s="149"/>
      <c r="E379" s="149"/>
      <c r="F379" s="149"/>
      <c r="G379" s="149"/>
      <c r="H379" s="149"/>
      <c r="I379" s="149"/>
    </row>
    <row r="380" spans="1:14" s="32" customFormat="1" ht="24" hidden="1" customHeight="1">
      <c r="A380" s="71" t="s">
        <v>4</v>
      </c>
      <c r="B380" s="127" t="s">
        <v>5</v>
      </c>
      <c r="C380" s="128"/>
      <c r="D380" s="127" t="s">
        <v>6</v>
      </c>
      <c r="E380" s="128"/>
      <c r="F380" s="127" t="s">
        <v>7</v>
      </c>
      <c r="G380" s="128"/>
      <c r="H380" s="72" t="s">
        <v>8</v>
      </c>
      <c r="I380" s="72" t="s">
        <v>9</v>
      </c>
      <c r="N380" s="32" t="s">
        <v>497</v>
      </c>
    </row>
    <row r="381" spans="1:14" ht="24" hidden="1" customHeight="1">
      <c r="A381" s="40" t="s">
        <v>950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951</v>
      </c>
      <c r="I381" s="10"/>
    </row>
    <row r="382" spans="1:14" ht="24" hidden="1" customHeight="1">
      <c r="A382" s="40" t="s">
        <v>918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952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953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954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955</v>
      </c>
      <c r="I386" s="10"/>
    </row>
    <row r="387" spans="1:9" ht="24" hidden="1" customHeight="1">
      <c r="A387" s="40" t="s">
        <v>956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957</v>
      </c>
      <c r="B388" s="41"/>
      <c r="C388" s="48"/>
      <c r="D388" s="19"/>
      <c r="E388" s="48"/>
      <c r="F388" s="19"/>
      <c r="G388" s="48"/>
      <c r="H388" s="20" t="s">
        <v>887</v>
      </c>
      <c r="I388" s="10"/>
    </row>
    <row r="389" spans="1:9" ht="24" hidden="1" customHeight="1">
      <c r="A389" s="35" t="s">
        <v>958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959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960</v>
      </c>
      <c r="I390" s="10"/>
    </row>
    <row r="391" spans="1:9" ht="24" hidden="1" customHeight="1">
      <c r="A391" s="35" t="s">
        <v>961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962</v>
      </c>
      <c r="I391" s="10"/>
    </row>
    <row r="392" spans="1:9" ht="24" hidden="1" customHeight="1">
      <c r="A392" s="35" t="s">
        <v>963</v>
      </c>
      <c r="B392" s="41"/>
      <c r="C392" s="48"/>
      <c r="D392" s="19"/>
      <c r="E392" s="41"/>
      <c r="F392" s="48"/>
      <c r="G392" s="19"/>
      <c r="H392" s="20" t="s">
        <v>811</v>
      </c>
      <c r="I392" s="13"/>
    </row>
    <row r="393" spans="1:9" ht="24" hidden="1" customHeight="1">
      <c r="A393" s="35" t="s">
        <v>964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965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39" t="s">
        <v>966</v>
      </c>
      <c r="B395" s="155"/>
      <c r="C395" s="155"/>
      <c r="D395" s="155"/>
      <c r="E395" s="155"/>
      <c r="F395" s="155"/>
      <c r="G395" s="155"/>
      <c r="H395" s="155"/>
      <c r="I395" s="156"/>
    </row>
    <row r="396" spans="1:9" s="32" customFormat="1" ht="24.75" hidden="1" customHeight="1">
      <c r="A396" s="15" t="s">
        <v>4</v>
      </c>
      <c r="B396" s="150" t="s">
        <v>5</v>
      </c>
      <c r="C396" s="151"/>
      <c r="D396" s="150" t="s">
        <v>6</v>
      </c>
      <c r="E396" s="151"/>
      <c r="F396" s="150" t="s">
        <v>7</v>
      </c>
      <c r="G396" s="151"/>
      <c r="H396" s="34" t="s">
        <v>8</v>
      </c>
      <c r="I396" s="34" t="s">
        <v>9</v>
      </c>
    </row>
    <row r="397" spans="1:9" s="32" customFormat="1" ht="25.05" hidden="1" customHeight="1">
      <c r="A397" s="77" t="s">
        <v>918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919</v>
      </c>
      <c r="I397" s="80"/>
    </row>
    <row r="398" spans="1:9" s="32" customFormat="1" ht="25.05" hidden="1" customHeight="1">
      <c r="A398" s="58" t="s">
        <v>950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952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953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967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968</v>
      </c>
      <c r="I402" s="70"/>
    </row>
    <row r="403" spans="1:14" s="32" customFormat="1" ht="25.05" hidden="1" customHeight="1">
      <c r="A403" s="139" t="s">
        <v>969</v>
      </c>
      <c r="B403" s="155"/>
      <c r="C403" s="155"/>
      <c r="D403" s="155"/>
      <c r="E403" s="155"/>
      <c r="F403" s="155"/>
      <c r="G403" s="155"/>
      <c r="H403" s="155"/>
      <c r="I403" s="156"/>
    </row>
    <row r="404" spans="1:14" s="32" customFormat="1" ht="24.75" hidden="1" customHeight="1">
      <c r="A404" s="15" t="s">
        <v>4</v>
      </c>
      <c r="B404" s="150" t="s">
        <v>5</v>
      </c>
      <c r="C404" s="151"/>
      <c r="D404" s="150" t="s">
        <v>6</v>
      </c>
      <c r="E404" s="151"/>
      <c r="F404" s="150" t="s">
        <v>7</v>
      </c>
      <c r="G404" s="151"/>
      <c r="H404" s="34" t="s">
        <v>8</v>
      </c>
      <c r="I404" s="34" t="s">
        <v>9</v>
      </c>
    </row>
    <row r="405" spans="1:14" s="32" customFormat="1" ht="25.05" hidden="1" customHeight="1">
      <c r="A405" s="94" t="s">
        <v>967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968</v>
      </c>
      <c r="I405" s="80"/>
    </row>
    <row r="406" spans="1:14" s="32" customFormat="1" ht="25.05" hidden="1" customHeight="1">
      <c r="A406" s="94" t="s">
        <v>957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970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958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971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972</v>
      </c>
      <c r="I410" s="80"/>
    </row>
    <row r="411" spans="1:14" s="32" customFormat="1" ht="24" customHeight="1">
      <c r="A411" s="157" t="s">
        <v>1562</v>
      </c>
      <c r="B411" s="153"/>
      <c r="C411" s="153"/>
      <c r="D411" s="153"/>
      <c r="E411" s="153"/>
      <c r="F411" s="153"/>
      <c r="G411" s="153"/>
      <c r="H411" s="153"/>
      <c r="I411" s="154"/>
    </row>
    <row r="412" spans="1:14" s="32" customFormat="1" ht="24" customHeight="1">
      <c r="A412" s="71" t="s">
        <v>4</v>
      </c>
      <c r="B412" s="127" t="s">
        <v>5</v>
      </c>
      <c r="C412" s="128"/>
      <c r="D412" s="127" t="s">
        <v>6</v>
      </c>
      <c r="E412" s="128"/>
      <c r="F412" s="127" t="s">
        <v>7</v>
      </c>
      <c r="G412" s="128"/>
      <c r="H412" s="72" t="s">
        <v>8</v>
      </c>
      <c r="I412" s="72" t="s">
        <v>9</v>
      </c>
      <c r="N412" s="32" t="s">
        <v>497</v>
      </c>
    </row>
    <row r="413" spans="1:14" s="32" customFormat="1" ht="25.35" hidden="1" customHeight="1">
      <c r="A413" s="14" t="s">
        <v>973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974</v>
      </c>
      <c r="I413" s="10"/>
    </row>
    <row r="414" spans="1:14" s="32" customFormat="1" ht="25.35" hidden="1" customHeight="1">
      <c r="A414" s="14" t="s">
        <v>975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976</v>
      </c>
      <c r="I414" s="10"/>
    </row>
    <row r="415" spans="1:14" s="32" customFormat="1" ht="25.35" hidden="1" customHeight="1">
      <c r="A415" s="14" t="s">
        <v>977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978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979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hidden="1" customHeight="1">
      <c r="A418" s="57" t="s">
        <v>980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1498</v>
      </c>
      <c r="I418" s="13"/>
    </row>
    <row r="419" spans="1:9" s="32" customFormat="1" ht="25.35" hidden="1" customHeight="1">
      <c r="A419" s="57" t="s">
        <v>982</v>
      </c>
      <c r="B419" s="41"/>
      <c r="C419" s="48"/>
      <c r="D419" s="19"/>
      <c r="E419" s="48"/>
      <c r="F419" s="19"/>
      <c r="G419" s="48"/>
      <c r="H419" s="65" t="s">
        <v>939</v>
      </c>
      <c r="I419" s="13"/>
    </row>
    <row r="420" spans="1:9" s="32" customFormat="1" ht="25.35" hidden="1" customHeight="1">
      <c r="A420" s="35" t="s">
        <v>983</v>
      </c>
      <c r="B420" s="28">
        <f>F418+2</f>
        <v>46292</v>
      </c>
      <c r="C420" s="51">
        <v>0.35416666666666669</v>
      </c>
      <c r="D420" s="28">
        <f t="shared" ref="D420:D423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hidden="1" customHeight="1">
      <c r="A421" s="14" t="s">
        <v>984</v>
      </c>
      <c r="B421" s="28">
        <f>F420+4</f>
        <v>46297</v>
      </c>
      <c r="C421" s="51">
        <v>0.83333333333333337</v>
      </c>
      <c r="D421" s="28">
        <f>B421+1</f>
        <v>46298</v>
      </c>
      <c r="E421" s="51">
        <v>0.10416666666666667</v>
      </c>
      <c r="F421" s="28">
        <f>D421</f>
        <v>46298</v>
      </c>
      <c r="G421" s="23">
        <v>0.375</v>
      </c>
      <c r="H421" s="65"/>
      <c r="I421" s="13"/>
    </row>
    <row r="422" spans="1:9" s="32" customFormat="1" ht="25.35" customHeight="1">
      <c r="A422" s="14" t="s">
        <v>428</v>
      </c>
      <c r="B422" s="28">
        <f>F421+2</f>
        <v>46300</v>
      </c>
      <c r="C422" s="51">
        <v>0.45833333333333331</v>
      </c>
      <c r="D422" s="28">
        <f>B422</f>
        <v>46300</v>
      </c>
      <c r="E422" s="51">
        <v>0.56666666666666665</v>
      </c>
      <c r="F422" s="28">
        <f>D422+1</f>
        <v>46301</v>
      </c>
      <c r="G422" s="23">
        <v>0.19583333333333333</v>
      </c>
      <c r="H422" s="65" t="s">
        <v>308</v>
      </c>
      <c r="I422" s="10"/>
    </row>
    <row r="423" spans="1:9" s="32" customFormat="1" ht="25.35" customHeight="1">
      <c r="A423" s="14" t="s">
        <v>1538</v>
      </c>
      <c r="B423" s="28">
        <f>F422+1</f>
        <v>46302</v>
      </c>
      <c r="C423" s="23">
        <v>0.375</v>
      </c>
      <c r="D423" s="28">
        <f t="shared" si="176"/>
        <v>46302</v>
      </c>
      <c r="E423" s="54">
        <v>0.47500000000000003</v>
      </c>
      <c r="F423" s="28">
        <f>D423</f>
        <v>46302</v>
      </c>
      <c r="G423" s="54">
        <v>0.88749999999999996</v>
      </c>
      <c r="H423" s="65"/>
      <c r="I423" s="10"/>
    </row>
    <row r="424" spans="1:9" s="32" customFormat="1" ht="25.35" customHeight="1">
      <c r="A424" s="14" t="s">
        <v>908</v>
      </c>
      <c r="B424" s="28">
        <f>F423+9</f>
        <v>46311</v>
      </c>
      <c r="C424" s="23">
        <v>0.20833333333333334</v>
      </c>
      <c r="D424" s="28">
        <f>B424+1</f>
        <v>46312</v>
      </c>
      <c r="E424" s="54">
        <v>8.3333333333333329E-2</v>
      </c>
      <c r="F424" s="28">
        <f>D424</f>
        <v>46312</v>
      </c>
      <c r="G424" s="54">
        <v>0.8125</v>
      </c>
      <c r="H424" s="65" t="s">
        <v>1601</v>
      </c>
      <c r="I424" s="13"/>
    </row>
    <row r="425" spans="1:9" s="32" customFormat="1" ht="25.35" customHeight="1">
      <c r="A425" s="57" t="s">
        <v>909</v>
      </c>
      <c r="B425" s="41"/>
      <c r="C425" s="48"/>
      <c r="D425" s="19"/>
      <c r="E425" s="48"/>
      <c r="F425" s="19"/>
      <c r="G425" s="48"/>
      <c r="H425" s="65" t="s">
        <v>939</v>
      </c>
      <c r="I425" s="13"/>
    </row>
    <row r="426" spans="1:9" s="32" customFormat="1" ht="25.35" customHeight="1">
      <c r="A426" s="57" t="s">
        <v>985</v>
      </c>
      <c r="B426" s="28">
        <f>F424+2</f>
        <v>46314</v>
      </c>
      <c r="C426" s="54">
        <v>0.625</v>
      </c>
      <c r="D426" s="39">
        <f>B426</f>
        <v>46314</v>
      </c>
      <c r="E426" s="23">
        <v>0.70833333333333337</v>
      </c>
      <c r="F426" s="39">
        <f>D426+1</f>
        <v>46315</v>
      </c>
      <c r="G426" s="23">
        <v>0.125</v>
      </c>
      <c r="H426" s="65" t="s">
        <v>986</v>
      </c>
      <c r="I426" s="13"/>
    </row>
    <row r="427" spans="1:9" s="32" customFormat="1" ht="25.35" customHeight="1">
      <c r="A427" s="14" t="s">
        <v>1511</v>
      </c>
      <c r="B427" s="28">
        <f>F426+3</f>
        <v>46318</v>
      </c>
      <c r="C427" s="23">
        <v>0.125</v>
      </c>
      <c r="D427" s="28">
        <f>B427</f>
        <v>46318</v>
      </c>
      <c r="E427" s="54">
        <v>0.16666666666666666</v>
      </c>
      <c r="F427" s="28">
        <f>D427</f>
        <v>46318</v>
      </c>
      <c r="G427" s="54">
        <v>0.5</v>
      </c>
      <c r="H427" s="121"/>
      <c r="I427" s="13"/>
    </row>
    <row r="428" spans="1:9" s="32" customFormat="1" ht="25.35" customHeight="1">
      <c r="A428" s="57" t="s">
        <v>1512</v>
      </c>
      <c r="B428" s="41"/>
      <c r="C428" s="48"/>
      <c r="D428" s="19"/>
      <c r="E428" s="48"/>
      <c r="F428" s="19"/>
      <c r="G428" s="48"/>
      <c r="H428" s="121" t="s">
        <v>1516</v>
      </c>
      <c r="I428" s="13"/>
    </row>
    <row r="429" spans="1:9" s="32" customFormat="1" ht="25.35" customHeight="1">
      <c r="A429" s="14" t="s">
        <v>1544</v>
      </c>
      <c r="B429" s="28">
        <f>F427+2</f>
        <v>46320</v>
      </c>
      <c r="C429" s="23">
        <v>0.375</v>
      </c>
      <c r="D429" s="39">
        <f>B429</f>
        <v>46320</v>
      </c>
      <c r="E429" s="23">
        <v>0.47916666666666669</v>
      </c>
      <c r="F429" s="39">
        <f>D429+1</f>
        <v>46321</v>
      </c>
      <c r="G429" s="23">
        <v>0.1875</v>
      </c>
      <c r="H429" s="65" t="s">
        <v>308</v>
      </c>
      <c r="I429" s="13"/>
    </row>
    <row r="430" spans="1:9" s="32" customFormat="1" ht="25.35" customHeight="1">
      <c r="A430" s="14" t="s">
        <v>1561</v>
      </c>
      <c r="B430" s="28">
        <f>F429+1</f>
        <v>46322</v>
      </c>
      <c r="C430" s="23">
        <v>0.41666666666666669</v>
      </c>
      <c r="D430" s="39">
        <f>B430</f>
        <v>46322</v>
      </c>
      <c r="E430" s="23">
        <v>0.45833333333333331</v>
      </c>
      <c r="F430" s="39">
        <f>D430</f>
        <v>46322</v>
      </c>
      <c r="G430" s="23">
        <v>0.79166666666666663</v>
      </c>
      <c r="H430" s="65"/>
      <c r="I430" s="13"/>
    </row>
    <row r="431" spans="1:9" s="32" customFormat="1" ht="25.35" customHeight="1">
      <c r="A431" s="14" t="s">
        <v>1583</v>
      </c>
      <c r="B431" s="28">
        <f>F430+7</f>
        <v>46329</v>
      </c>
      <c r="C431" s="23">
        <v>0.41666666666666669</v>
      </c>
      <c r="D431" s="28">
        <f t="shared" ref="D431" si="177">B431</f>
        <v>46329</v>
      </c>
      <c r="E431" s="23">
        <v>0.45833333333333331</v>
      </c>
      <c r="F431" s="28">
        <f>D431</f>
        <v>46329</v>
      </c>
      <c r="G431" s="54">
        <v>0.95833333333333337</v>
      </c>
      <c r="H431" s="65"/>
      <c r="I431" s="13"/>
    </row>
    <row r="432" spans="1:9" s="32" customFormat="1" ht="25.05" customHeight="1">
      <c r="A432" s="139" t="s">
        <v>1575</v>
      </c>
      <c r="B432" s="155"/>
      <c r="C432" s="155"/>
      <c r="D432" s="155"/>
      <c r="E432" s="155"/>
      <c r="F432" s="155"/>
      <c r="G432" s="155"/>
      <c r="H432" s="155"/>
      <c r="I432" s="156"/>
    </row>
    <row r="433" spans="1:9" s="32" customFormat="1" ht="24.75" customHeight="1">
      <c r="A433" s="15" t="s">
        <v>4</v>
      </c>
      <c r="B433" s="150" t="s">
        <v>5</v>
      </c>
      <c r="C433" s="151"/>
      <c r="D433" s="150" t="s">
        <v>6</v>
      </c>
      <c r="E433" s="151"/>
      <c r="F433" s="150" t="s">
        <v>7</v>
      </c>
      <c r="G433" s="151"/>
      <c r="H433" s="34" t="s">
        <v>8</v>
      </c>
      <c r="I433" s="34" t="s">
        <v>9</v>
      </c>
    </row>
    <row r="434" spans="1:9" s="32" customFormat="1" ht="25.05" hidden="1" customHeight="1">
      <c r="A434" s="93" t="s">
        <v>971</v>
      </c>
      <c r="B434" s="28">
        <v>46262</v>
      </c>
      <c r="C434" s="23">
        <v>0.79166666666666696</v>
      </c>
      <c r="D434" s="28">
        <f>B434+2</f>
        <v>46264</v>
      </c>
      <c r="E434" s="37">
        <v>0.84166666666666701</v>
      </c>
      <c r="F434" s="39">
        <f>D434+2</f>
        <v>46266</v>
      </c>
      <c r="G434" s="23">
        <v>0.15833333333333299</v>
      </c>
      <c r="H434" s="46" t="s">
        <v>972</v>
      </c>
      <c r="I434" s="80"/>
    </row>
    <row r="435" spans="1:9" s="32" customFormat="1" ht="25.05" hidden="1" customHeight="1">
      <c r="A435" s="58" t="s">
        <v>987</v>
      </c>
      <c r="B435" s="41"/>
      <c r="C435" s="48"/>
      <c r="D435" s="19"/>
      <c r="E435" s="48"/>
      <c r="F435" s="41"/>
      <c r="G435" s="48"/>
      <c r="H435" s="20" t="s">
        <v>939</v>
      </c>
      <c r="I435" s="80"/>
    </row>
    <row r="436" spans="1:9" s="32" customFormat="1" ht="25.05" hidden="1" customHeight="1">
      <c r="A436" s="93" t="s">
        <v>988</v>
      </c>
      <c r="B436" s="28">
        <f>F434+1</f>
        <v>46267</v>
      </c>
      <c r="C436" s="23">
        <v>0.72916666666666696</v>
      </c>
      <c r="D436" s="28">
        <f t="shared" ref="D436:D439" si="178">B436</f>
        <v>46267</v>
      </c>
      <c r="E436" s="23">
        <v>0.80833333333333302</v>
      </c>
      <c r="F436" s="39">
        <f>D436+1</f>
        <v>46268</v>
      </c>
      <c r="G436" s="23">
        <v>0.52083333333333304</v>
      </c>
      <c r="H436" s="20" t="s">
        <v>989</v>
      </c>
      <c r="I436" s="80"/>
    </row>
    <row r="437" spans="1:9" s="32" customFormat="1" ht="25.05" hidden="1" customHeight="1">
      <c r="A437" s="35" t="s">
        <v>453</v>
      </c>
      <c r="B437" s="28">
        <f>F436+1</f>
        <v>46269</v>
      </c>
      <c r="C437" s="23">
        <v>0.60416666666666696</v>
      </c>
      <c r="D437" s="28">
        <f t="shared" si="178"/>
        <v>46269</v>
      </c>
      <c r="E437" s="23">
        <v>0.72916666666666696</v>
      </c>
      <c r="F437" s="39">
        <f t="shared" ref="F437:F441" si="179">D437</f>
        <v>46269</v>
      </c>
      <c r="G437" s="23">
        <v>0.87083333333333302</v>
      </c>
      <c r="H437" s="20"/>
      <c r="I437" s="80"/>
    </row>
    <row r="438" spans="1:9" s="32" customFormat="1" ht="25.05" hidden="1" customHeight="1">
      <c r="A438" s="95" t="s">
        <v>457</v>
      </c>
      <c r="B438" s="28">
        <f>F437+2</f>
        <v>46271</v>
      </c>
      <c r="C438" s="23">
        <v>0.35416666666666702</v>
      </c>
      <c r="D438" s="28">
        <f t="shared" si="178"/>
        <v>46271</v>
      </c>
      <c r="E438" s="23">
        <v>0.454166666666667</v>
      </c>
      <c r="F438" s="39">
        <f t="shared" si="179"/>
        <v>46271</v>
      </c>
      <c r="G438" s="23">
        <v>0.87916666666666698</v>
      </c>
      <c r="H438" s="20" t="s">
        <v>308</v>
      </c>
      <c r="I438" s="80"/>
    </row>
    <row r="439" spans="1:9" s="32" customFormat="1" ht="25.05" hidden="1" customHeight="1">
      <c r="A439" s="95" t="s">
        <v>990</v>
      </c>
      <c r="B439" s="28">
        <f>F438+1</f>
        <v>46272</v>
      </c>
      <c r="C439" s="23">
        <v>0.77083333333333304</v>
      </c>
      <c r="D439" s="28">
        <f t="shared" si="178"/>
        <v>46272</v>
      </c>
      <c r="E439" s="23">
        <v>0.8125</v>
      </c>
      <c r="F439" s="39">
        <f>D439+1</f>
        <v>46273</v>
      </c>
      <c r="G439" s="23">
        <v>0.13750000000000001</v>
      </c>
      <c r="H439" s="20"/>
      <c r="I439" s="80"/>
    </row>
    <row r="440" spans="1:9" s="32" customFormat="1" ht="25.05" hidden="1" customHeight="1">
      <c r="A440" s="95" t="s">
        <v>991</v>
      </c>
      <c r="B440" s="41"/>
      <c r="C440" s="48"/>
      <c r="D440" s="19"/>
      <c r="E440" s="48"/>
      <c r="F440" s="41"/>
      <c r="G440" s="48"/>
      <c r="H440" s="65" t="s">
        <v>945</v>
      </c>
      <c r="I440" s="80"/>
    </row>
    <row r="441" spans="1:9" s="32" customFormat="1" ht="25.05" hidden="1" customHeight="1">
      <c r="A441" s="58" t="s">
        <v>992</v>
      </c>
      <c r="B441" s="52">
        <f t="shared" ref="B441:B446" si="180">F439+4</f>
        <v>46277</v>
      </c>
      <c r="C441" s="51">
        <v>0.125</v>
      </c>
      <c r="D441" s="97">
        <f>B441+6</f>
        <v>46283</v>
      </c>
      <c r="E441" s="67">
        <v>0.20833333333333301</v>
      </c>
      <c r="F441" s="97">
        <f t="shared" si="179"/>
        <v>46283</v>
      </c>
      <c r="G441" s="67">
        <v>0.95416666666666705</v>
      </c>
      <c r="H441" s="20" t="s">
        <v>993</v>
      </c>
      <c r="I441" s="80"/>
    </row>
    <row r="442" spans="1:9" s="32" customFormat="1" ht="25.05" hidden="1" customHeight="1">
      <c r="A442" s="93" t="s">
        <v>994</v>
      </c>
      <c r="B442" s="41"/>
      <c r="C442" s="48"/>
      <c r="D442" s="19"/>
      <c r="E442" s="48"/>
      <c r="F442" s="41"/>
      <c r="G442" s="48"/>
      <c r="H442" s="20" t="s">
        <v>995</v>
      </c>
      <c r="I442" s="80"/>
    </row>
    <row r="443" spans="1:9" s="32" customFormat="1" ht="25.05" hidden="1" customHeight="1">
      <c r="A443" s="58" t="s">
        <v>461</v>
      </c>
      <c r="B443" s="52">
        <f t="shared" si="180"/>
        <v>46287</v>
      </c>
      <c r="C443" s="51">
        <v>0.625</v>
      </c>
      <c r="D443" s="50">
        <f>B443</f>
        <v>46287</v>
      </c>
      <c r="E443" s="51">
        <v>0.72083333333333299</v>
      </c>
      <c r="F443" s="52">
        <f>D443+1</f>
        <v>46288</v>
      </c>
      <c r="G443" s="51">
        <v>0.266666666666667</v>
      </c>
      <c r="H443" s="20" t="s">
        <v>308</v>
      </c>
      <c r="I443" s="80"/>
    </row>
    <row r="444" spans="1:9" s="32" customFormat="1" ht="25.05" hidden="1" customHeight="1">
      <c r="A444" s="93" t="s">
        <v>996</v>
      </c>
      <c r="B444" s="28">
        <f>F443+1</f>
        <v>46289</v>
      </c>
      <c r="C444" s="23">
        <v>0.47916666666666702</v>
      </c>
      <c r="D444" s="28">
        <f t="shared" ref="D444" si="181">B444</f>
        <v>46289</v>
      </c>
      <c r="E444" s="23">
        <v>0.50416666666666665</v>
      </c>
      <c r="F444" s="39">
        <f>D444</f>
        <v>46289</v>
      </c>
      <c r="G444" s="51">
        <v>0.7416666666666667</v>
      </c>
      <c r="H444" s="20"/>
      <c r="I444" s="70"/>
    </row>
    <row r="445" spans="1:9" s="32" customFormat="1" ht="25.05" hidden="1" customHeight="1">
      <c r="A445" s="95" t="s">
        <v>997</v>
      </c>
      <c r="B445" s="41"/>
      <c r="C445" s="48"/>
      <c r="D445" s="19"/>
      <c r="E445" s="48"/>
      <c r="F445" s="41"/>
      <c r="G445" s="48"/>
      <c r="H445" s="65" t="s">
        <v>945</v>
      </c>
      <c r="I445" s="80"/>
    </row>
    <row r="446" spans="1:9" s="32" customFormat="1" ht="25.05" hidden="1" customHeight="1">
      <c r="A446" s="58" t="s">
        <v>998</v>
      </c>
      <c r="B446" s="43">
        <f t="shared" si="180"/>
        <v>46293</v>
      </c>
      <c r="C446" s="23">
        <v>2.5000000000000001E-2</v>
      </c>
      <c r="D446" s="28">
        <f>B446+2</f>
        <v>46295</v>
      </c>
      <c r="E446" s="54">
        <v>0.1986111111111111</v>
      </c>
      <c r="F446" s="28">
        <f>D446</f>
        <v>46295</v>
      </c>
      <c r="G446" s="54">
        <v>0.68333333333333335</v>
      </c>
      <c r="H446" s="20" t="s">
        <v>1520</v>
      </c>
      <c r="I446" s="80"/>
    </row>
    <row r="447" spans="1:9" s="32" customFormat="1" ht="25.05" hidden="1" customHeight="1">
      <c r="A447" s="93" t="s">
        <v>999</v>
      </c>
      <c r="B447" s="41"/>
      <c r="C447" s="48"/>
      <c r="D447" s="19"/>
      <c r="E447" s="48"/>
      <c r="F447" s="41"/>
      <c r="G447" s="48"/>
      <c r="H447" s="20" t="s">
        <v>995</v>
      </c>
      <c r="I447" s="80"/>
    </row>
    <row r="448" spans="1:9" s="32" customFormat="1" ht="25.05" hidden="1" customHeight="1">
      <c r="A448" s="93" t="s">
        <v>1000</v>
      </c>
      <c r="B448" s="41"/>
      <c r="C448" s="48"/>
      <c r="D448" s="19"/>
      <c r="E448" s="48"/>
      <c r="F448" s="41"/>
      <c r="G448" s="48"/>
      <c r="H448" s="20" t="s">
        <v>1001</v>
      </c>
      <c r="I448" s="80"/>
    </row>
    <row r="449" spans="1:14" s="32" customFormat="1" ht="25.05" hidden="1" customHeight="1">
      <c r="A449" s="94" t="s">
        <v>1517</v>
      </c>
      <c r="B449" s="28">
        <f>F446+3</f>
        <v>46298</v>
      </c>
      <c r="C449" s="23">
        <v>6.9444444444444447E-4</v>
      </c>
      <c r="D449" s="28">
        <f>B449</f>
        <v>46298</v>
      </c>
      <c r="E449" s="23">
        <v>0.16666666666666666</v>
      </c>
      <c r="F449" s="39">
        <f>D449</f>
        <v>46298</v>
      </c>
      <c r="G449" s="23">
        <v>0.46250000000000002</v>
      </c>
      <c r="H449" s="20" t="s">
        <v>1523</v>
      </c>
      <c r="I449" s="80"/>
    </row>
    <row r="450" spans="1:14" s="32" customFormat="1" ht="25.05" hidden="1" customHeight="1">
      <c r="A450" s="58" t="s">
        <v>465</v>
      </c>
      <c r="B450" s="28">
        <f>F449+2</f>
        <v>46300</v>
      </c>
      <c r="C450" s="54">
        <v>0.20833333333333334</v>
      </c>
      <c r="D450" s="28">
        <f>B450</f>
        <v>46300</v>
      </c>
      <c r="E450" s="54">
        <v>0.28749999999999998</v>
      </c>
      <c r="F450" s="28">
        <f>D450</f>
        <v>46300</v>
      </c>
      <c r="G450" s="54">
        <v>0.86249999999999993</v>
      </c>
      <c r="H450" s="20" t="s">
        <v>308</v>
      </c>
      <c r="I450" s="80"/>
    </row>
    <row r="451" spans="1:14" s="32" customFormat="1" ht="25.05" hidden="1" customHeight="1">
      <c r="A451" s="93" t="s">
        <v>1002</v>
      </c>
      <c r="B451" s="66">
        <f>F450+1</f>
        <v>46301</v>
      </c>
      <c r="C451" s="23">
        <v>0.83333333333333337</v>
      </c>
      <c r="D451" s="28">
        <f>B451+1</f>
        <v>46302</v>
      </c>
      <c r="E451" s="54">
        <v>0.15</v>
      </c>
      <c r="F451" s="39">
        <f>D451</f>
        <v>46302</v>
      </c>
      <c r="G451" s="54">
        <v>0.39999999999999997</v>
      </c>
      <c r="H451" s="80"/>
      <c r="I451" s="80"/>
    </row>
    <row r="452" spans="1:14" s="32" customFormat="1" ht="25.05" customHeight="1">
      <c r="A452" s="95" t="s">
        <v>1003</v>
      </c>
      <c r="B452" s="66">
        <f>F451+4</f>
        <v>46306</v>
      </c>
      <c r="C452" s="37">
        <v>0.35</v>
      </c>
      <c r="D452" s="66">
        <f>B452</f>
        <v>46306</v>
      </c>
      <c r="E452" s="37">
        <v>0.75416666666666665</v>
      </c>
      <c r="F452" s="52">
        <f>D452+1</f>
        <v>46307</v>
      </c>
      <c r="G452" s="51">
        <v>0.45833333333333331</v>
      </c>
      <c r="H452" s="65" t="s">
        <v>1498</v>
      </c>
      <c r="I452" s="80"/>
    </row>
    <row r="453" spans="1:14" s="32" customFormat="1" ht="25.05" customHeight="1">
      <c r="A453" s="58" t="s">
        <v>1004</v>
      </c>
      <c r="B453" s="66">
        <f>F452+1</f>
        <v>46308</v>
      </c>
      <c r="C453" s="37">
        <v>1.4583333333333334E-2</v>
      </c>
      <c r="D453" s="66">
        <f>B453</f>
        <v>46308</v>
      </c>
      <c r="E453" s="37">
        <v>0.22916666666666666</v>
      </c>
      <c r="F453" s="52">
        <f>D453</f>
        <v>46308</v>
      </c>
      <c r="G453" s="51">
        <v>0.66249999999999998</v>
      </c>
      <c r="H453" s="20"/>
      <c r="I453" s="80"/>
    </row>
    <row r="454" spans="1:14" s="32" customFormat="1" ht="25.05" customHeight="1">
      <c r="A454" s="93" t="s">
        <v>1505</v>
      </c>
      <c r="B454" s="28">
        <f>F453+4</f>
        <v>46312</v>
      </c>
      <c r="C454" s="23">
        <v>0.375</v>
      </c>
      <c r="D454" s="28">
        <f>B454</f>
        <v>46312</v>
      </c>
      <c r="E454" s="23">
        <v>0.41666666666666669</v>
      </c>
      <c r="F454" s="39">
        <f>D454</f>
        <v>46312</v>
      </c>
      <c r="G454" s="23">
        <v>0.72916666666666663</v>
      </c>
      <c r="H454" s="80"/>
      <c r="I454" s="80"/>
    </row>
    <row r="455" spans="1:14" s="32" customFormat="1" ht="25.05" customHeight="1">
      <c r="A455" s="58" t="s">
        <v>1506</v>
      </c>
      <c r="B455" s="28">
        <f>F454+1</f>
        <v>46313</v>
      </c>
      <c r="C455" s="23">
        <v>0.625</v>
      </c>
      <c r="D455" s="39">
        <f>B455</f>
        <v>46313</v>
      </c>
      <c r="E455" s="23">
        <v>0.72916666666666663</v>
      </c>
      <c r="F455" s="28">
        <f>D455+1</f>
        <v>46314</v>
      </c>
      <c r="G455" s="23">
        <v>0.4375</v>
      </c>
      <c r="H455" s="20" t="s">
        <v>308</v>
      </c>
      <c r="I455" s="80"/>
    </row>
    <row r="456" spans="1:14" s="32" customFormat="1" ht="25.05" customHeight="1">
      <c r="A456" s="58" t="s">
        <v>1539</v>
      </c>
      <c r="B456" s="28">
        <f>F455</f>
        <v>46314</v>
      </c>
      <c r="C456" s="23">
        <v>0.95833333333333337</v>
      </c>
      <c r="D456" s="39">
        <f>B456+1</f>
        <v>46315</v>
      </c>
      <c r="E456" s="23">
        <v>0.25</v>
      </c>
      <c r="F456" s="28">
        <f>D456</f>
        <v>46315</v>
      </c>
      <c r="G456" s="23">
        <v>0.66666666666666663</v>
      </c>
      <c r="H456" s="20" t="s">
        <v>1563</v>
      </c>
      <c r="I456" s="80"/>
    </row>
    <row r="457" spans="1:14" s="32" customFormat="1" ht="25.05" customHeight="1">
      <c r="A457" s="58" t="s">
        <v>1543</v>
      </c>
      <c r="B457" s="28">
        <f>F456+1</f>
        <v>46316</v>
      </c>
      <c r="C457" s="23">
        <v>0.83333333333333337</v>
      </c>
      <c r="D457" s="39">
        <f>B457</f>
        <v>46316</v>
      </c>
      <c r="E457" s="23">
        <v>0.95833333333333337</v>
      </c>
      <c r="F457" s="28">
        <f>D457+1</f>
        <v>46317</v>
      </c>
      <c r="G457" s="23">
        <v>0.375</v>
      </c>
      <c r="H457" s="20"/>
      <c r="I457" s="80"/>
    </row>
    <row r="458" spans="1:14" s="32" customFormat="1" ht="25.05" customHeight="1">
      <c r="A458" s="58" t="s">
        <v>1554</v>
      </c>
      <c r="B458" s="28">
        <f>F457</f>
        <v>46317</v>
      </c>
      <c r="C458" s="23">
        <v>0.625</v>
      </c>
      <c r="D458" s="39">
        <f>B458</f>
        <v>46317</v>
      </c>
      <c r="E458" s="23">
        <v>0.75</v>
      </c>
      <c r="F458" s="28">
        <f>D458+1</f>
        <v>46318</v>
      </c>
      <c r="G458" s="23">
        <v>0.25</v>
      </c>
      <c r="H458" s="20"/>
      <c r="I458" s="80"/>
    </row>
    <row r="459" spans="1:14" s="32" customFormat="1" ht="25.05" customHeight="1">
      <c r="A459" s="58" t="s">
        <v>1584</v>
      </c>
      <c r="B459" s="28">
        <f>F458+1</f>
        <v>46319</v>
      </c>
      <c r="C459" s="23">
        <v>0.625</v>
      </c>
      <c r="D459" s="39">
        <f>B459</f>
        <v>46319</v>
      </c>
      <c r="E459" s="23">
        <v>0.72916666666666663</v>
      </c>
      <c r="F459" s="28">
        <f>D459+1</f>
        <v>46320</v>
      </c>
      <c r="G459" s="23">
        <v>0.4375</v>
      </c>
      <c r="H459" s="20" t="s">
        <v>308</v>
      </c>
      <c r="I459" s="80"/>
    </row>
    <row r="460" spans="1:14" s="32" customFormat="1" ht="25.35" customHeight="1">
      <c r="A460" s="157" t="s">
        <v>1576</v>
      </c>
      <c r="B460" s="153"/>
      <c r="C460" s="153"/>
      <c r="D460" s="153"/>
      <c r="E460" s="153"/>
      <c r="F460" s="153"/>
      <c r="G460" s="153"/>
      <c r="H460" s="153"/>
      <c r="I460" s="154"/>
    </row>
    <row r="461" spans="1:14" s="32" customFormat="1" ht="24" customHeight="1">
      <c r="A461" s="71" t="s">
        <v>4</v>
      </c>
      <c r="B461" s="127" t="s">
        <v>5</v>
      </c>
      <c r="C461" s="128"/>
      <c r="D461" s="127" t="s">
        <v>6</v>
      </c>
      <c r="E461" s="128"/>
      <c r="F461" s="127" t="s">
        <v>7</v>
      </c>
      <c r="G461" s="128"/>
      <c r="H461" s="72" t="s">
        <v>8</v>
      </c>
      <c r="I461" s="72" t="s">
        <v>9</v>
      </c>
      <c r="N461" s="32" t="s">
        <v>497</v>
      </c>
    </row>
    <row r="462" spans="1:14" s="32" customFormat="1" ht="24.6" hidden="1" customHeight="1">
      <c r="A462" s="98" t="s">
        <v>1005</v>
      </c>
      <c r="B462" s="28">
        <v>46264</v>
      </c>
      <c r="C462" s="23">
        <v>0.86666666666666703</v>
      </c>
      <c r="D462" s="53">
        <f>B462+10</f>
        <v>46274</v>
      </c>
      <c r="E462" s="51">
        <v>0.41666666666666702</v>
      </c>
      <c r="F462" s="53">
        <f>D462+1</f>
        <v>46275</v>
      </c>
      <c r="G462" s="51">
        <v>0.44166666666666698</v>
      </c>
      <c r="H462" s="65" t="s">
        <v>1006</v>
      </c>
      <c r="I462" s="61"/>
    </row>
    <row r="463" spans="1:14" s="32" customFormat="1" ht="24.6" hidden="1" customHeight="1">
      <c r="A463" s="98" t="s">
        <v>1007</v>
      </c>
      <c r="B463" s="99"/>
      <c r="C463" s="48"/>
      <c r="D463" s="99"/>
      <c r="E463" s="48"/>
      <c r="F463" s="99"/>
      <c r="G463" s="48"/>
      <c r="H463" s="65" t="s">
        <v>945</v>
      </c>
      <c r="I463" s="60"/>
    </row>
    <row r="464" spans="1:14" ht="24.6" hidden="1" customHeight="1">
      <c r="A464" s="98" t="s">
        <v>1008</v>
      </c>
      <c r="B464" s="99"/>
      <c r="C464" s="48"/>
      <c r="D464" s="99"/>
      <c r="E464" s="48"/>
      <c r="F464" s="99"/>
      <c r="G464" s="48"/>
      <c r="H464" s="65" t="s">
        <v>995</v>
      </c>
      <c r="I464" s="60"/>
    </row>
    <row r="465" spans="1:9" ht="24.6" hidden="1" customHeight="1">
      <c r="A465" s="98" t="s">
        <v>1009</v>
      </c>
      <c r="B465" s="28">
        <f>F462+4</f>
        <v>46279</v>
      </c>
      <c r="C465" s="54">
        <v>0.375</v>
      </c>
      <c r="D465" s="28">
        <f>B465</f>
        <v>46279</v>
      </c>
      <c r="E465" s="54">
        <v>0.43333333333333302</v>
      </c>
      <c r="F465" s="28">
        <f t="shared" ref="F465:F468" si="182">D465</f>
        <v>46279</v>
      </c>
      <c r="G465" s="54">
        <v>0.70833333333333304</v>
      </c>
      <c r="H465" s="65"/>
      <c r="I465" s="60"/>
    </row>
    <row r="466" spans="1:9" ht="24.6" hidden="1" customHeight="1">
      <c r="A466" s="84" t="s">
        <v>404</v>
      </c>
      <c r="B466" s="99"/>
      <c r="C466" s="48"/>
      <c r="D466" s="99"/>
      <c r="E466" s="48"/>
      <c r="F466" s="99"/>
      <c r="G466" s="48"/>
      <c r="H466" s="65" t="s">
        <v>1010</v>
      </c>
      <c r="I466" s="60"/>
    </row>
    <row r="467" spans="1:9" ht="24.6" hidden="1" customHeight="1">
      <c r="A467" s="84" t="s">
        <v>406</v>
      </c>
      <c r="B467" s="28">
        <f>F465+2</f>
        <v>46281</v>
      </c>
      <c r="C467" s="23">
        <v>0.74097222222222203</v>
      </c>
      <c r="D467" s="28">
        <f>B467+1</f>
        <v>46282</v>
      </c>
      <c r="E467" s="23">
        <v>0.13750000000000001</v>
      </c>
      <c r="F467" s="28">
        <f t="shared" si="182"/>
        <v>46282</v>
      </c>
      <c r="G467" s="23">
        <v>0.68333333333333302</v>
      </c>
      <c r="H467" s="65" t="s">
        <v>1011</v>
      </c>
      <c r="I467" s="60"/>
    </row>
    <row r="468" spans="1:9" ht="24.6" hidden="1" customHeight="1">
      <c r="A468" s="84" t="s">
        <v>1012</v>
      </c>
      <c r="B468" s="43">
        <f t="shared" ref="B468" si="183">F467+2</f>
        <v>46284</v>
      </c>
      <c r="C468" s="54">
        <v>0.125</v>
      </c>
      <c r="D468" s="100">
        <f t="shared" ref="D468:D474" si="184">B468</f>
        <v>46284</v>
      </c>
      <c r="E468" s="54">
        <v>0.21666666666666701</v>
      </c>
      <c r="F468" s="100">
        <f t="shared" si="182"/>
        <v>46284</v>
      </c>
      <c r="G468" s="54">
        <v>0.55416666666666703</v>
      </c>
      <c r="H468" s="65"/>
      <c r="I468" s="60"/>
    </row>
    <row r="469" spans="1:9" ht="24.6" hidden="1" customHeight="1">
      <c r="A469" s="101" t="s">
        <v>1013</v>
      </c>
      <c r="B469" s="99"/>
      <c r="C469" s="48"/>
      <c r="D469" s="99"/>
      <c r="E469" s="48"/>
      <c r="F469" s="99"/>
      <c r="G469" s="48"/>
      <c r="H469" s="65" t="s">
        <v>945</v>
      </c>
      <c r="I469" s="61"/>
    </row>
    <row r="470" spans="1:9" ht="24.6" hidden="1" customHeight="1">
      <c r="A470" s="84" t="s">
        <v>1014</v>
      </c>
      <c r="B470" s="43">
        <f>F468+6</f>
        <v>46290</v>
      </c>
      <c r="C470" s="54">
        <v>0.52083333333333337</v>
      </c>
      <c r="D470" s="100">
        <f>B470+1</f>
        <v>46291</v>
      </c>
      <c r="E470" s="37">
        <v>0.45416666666666666</v>
      </c>
      <c r="F470" s="28">
        <f>D470+1</f>
        <v>46292</v>
      </c>
      <c r="G470" s="23">
        <v>0.29166666666666669</v>
      </c>
      <c r="H470" s="65" t="s">
        <v>1015</v>
      </c>
      <c r="I470" s="60"/>
    </row>
    <row r="471" spans="1:9" ht="24.6" hidden="1" customHeight="1">
      <c r="A471" s="84" t="s">
        <v>1016</v>
      </c>
      <c r="B471" s="28">
        <f>F470+3</f>
        <v>46295</v>
      </c>
      <c r="C471" s="54">
        <v>0.2986111111111111</v>
      </c>
      <c r="D471" s="28">
        <f>B471</f>
        <v>46295</v>
      </c>
      <c r="E471" s="54">
        <v>0.35833333333333334</v>
      </c>
      <c r="F471" s="28">
        <f>D471</f>
        <v>46295</v>
      </c>
      <c r="G471" s="54">
        <v>0.60416666666666663</v>
      </c>
      <c r="H471" s="65"/>
      <c r="I471" s="60"/>
    </row>
    <row r="472" spans="1:9" ht="24.6" hidden="1" customHeight="1">
      <c r="A472" s="84" t="s">
        <v>1017</v>
      </c>
      <c r="B472" s="53">
        <f>F471+2</f>
        <v>46297</v>
      </c>
      <c r="C472" s="51">
        <v>0.125</v>
      </c>
      <c r="D472" s="53">
        <f t="shared" si="184"/>
        <v>46297</v>
      </c>
      <c r="E472" s="51">
        <v>0.19583333333333333</v>
      </c>
      <c r="F472" s="53">
        <f>D472</f>
        <v>46297</v>
      </c>
      <c r="G472" s="51">
        <v>0.58333333333333337</v>
      </c>
      <c r="H472" s="65"/>
      <c r="I472" s="60"/>
    </row>
    <row r="473" spans="1:9" ht="24.6" customHeight="1">
      <c r="A473" s="84" t="s">
        <v>410</v>
      </c>
      <c r="B473" s="53">
        <f>F472+2</f>
        <v>46299</v>
      </c>
      <c r="C473" s="54">
        <v>0.62361111111111112</v>
      </c>
      <c r="D473" s="28">
        <f>B473+1</f>
        <v>46300</v>
      </c>
      <c r="E473" s="51">
        <v>0.22916666666666666</v>
      </c>
      <c r="F473" s="28">
        <f>D473+1</f>
        <v>46301</v>
      </c>
      <c r="G473" s="23">
        <v>0.28125</v>
      </c>
      <c r="H473" s="65" t="s">
        <v>1531</v>
      </c>
      <c r="I473" s="60"/>
    </row>
    <row r="474" spans="1:9" ht="24.6" customHeight="1">
      <c r="A474" s="84" t="s">
        <v>1018</v>
      </c>
      <c r="B474" s="53">
        <f>F473+1</f>
        <v>46302</v>
      </c>
      <c r="C474" s="37">
        <v>0.76041666666666663</v>
      </c>
      <c r="D474" s="28">
        <f t="shared" si="184"/>
        <v>46302</v>
      </c>
      <c r="E474" s="54">
        <v>0.89583333333333337</v>
      </c>
      <c r="F474" s="28">
        <f>D474+1</f>
        <v>46303</v>
      </c>
      <c r="G474" s="23">
        <v>0.39583333333333331</v>
      </c>
      <c r="H474" s="65"/>
      <c r="I474" s="60"/>
    </row>
    <row r="475" spans="1:9" ht="24.6" customHeight="1">
      <c r="A475" s="84" t="s">
        <v>1019</v>
      </c>
      <c r="B475" s="53">
        <f>F474+7</f>
        <v>46310</v>
      </c>
      <c r="C475" s="51">
        <v>2.0833333333333332E-2</v>
      </c>
      <c r="D475" s="86">
        <f>B475</f>
        <v>46310</v>
      </c>
      <c r="E475" s="51">
        <v>0.21249999999999999</v>
      </c>
      <c r="F475" s="47">
        <f>D475+1</f>
        <v>46311</v>
      </c>
      <c r="G475" s="37">
        <v>2.0833333333333332E-2</v>
      </c>
      <c r="H475" s="65" t="s">
        <v>1602</v>
      </c>
      <c r="I475" s="60"/>
    </row>
    <row r="476" spans="1:9" ht="24.6" customHeight="1">
      <c r="A476" s="84" t="s">
        <v>1020</v>
      </c>
      <c r="B476" s="43">
        <f>F475+2</f>
        <v>46313</v>
      </c>
      <c r="C476" s="54">
        <v>0.79166666666666663</v>
      </c>
      <c r="D476" s="43">
        <f>B476</f>
        <v>46313</v>
      </c>
      <c r="E476" s="54">
        <v>0.83333333333333337</v>
      </c>
      <c r="F476" s="43">
        <f>D476+1</f>
        <v>46314</v>
      </c>
      <c r="G476" s="54">
        <v>0.16666666666666666</v>
      </c>
      <c r="H476" s="65"/>
      <c r="I476" s="60"/>
    </row>
    <row r="477" spans="1:9" ht="24.6" customHeight="1">
      <c r="A477" s="84" t="s">
        <v>1499</v>
      </c>
      <c r="B477" s="43">
        <f>F476+1</f>
        <v>46315</v>
      </c>
      <c r="C477" s="54">
        <v>0.41666666666666669</v>
      </c>
      <c r="D477" s="43">
        <f>B477</f>
        <v>46315</v>
      </c>
      <c r="E477" s="54">
        <v>0.45833333333333331</v>
      </c>
      <c r="F477" s="43">
        <f>D477</f>
        <v>46315</v>
      </c>
      <c r="G477" s="54">
        <v>0.79166666666666663</v>
      </c>
      <c r="H477" s="65"/>
      <c r="I477" s="60"/>
    </row>
    <row r="478" spans="1:9" ht="24.6" customHeight="1">
      <c r="A478" s="98" t="s">
        <v>1533</v>
      </c>
      <c r="B478" s="99"/>
      <c r="C478" s="48"/>
      <c r="D478" s="99"/>
      <c r="E478" s="48"/>
      <c r="F478" s="99"/>
      <c r="G478" s="48"/>
      <c r="H478" s="65" t="s">
        <v>1555</v>
      </c>
      <c r="I478" s="60"/>
    </row>
    <row r="479" spans="1:9" ht="24.6" customHeight="1">
      <c r="A479" s="84" t="s">
        <v>1534</v>
      </c>
      <c r="B479" s="43">
        <f>F477+2</f>
        <v>46317</v>
      </c>
      <c r="C479" s="54">
        <v>0.625</v>
      </c>
      <c r="D479" s="43">
        <f>B479</f>
        <v>46317</v>
      </c>
      <c r="E479" s="54">
        <v>0.72916666666666663</v>
      </c>
      <c r="F479" s="43">
        <f>D479+1</f>
        <v>46318</v>
      </c>
      <c r="G479" s="54">
        <v>0.4375</v>
      </c>
      <c r="H479" s="65" t="s">
        <v>1531</v>
      </c>
      <c r="I479" s="60"/>
    </row>
    <row r="480" spans="1:9" ht="24.6" customHeight="1">
      <c r="A480" s="84" t="s">
        <v>1535</v>
      </c>
      <c r="B480" s="43">
        <f>F479+1</f>
        <v>46319</v>
      </c>
      <c r="C480" s="54">
        <v>0.625</v>
      </c>
      <c r="D480" s="45">
        <f t="shared" ref="D480" si="185">B480</f>
        <v>46319</v>
      </c>
      <c r="E480" s="54">
        <v>0.66666666666666663</v>
      </c>
      <c r="F480" s="45">
        <f>D480+1</f>
        <v>46320</v>
      </c>
      <c r="G480" s="54">
        <v>0</v>
      </c>
      <c r="H480" s="65"/>
      <c r="I480" s="60"/>
    </row>
    <row r="481" spans="1:9" ht="24.6" customHeight="1">
      <c r="A481" s="84" t="s">
        <v>1586</v>
      </c>
      <c r="B481" s="43">
        <f>F480+4</f>
        <v>46324</v>
      </c>
      <c r="C481" s="54">
        <v>0.91666666666666663</v>
      </c>
      <c r="D481" s="45">
        <f>B481+1</f>
        <v>46325</v>
      </c>
      <c r="E481" s="54">
        <v>0.25</v>
      </c>
      <c r="F481" s="45">
        <f>D481</f>
        <v>46325</v>
      </c>
      <c r="G481" s="54">
        <v>0.66666666666666663</v>
      </c>
      <c r="H481" s="65" t="s">
        <v>1496</v>
      </c>
      <c r="I481" s="60"/>
    </row>
    <row r="482" spans="1:9" ht="24.6" customHeight="1">
      <c r="A482" s="84" t="s">
        <v>1611</v>
      </c>
      <c r="B482" s="43">
        <f>F481+2</f>
        <v>46327</v>
      </c>
      <c r="C482" s="54">
        <v>0.83333333333333337</v>
      </c>
      <c r="D482" s="43">
        <f>B482</f>
        <v>46327</v>
      </c>
      <c r="E482" s="54">
        <v>0.875</v>
      </c>
      <c r="F482" s="43">
        <f>D482+1</f>
        <v>46328</v>
      </c>
      <c r="G482" s="54">
        <v>0.20833333333333334</v>
      </c>
      <c r="H482" s="65"/>
      <c r="I482" s="60"/>
    </row>
    <row r="483" spans="1:9" ht="24" hidden="1" customHeight="1">
      <c r="A483" s="139" t="s">
        <v>1608</v>
      </c>
      <c r="B483" s="155"/>
      <c r="C483" s="155"/>
      <c r="D483" s="155"/>
      <c r="E483" s="155"/>
      <c r="F483" s="155"/>
      <c r="G483" s="155"/>
      <c r="H483" s="155"/>
      <c r="I483" s="156"/>
    </row>
    <row r="484" spans="1:9" ht="24" hidden="1" customHeight="1">
      <c r="A484" s="15" t="s">
        <v>4</v>
      </c>
      <c r="B484" s="150" t="s">
        <v>5</v>
      </c>
      <c r="C484" s="151"/>
      <c r="D484" s="150" t="s">
        <v>6</v>
      </c>
      <c r="E484" s="151"/>
      <c r="F484" s="150" t="s">
        <v>7</v>
      </c>
      <c r="G484" s="151"/>
      <c r="H484" s="34" t="s">
        <v>8</v>
      </c>
      <c r="I484" s="34" t="s">
        <v>9</v>
      </c>
    </row>
    <row r="485" spans="1:9" ht="24" hidden="1" customHeight="1">
      <c r="A485" s="40" t="s">
        <v>1021</v>
      </c>
      <c r="B485" s="50">
        <v>46276</v>
      </c>
      <c r="C485" s="51">
        <v>0.58333333333333304</v>
      </c>
      <c r="D485" s="50">
        <f>B485+1</f>
        <v>46277</v>
      </c>
      <c r="E485" s="51">
        <v>0.120833333333333</v>
      </c>
      <c r="F485" s="50">
        <f>D485</f>
        <v>46277</v>
      </c>
      <c r="G485" s="51">
        <v>0.8</v>
      </c>
      <c r="H485" s="20" t="s">
        <v>1022</v>
      </c>
      <c r="I485" s="13"/>
    </row>
    <row r="486" spans="1:9" ht="24" hidden="1" customHeight="1">
      <c r="A486" s="40" t="s">
        <v>1005</v>
      </c>
      <c r="B486" s="19"/>
      <c r="C486" s="48"/>
      <c r="D486" s="19"/>
      <c r="E486" s="48"/>
      <c r="F486" s="19"/>
      <c r="G486" s="48"/>
      <c r="H486" s="20" t="s">
        <v>939</v>
      </c>
      <c r="I486" s="13"/>
    </row>
    <row r="487" spans="1:9" ht="24" hidden="1" customHeight="1">
      <c r="A487" s="40" t="s">
        <v>1007</v>
      </c>
      <c r="B487" s="39">
        <f>F485+2</f>
        <v>46279</v>
      </c>
      <c r="C487" s="54">
        <v>0.29166666666666702</v>
      </c>
      <c r="D487" s="39">
        <f>B487+1</f>
        <v>46280</v>
      </c>
      <c r="E487" s="37">
        <v>0.65</v>
      </c>
      <c r="F487" s="39">
        <f t="shared" ref="F487:F489" si="186">D487+1</f>
        <v>46281</v>
      </c>
      <c r="G487" s="23">
        <v>3.7499999999999999E-2</v>
      </c>
      <c r="H487" s="20" t="s">
        <v>981</v>
      </c>
      <c r="I487" s="13"/>
    </row>
    <row r="488" spans="1:9" ht="24" hidden="1" customHeight="1">
      <c r="A488" s="40" t="s">
        <v>1009</v>
      </c>
      <c r="B488" s="39">
        <f>F487+2</f>
        <v>46283</v>
      </c>
      <c r="C488" s="54">
        <v>0.45833333333333298</v>
      </c>
      <c r="D488" s="39">
        <f t="shared" ref="D488:D490" si="187">B488</f>
        <v>46283</v>
      </c>
      <c r="E488" s="54">
        <v>0.52083333333333304</v>
      </c>
      <c r="F488" s="39">
        <f t="shared" ref="F488" si="188">D488</f>
        <v>46283</v>
      </c>
      <c r="G488" s="54">
        <v>0.88194444444444398</v>
      </c>
      <c r="H488" s="65"/>
      <c r="I488" s="13"/>
    </row>
    <row r="489" spans="1:9" ht="24" hidden="1" customHeight="1">
      <c r="A489" s="40" t="s">
        <v>406</v>
      </c>
      <c r="B489" s="39">
        <f>F488+2</f>
        <v>46285</v>
      </c>
      <c r="C489" s="54">
        <v>0.375</v>
      </c>
      <c r="D489" s="39">
        <f t="shared" si="187"/>
        <v>46285</v>
      </c>
      <c r="E489" s="54">
        <v>0.454166666666667</v>
      </c>
      <c r="F489" s="39">
        <f t="shared" si="186"/>
        <v>46286</v>
      </c>
      <c r="G489" s="51">
        <v>0.295833333333333</v>
      </c>
      <c r="H489" s="20" t="s">
        <v>1011</v>
      </c>
      <c r="I489" s="13"/>
    </row>
    <row r="490" spans="1:9" ht="24" hidden="1" customHeight="1">
      <c r="A490" s="40" t="s">
        <v>1012</v>
      </c>
      <c r="B490" s="39">
        <f>F489+1</f>
        <v>46287</v>
      </c>
      <c r="C490" s="54">
        <v>0.29166666666666702</v>
      </c>
      <c r="D490" s="39">
        <f t="shared" si="187"/>
        <v>46287</v>
      </c>
      <c r="E490" s="23">
        <v>0.625694444444444</v>
      </c>
      <c r="F490" s="39">
        <f>D490</f>
        <v>46287</v>
      </c>
      <c r="G490" s="51">
        <v>0.96250000000000002</v>
      </c>
      <c r="H490" s="65" t="s">
        <v>1023</v>
      </c>
      <c r="I490" s="13"/>
    </row>
    <row r="491" spans="1:9" ht="24" hidden="1" customHeight="1">
      <c r="A491" s="35" t="s">
        <v>1013</v>
      </c>
      <c r="B491" s="39">
        <f>F490+4</f>
        <v>46291</v>
      </c>
      <c r="C491" s="54">
        <v>0.69166666666666665</v>
      </c>
      <c r="D491" s="28">
        <f>B491+3</f>
        <v>46294</v>
      </c>
      <c r="E491" s="37">
        <v>0.94791666666666663</v>
      </c>
      <c r="F491" s="28">
        <f>D491+1</f>
        <v>46295</v>
      </c>
      <c r="G491" s="54">
        <v>0.60833333333333328</v>
      </c>
      <c r="H491" s="20" t="s">
        <v>1500</v>
      </c>
      <c r="I491" s="13"/>
    </row>
    <row r="492" spans="1:9" ht="24" hidden="1" customHeight="1">
      <c r="A492" s="40" t="s">
        <v>1014</v>
      </c>
      <c r="B492" s="19"/>
      <c r="C492" s="48"/>
      <c r="D492" s="19"/>
      <c r="E492" s="48"/>
      <c r="F492" s="19"/>
      <c r="G492" s="48"/>
      <c r="H492" s="20" t="s">
        <v>939</v>
      </c>
      <c r="I492" s="13"/>
    </row>
    <row r="493" spans="1:9" ht="24" hidden="1" customHeight="1">
      <c r="A493" s="35" t="s">
        <v>1024</v>
      </c>
      <c r="B493" s="39">
        <f>F491+2</f>
        <v>46297</v>
      </c>
      <c r="C493" s="23">
        <v>4.1666666666666664E-2</v>
      </c>
      <c r="D493" s="39">
        <f t="shared" ref="D493:D496" si="189">B493</f>
        <v>46297</v>
      </c>
      <c r="E493" s="54">
        <v>0.1</v>
      </c>
      <c r="F493" s="39">
        <f>D493</f>
        <v>46297</v>
      </c>
      <c r="G493" s="54">
        <v>0.79166666666666663</v>
      </c>
      <c r="H493" s="65" t="s">
        <v>1564</v>
      </c>
      <c r="I493" s="13"/>
    </row>
    <row r="494" spans="1:9" ht="24" hidden="1" customHeight="1">
      <c r="A494" s="40" t="s">
        <v>1017</v>
      </c>
      <c r="B494" s="39">
        <f>F493+4</f>
        <v>46301</v>
      </c>
      <c r="C494" s="54">
        <v>0.41666666666666669</v>
      </c>
      <c r="D494" s="39">
        <f t="shared" si="189"/>
        <v>46301</v>
      </c>
      <c r="E494" s="54">
        <v>0.46666666666666662</v>
      </c>
      <c r="F494" s="39">
        <f>D494</f>
        <v>46301</v>
      </c>
      <c r="G494" s="54">
        <v>0.77500000000000002</v>
      </c>
      <c r="H494" s="65"/>
      <c r="I494" s="13"/>
    </row>
    <row r="495" spans="1:9" ht="24" hidden="1" customHeight="1">
      <c r="A495" s="40" t="s">
        <v>410</v>
      </c>
      <c r="B495" s="39">
        <f>F494+2</f>
        <v>46303</v>
      </c>
      <c r="C495" s="54">
        <v>0.45833333333333331</v>
      </c>
      <c r="D495" s="39">
        <f t="shared" si="189"/>
        <v>46303</v>
      </c>
      <c r="E495" s="54">
        <v>0.5541666666666667</v>
      </c>
      <c r="F495" s="39">
        <f>D495+1</f>
        <v>46304</v>
      </c>
      <c r="G495" s="54">
        <v>0.55625000000000002</v>
      </c>
      <c r="H495" s="20" t="s">
        <v>1531</v>
      </c>
      <c r="I495" s="13"/>
    </row>
    <row r="496" spans="1:9" ht="24" hidden="1" customHeight="1">
      <c r="A496" s="40" t="s">
        <v>1018</v>
      </c>
      <c r="B496" s="39">
        <f>F495+1</f>
        <v>46305</v>
      </c>
      <c r="C496" s="54">
        <v>0.5</v>
      </c>
      <c r="D496" s="39">
        <f t="shared" si="189"/>
        <v>46305</v>
      </c>
      <c r="E496" s="54">
        <v>0.5625</v>
      </c>
      <c r="F496" s="39">
        <f>D496</f>
        <v>46305</v>
      </c>
      <c r="G496" s="54">
        <v>0.90416666666666667</v>
      </c>
      <c r="H496" s="65"/>
      <c r="I496" s="13"/>
    </row>
    <row r="497" spans="1:9" ht="24" hidden="1" customHeight="1">
      <c r="A497" s="35" t="s">
        <v>1489</v>
      </c>
      <c r="B497" s="39">
        <v>46311</v>
      </c>
      <c r="C497" s="54">
        <v>0.375</v>
      </c>
      <c r="D497" s="39">
        <f>B497+2</f>
        <v>46313</v>
      </c>
      <c r="E497" s="54">
        <v>0.5</v>
      </c>
      <c r="F497" s="39">
        <f>D497+1</f>
        <v>46314</v>
      </c>
      <c r="G497" s="54">
        <v>0</v>
      </c>
      <c r="H497" s="65" t="s">
        <v>1607</v>
      </c>
      <c r="I497" s="13"/>
    </row>
    <row r="498" spans="1:9" ht="24" customHeight="1"/>
    <row r="499" spans="1:9" ht="24" customHeight="1"/>
    <row r="500" spans="1:9" ht="24" customHeight="1"/>
    <row r="501" spans="1:9" ht="24" customHeight="1"/>
    <row r="502" spans="1:9" ht="24" customHeight="1"/>
    <row r="503" spans="1:9" ht="24" customHeight="1"/>
    <row r="504" spans="1:9" ht="24" customHeight="1"/>
    <row r="505" spans="1:9" ht="24" customHeight="1"/>
    <row r="506" spans="1:9" ht="24" customHeight="1"/>
    <row r="507" spans="1:9" ht="24" customHeight="1"/>
    <row r="508" spans="1:9" ht="24" customHeight="1"/>
    <row r="509" spans="1:9" ht="24" customHeight="1"/>
    <row r="510" spans="1:9" ht="24" customHeight="1"/>
    <row r="511" spans="1:9" ht="24" customHeight="1"/>
    <row r="512" spans="1:9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</sheetData>
  <mergeCells count="104">
    <mergeCell ref="C1:I1"/>
    <mergeCell ref="A2:B2"/>
    <mergeCell ref="C2:I2"/>
    <mergeCell ref="A3:G3"/>
    <mergeCell ref="A4:I4"/>
    <mergeCell ref="B5:C5"/>
    <mergeCell ref="D5:E5"/>
    <mergeCell ref="F5:G5"/>
    <mergeCell ref="A33:I33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A76:I76"/>
    <mergeCell ref="B77:C77"/>
    <mergeCell ref="D77:E77"/>
    <mergeCell ref="F77:G77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163:I163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219:C219"/>
    <mergeCell ref="D219:E219"/>
    <mergeCell ref="F219:G219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305:I30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345:C345"/>
    <mergeCell ref="D345:E345"/>
    <mergeCell ref="F345:G345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95:I39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A483:I483"/>
    <mergeCell ref="B484:C484"/>
    <mergeCell ref="D484:E484"/>
    <mergeCell ref="F484:G484"/>
    <mergeCell ref="B412:C412"/>
    <mergeCell ref="D412:E412"/>
    <mergeCell ref="F412:G412"/>
    <mergeCell ref="A432:I432"/>
    <mergeCell ref="B433:C433"/>
    <mergeCell ref="D433:E433"/>
    <mergeCell ref="F433:G433"/>
    <mergeCell ref="A460:I460"/>
    <mergeCell ref="B461:C461"/>
    <mergeCell ref="D461:E461"/>
    <mergeCell ref="F461:G461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758" priority="3822" stopIfTrue="1" operator="lessThan">
      <formula>$H$3</formula>
    </cfRule>
  </conditionalFormatting>
  <conditionalFormatting sqref="B26:B31 D411:D412">
    <cfRule type="cellIs" dxfId="1757" priority="3412" stopIfTrue="1" operator="lessThan">
      <formula>$H$3</formula>
    </cfRule>
  </conditionalFormatting>
  <conditionalFormatting sqref="B34">
    <cfRule type="cellIs" dxfId="1756" priority="5313" stopIfTrue="1" operator="lessThan">
      <formula>#REF!</formula>
    </cfRule>
    <cfRule type="cellIs" dxfId="1755" priority="5312" stopIfTrue="1" operator="equal">
      <formula>#REF!</formula>
    </cfRule>
  </conditionalFormatting>
  <conditionalFormatting sqref="B53:B60">
    <cfRule type="cellIs" dxfId="1754" priority="3661" stopIfTrue="1" operator="lessThan">
      <formula>$H$3</formula>
    </cfRule>
  </conditionalFormatting>
  <conditionalFormatting sqref="B76:B79">
    <cfRule type="cellIs" dxfId="1753" priority="3765" stopIfTrue="1" operator="equal">
      <formula>$H$3</formula>
    </cfRule>
    <cfRule type="cellIs" dxfId="1752" priority="3766" stopIfTrue="1" operator="lessThan">
      <formula>$H$3</formula>
    </cfRule>
  </conditionalFormatting>
  <conditionalFormatting sqref="B84:B85 B260:B304 B133:B151 F83 D129:D153 F138:F153 B379:B387 F162:F304 D162:D224 D233:D304 B306:B352 F379:F380 F437:F439 B4:B22">
    <cfRule type="cellIs" dxfId="1751" priority="3962" stopIfTrue="1" operator="equal">
      <formula>$H$3</formula>
    </cfRule>
  </conditionalFormatting>
  <conditionalFormatting sqref="B84:B85 F165:F217">
    <cfRule type="cellIs" dxfId="1750" priority="3973" stopIfTrue="1" operator="lessThan">
      <formula>$H$3</formula>
    </cfRule>
  </conditionalFormatting>
  <conditionalFormatting sqref="B85 B140:B151 D344:D345">
    <cfRule type="cellIs" dxfId="1749" priority="3956" stopIfTrue="1" operator="equal">
      <formula>$H$3</formula>
    </cfRule>
    <cfRule type="cellIs" dxfId="1748" priority="3957" stopIfTrue="1" operator="lessThan">
      <formula>$H$3</formula>
    </cfRule>
  </conditionalFormatting>
  <conditionalFormatting sqref="B85 D85 F85 B263:B264">
    <cfRule type="cellIs" dxfId="1747" priority="3958" stopIfTrue="1" operator="equal">
      <formula>$H$3</formula>
    </cfRule>
    <cfRule type="cellIs" dxfId="1746" priority="3959" stopIfTrue="1" operator="lessThan">
      <formula>$H$3</formula>
    </cfRule>
  </conditionalFormatting>
  <conditionalFormatting sqref="B85:B105 B78:B83 B24:B32 D411:D412 B124:B153 D379:D387 B62:B65 B362:B370 D362:D370 B372:B374 D372:D374 B379:B387">
    <cfRule type="cellIs" dxfId="1745" priority="3821" stopIfTrue="1" operator="equal">
      <formula>$H$3</formula>
    </cfRule>
  </conditionalFormatting>
  <conditionalFormatting sqref="B86:B88">
    <cfRule type="cellIs" dxfId="1744" priority="3818" stopIfTrue="1" operator="lessThan">
      <formula>$H$3</formula>
    </cfRule>
    <cfRule type="cellIs" dxfId="1743" priority="3815" stopIfTrue="1" operator="equal">
      <formula>$H$3</formula>
    </cfRule>
  </conditionalFormatting>
  <conditionalFormatting sqref="B89:B105 B107 B110 B113:B119">
    <cfRule type="cellIs" dxfId="1742" priority="3931" stopIfTrue="1" operator="equal">
      <formula>$H$3</formula>
    </cfRule>
    <cfRule type="cellIs" dxfId="1741" priority="3932" stopIfTrue="1" operator="lessThan">
      <formula>$H$3</formula>
    </cfRule>
  </conditionalFormatting>
  <conditionalFormatting sqref="B107 B110:B111 B113:B122">
    <cfRule type="cellIs" dxfId="1740" priority="3085" stopIfTrue="1" operator="lessThan">
      <formula>$H$3</formula>
    </cfRule>
  </conditionalFormatting>
  <conditionalFormatting sqref="B110:B111 B113:B122 B107">
    <cfRule type="cellIs" dxfId="1739" priority="3084" stopIfTrue="1" operator="equal">
      <formula>$H$3</formula>
    </cfRule>
  </conditionalFormatting>
  <conditionalFormatting sqref="B111 D111">
    <cfRule type="cellIs" dxfId="1738" priority="3079" stopIfTrue="1" operator="equal">
      <formula>$H$3</formula>
    </cfRule>
    <cfRule type="cellIs" dxfId="1737" priority="3080" stopIfTrue="1" operator="lessThan">
      <formula>$H$3</formula>
    </cfRule>
  </conditionalFormatting>
  <conditionalFormatting sqref="B126:B132">
    <cfRule type="cellIs" dxfId="1736" priority="3399" stopIfTrue="1" operator="equal">
      <formula>$H$3</formula>
    </cfRule>
    <cfRule type="cellIs" dxfId="1735" priority="3400" stopIfTrue="1" operator="lessThan">
      <formula>$H$3</formula>
    </cfRule>
  </conditionalFormatting>
  <conditionalFormatting sqref="B138:B145">
    <cfRule type="cellIs" dxfId="1734" priority="3304" stopIfTrue="1" operator="lessThan">
      <formula>$H$3</formula>
    </cfRule>
    <cfRule type="cellIs" dxfId="1733" priority="3303" stopIfTrue="1" operator="equal">
      <formula>$H$3</formula>
    </cfRule>
  </conditionalFormatting>
  <conditionalFormatting sqref="B140:B145">
    <cfRule type="cellIs" dxfId="1732" priority="3292" stopIfTrue="1" operator="lessThan">
      <formula>$H$3</formula>
    </cfRule>
    <cfRule type="cellIs" dxfId="1731" priority="3291" stopIfTrue="1" operator="equal">
      <formula>$H$3</formula>
    </cfRule>
  </conditionalFormatting>
  <conditionalFormatting sqref="B154:B155 B157">
    <cfRule type="cellIs" dxfId="1730" priority="3077" stopIfTrue="1" operator="equal">
      <formula>$H$3</formula>
    </cfRule>
    <cfRule type="cellIs" dxfId="1729" priority="3078" stopIfTrue="1" operator="lessThan">
      <formula>$H$3</formula>
    </cfRule>
  </conditionalFormatting>
  <conditionalFormatting sqref="B159:B160">
    <cfRule type="cellIs" dxfId="1728" priority="3062" stopIfTrue="1" operator="equal">
      <formula>$H$3</formula>
    </cfRule>
    <cfRule type="cellIs" dxfId="1727" priority="3063" stopIfTrue="1" operator="lessThan">
      <formula>$H$3</formula>
    </cfRule>
  </conditionalFormatting>
  <conditionalFormatting sqref="B193:B217">
    <cfRule type="cellIs" dxfId="1726" priority="2756" stopIfTrue="1" operator="lessThan">
      <formula>$H$3</formula>
    </cfRule>
  </conditionalFormatting>
  <conditionalFormatting sqref="B220:B225">
    <cfRule type="cellIs" dxfId="1725" priority="2695" stopIfTrue="1" operator="equal">
      <formula>$H$3</formula>
    </cfRule>
    <cfRule type="cellIs" dxfId="1724" priority="2696" stopIfTrue="1" operator="lessThan">
      <formula>$H$3</formula>
    </cfRule>
  </conditionalFormatting>
  <conditionalFormatting sqref="B226:B236 D311:D312 D266:D272">
    <cfRule type="cellIs" dxfId="1723" priority="2814" stopIfTrue="1" operator="equal">
      <formula>$H$3</formula>
    </cfRule>
  </conditionalFormatting>
  <conditionalFormatting sqref="B226:B241">
    <cfRule type="cellIs" dxfId="1722" priority="2815" stopIfTrue="1" operator="lessThan">
      <formula>$H$3</formula>
    </cfRule>
  </conditionalFormatting>
  <conditionalFormatting sqref="B237:B241 B266:B272 B311:B312">
    <cfRule type="cellIs" dxfId="1721" priority="2847" stopIfTrue="1" operator="lessThan">
      <formula>$H$3</formula>
    </cfRule>
  </conditionalFormatting>
  <conditionalFormatting sqref="B242:B246">
    <cfRule type="cellIs" dxfId="1720" priority="2628" stopIfTrue="1" operator="equal">
      <formula>$H$3</formula>
    </cfRule>
    <cfRule type="cellIs" dxfId="1719" priority="2629" stopIfTrue="1" operator="lessThan">
      <formula>$H$3</formula>
    </cfRule>
  </conditionalFormatting>
  <conditionalFormatting sqref="B242:B259">
    <cfRule type="cellIs" dxfId="1718" priority="2520" stopIfTrue="1" operator="lessThan">
      <formula>$H$3</formula>
    </cfRule>
  </conditionalFormatting>
  <conditionalFormatting sqref="B247:B259">
    <cfRule type="cellIs" dxfId="1717" priority="2519" stopIfTrue="1" operator="equal">
      <formula>$H$3</formula>
    </cfRule>
  </conditionalFormatting>
  <conditionalFormatting sqref="B266:B272 B237:B241 B162:B224 B311:B312">
    <cfRule type="cellIs" dxfId="1716" priority="2846" stopIfTrue="1" operator="equal">
      <formula>$H$3</formula>
    </cfRule>
  </conditionalFormatting>
  <conditionalFormatting sqref="B266:B272">
    <cfRule type="cellIs" dxfId="1715" priority="2820" stopIfTrue="1" operator="lessThan">
      <formula>$H$3</formula>
    </cfRule>
    <cfRule type="cellIs" dxfId="1714" priority="2819" stopIfTrue="1" operator="equal">
      <formula>$H$3</formula>
    </cfRule>
  </conditionalFormatting>
  <conditionalFormatting sqref="B266:B299">
    <cfRule type="cellIs" dxfId="1713" priority="2576" stopIfTrue="1" operator="lessThan">
      <formula>$H$3</formula>
    </cfRule>
  </conditionalFormatting>
  <conditionalFormatting sqref="B273:B299">
    <cfRule type="cellIs" dxfId="1712" priority="2575" stopIfTrue="1" operator="equal">
      <formula>$H$3</formula>
    </cfRule>
  </conditionalFormatting>
  <conditionalFormatting sqref="B273:B301">
    <cfRule type="cellIs" dxfId="1711" priority="1677" stopIfTrue="1" operator="lessThan">
      <formula>$H$3</formula>
    </cfRule>
  </conditionalFormatting>
  <conditionalFormatting sqref="B300:B301">
    <cfRule type="cellIs" dxfId="1710" priority="1676" stopIfTrue="1" operator="equal">
      <formula>$H$3</formula>
    </cfRule>
    <cfRule type="cellIs" dxfId="1709" priority="1673" stopIfTrue="1" operator="lessThan">
      <formula>$H$3</formula>
    </cfRule>
  </conditionalFormatting>
  <conditionalFormatting sqref="B300:B304">
    <cfRule type="cellIs" dxfId="1708" priority="1659" stopIfTrue="1" operator="equal">
      <formula>$H$3</formula>
    </cfRule>
  </conditionalFormatting>
  <conditionalFormatting sqref="B305:B306">
    <cfRule type="cellIs" dxfId="1707" priority="2730" stopIfTrue="1" operator="equal">
      <formula>$H$3</formula>
    </cfRule>
    <cfRule type="cellIs" dxfId="1706" priority="2737" stopIfTrue="1" operator="lessThan">
      <formula>$H$3</formula>
    </cfRule>
  </conditionalFormatting>
  <conditionalFormatting sqref="B306">
    <cfRule type="cellIs" dxfId="1705" priority="2727" stopIfTrue="1" operator="lessThan">
      <formula>$H$3</formula>
    </cfRule>
    <cfRule type="cellIs" dxfId="1704" priority="2726" stopIfTrue="1" operator="equal">
      <formula>$H$3</formula>
    </cfRule>
  </conditionalFormatting>
  <conditionalFormatting sqref="B311:B312">
    <cfRule type="cellIs" dxfId="1703" priority="2709" stopIfTrue="1" operator="equal">
      <formula>$H$3</formula>
    </cfRule>
    <cfRule type="cellIs" dxfId="1702" priority="2710" stopIfTrue="1" operator="lessThan">
      <formula>$H$3</formula>
    </cfRule>
  </conditionalFormatting>
  <conditionalFormatting sqref="B346:B352">
    <cfRule type="cellIs" dxfId="1701" priority="1644" stopIfTrue="1" operator="lessThan">
      <formula>$H$3</formula>
    </cfRule>
  </conditionalFormatting>
  <conditionalFormatting sqref="B348:B352">
    <cfRule type="cellIs" dxfId="1700" priority="1643" stopIfTrue="1" operator="equal">
      <formula>$H$3</formula>
    </cfRule>
  </conditionalFormatting>
  <conditionalFormatting sqref="B353:B357">
    <cfRule type="cellIs" dxfId="1699" priority="1694" stopIfTrue="1" operator="equal">
      <formula>$H$3</formula>
    </cfRule>
    <cfRule type="cellIs" dxfId="1698" priority="1699" stopIfTrue="1" operator="lessThan">
      <formula>$H$3</formula>
    </cfRule>
  </conditionalFormatting>
  <conditionalFormatting sqref="B355:B360">
    <cfRule type="cellIs" dxfId="1697" priority="1682" stopIfTrue="1" operator="lessThan">
      <formula>$H$3</formula>
    </cfRule>
  </conditionalFormatting>
  <conditionalFormatting sqref="B358:B360">
    <cfRule type="cellIs" dxfId="1696" priority="1681" stopIfTrue="1" operator="equal">
      <formula>$H$3</formula>
    </cfRule>
  </conditionalFormatting>
  <conditionalFormatting sqref="B389:B391 B393:B394">
    <cfRule type="cellIs" dxfId="1695" priority="1547" stopIfTrue="1" operator="equal">
      <formula>$H$3</formula>
    </cfRule>
    <cfRule type="cellIs" dxfId="1694" priority="1548" stopIfTrue="1" operator="lessThan">
      <formula>$H$3</formula>
    </cfRule>
  </conditionalFormatting>
  <conditionalFormatting sqref="B389:B391 B393:B402">
    <cfRule type="cellIs" dxfId="1693" priority="1633" stopIfTrue="1" operator="equal">
      <formula>$H$3</formula>
    </cfRule>
  </conditionalFormatting>
  <conditionalFormatting sqref="B397:B412 B35:B60 F159:F160 F395:F412 D226:D230 B226:B230 F432:F433">
    <cfRule type="cellIs" dxfId="1692" priority="4032" stopIfTrue="1" operator="equal">
      <formula>$H$3</formula>
    </cfRule>
  </conditionalFormatting>
  <conditionalFormatting sqref="B411:B416">
    <cfRule type="cellIs" dxfId="1691" priority="671" stopIfTrue="1" operator="lessThan">
      <formula>$H$3</formula>
    </cfRule>
    <cfRule type="cellIs" dxfId="1690" priority="670" stopIfTrue="1" operator="equal">
      <formula>$H$3</formula>
    </cfRule>
  </conditionalFormatting>
  <conditionalFormatting sqref="B413">
    <cfRule type="cellIs" dxfId="1689" priority="669" stopIfTrue="1" operator="lessThan">
      <formula>$H$3</formula>
    </cfRule>
    <cfRule type="cellIs" dxfId="1688" priority="668" stopIfTrue="1" operator="equal">
      <formula>$H$3</formula>
    </cfRule>
  </conditionalFormatting>
  <conditionalFormatting sqref="B414:B418">
    <cfRule type="cellIs" dxfId="1687" priority="680" stopIfTrue="1" operator="lessThan">
      <formula>$H$3</formula>
    </cfRule>
    <cfRule type="cellIs" dxfId="1686" priority="679" stopIfTrue="1" operator="equal">
      <formula>$H$3</formula>
    </cfRule>
  </conditionalFormatting>
  <conditionalFormatting sqref="B417:B418 B432:B433">
    <cfRule type="cellIs" dxfId="1685" priority="827" stopIfTrue="1" operator="equal">
      <formula>$H$3</formula>
    </cfRule>
  </conditionalFormatting>
  <conditionalFormatting sqref="B420:B424">
    <cfRule type="cellIs" dxfId="1684" priority="256" stopIfTrue="1" operator="equal">
      <formula>$H$3</formula>
    </cfRule>
    <cfRule type="cellIs" dxfId="1683" priority="318" stopIfTrue="1" operator="lessThan">
      <formula>$H$3</formula>
    </cfRule>
  </conditionalFormatting>
  <conditionalFormatting sqref="B423">
    <cfRule type="cellIs" dxfId="1682" priority="322" stopIfTrue="1" operator="equal">
      <formula>$H$3</formula>
    </cfRule>
  </conditionalFormatting>
  <conditionalFormatting sqref="B426:B427">
    <cfRule type="cellIs" dxfId="1681" priority="107" stopIfTrue="1" operator="lessThan">
      <formula>$H$3</formula>
    </cfRule>
    <cfRule type="cellIs" dxfId="1680" priority="100" stopIfTrue="1" operator="equal">
      <formula>$H$3</formula>
    </cfRule>
  </conditionalFormatting>
  <conditionalFormatting sqref="B429:B431">
    <cfRule type="cellIs" dxfId="1679" priority="17" stopIfTrue="1" operator="equal">
      <formula>$H$3</formula>
    </cfRule>
    <cfRule type="cellIs" dxfId="1678" priority="21" stopIfTrue="1" operator="lessThan">
      <formula>$H$3</formula>
    </cfRule>
  </conditionalFormatting>
  <conditionalFormatting sqref="B432:B434">
    <cfRule type="cellIs" dxfId="1677" priority="565" stopIfTrue="1" operator="lessThan">
      <formula>$H$3</formula>
    </cfRule>
  </conditionalFormatting>
  <conditionalFormatting sqref="B434">
    <cfRule type="cellIs" dxfId="1676" priority="563" stopIfTrue="1" operator="equal">
      <formula>$H$3</formula>
    </cfRule>
  </conditionalFormatting>
  <conditionalFormatting sqref="B436:B439">
    <cfRule type="cellIs" dxfId="1675" priority="552" stopIfTrue="1" operator="lessThan">
      <formula>$H$3</formula>
    </cfRule>
  </conditionalFormatting>
  <conditionalFormatting sqref="B444 B451:B454 F444 B460:B462">
    <cfRule type="cellIs" dxfId="1674" priority="400" stopIfTrue="1" operator="equal">
      <formula>$H$3</formula>
    </cfRule>
  </conditionalFormatting>
  <conditionalFormatting sqref="B444">
    <cfRule type="cellIs" dxfId="1673" priority="397" stopIfTrue="1" operator="lessThan">
      <formula>$H$3</formula>
    </cfRule>
  </conditionalFormatting>
  <conditionalFormatting sqref="B446">
    <cfRule type="cellIs" dxfId="1672" priority="131" stopIfTrue="1" operator="lessThan">
      <formula>$H$3</formula>
    </cfRule>
    <cfRule type="cellIs" dxfId="1671" priority="130" stopIfTrue="1" operator="equal">
      <formula>$H$3</formula>
    </cfRule>
  </conditionalFormatting>
  <conditionalFormatting sqref="B449">
    <cfRule type="cellIs" dxfId="1670" priority="95" stopIfTrue="1" operator="equal">
      <formula>$H$3</formula>
    </cfRule>
  </conditionalFormatting>
  <conditionalFormatting sqref="B449:B454">
    <cfRule type="cellIs" dxfId="1669" priority="52" stopIfTrue="1" operator="lessThan">
      <formula>$H$3</formula>
    </cfRule>
  </conditionalFormatting>
  <conditionalFormatting sqref="B450">
    <cfRule type="cellIs" dxfId="1668" priority="51" stopIfTrue="1" operator="equal">
      <formula>$H$3</formula>
    </cfRule>
  </conditionalFormatting>
  <conditionalFormatting sqref="B460:B461 B417:B418">
    <cfRule type="cellIs" dxfId="1667" priority="1291" stopIfTrue="1" operator="lessThan">
      <formula>$H$3</formula>
    </cfRule>
  </conditionalFormatting>
  <conditionalFormatting sqref="B460:B461">
    <cfRule type="cellIs" dxfId="1666" priority="1290" stopIfTrue="1" operator="equal">
      <formula>$H$3</formula>
    </cfRule>
  </conditionalFormatting>
  <conditionalFormatting sqref="B461:B462">
    <cfRule type="cellIs" dxfId="1665" priority="470" stopIfTrue="1" operator="lessThan">
      <formula>$H$3</formula>
    </cfRule>
  </conditionalFormatting>
  <conditionalFormatting sqref="B465">
    <cfRule type="cellIs" dxfId="1664" priority="342" stopIfTrue="1" operator="equal">
      <formula>$H$3</formula>
    </cfRule>
    <cfRule type="cellIs" dxfId="1663" priority="341" stopIfTrue="1" operator="lessThan">
      <formula>$H$3</formula>
    </cfRule>
  </conditionalFormatting>
  <conditionalFormatting sqref="B467">
    <cfRule type="cellIs" dxfId="1662" priority="293" stopIfTrue="1" operator="equal">
      <formula>$H$3</formula>
    </cfRule>
    <cfRule type="cellIs" dxfId="1661" priority="294" stopIfTrue="1" operator="lessThan">
      <formula>$H$3</formula>
    </cfRule>
  </conditionalFormatting>
  <conditionalFormatting sqref="B467:B468">
    <cfRule type="cellIs" dxfId="1660" priority="202" stopIfTrue="1" operator="lessThan">
      <formula>$H$3</formula>
    </cfRule>
    <cfRule type="cellIs" dxfId="1659" priority="201" stopIfTrue="1" operator="equal">
      <formula>$H$3</formula>
    </cfRule>
  </conditionalFormatting>
  <conditionalFormatting sqref="B470">
    <cfRule type="cellIs" dxfId="1658" priority="167" stopIfTrue="1" operator="lessThan">
      <formula>$H$3</formula>
    </cfRule>
  </conditionalFormatting>
  <conditionalFormatting sqref="B470:B471">
    <cfRule type="cellIs" dxfId="1657" priority="82" stopIfTrue="1" operator="equal">
      <formula>$H$3</formula>
    </cfRule>
  </conditionalFormatting>
  <conditionalFormatting sqref="B471">
    <cfRule type="cellIs" dxfId="1656" priority="81" stopIfTrue="1" operator="lessThan">
      <formula>$H$3</formula>
    </cfRule>
  </conditionalFormatting>
  <conditionalFormatting sqref="B483">
    <cfRule type="cellIs" dxfId="1655" priority="1166" stopIfTrue="1" operator="equal">
      <formula>$H$3</formula>
    </cfRule>
  </conditionalFormatting>
  <conditionalFormatting sqref="B483:B484">
    <cfRule type="cellIs" dxfId="1654" priority="1172" stopIfTrue="1" operator="lessThan">
      <formula>$H$3</formula>
    </cfRule>
  </conditionalFormatting>
  <conditionalFormatting sqref="B484">
    <cfRule type="cellIs" dxfId="1653" priority="1207" stopIfTrue="1" operator="equal">
      <formula>$H$3</formula>
    </cfRule>
  </conditionalFormatting>
  <conditionalFormatting sqref="B487:B491">
    <cfRule type="cellIs" dxfId="1652" priority="530" stopIfTrue="1" operator="equal">
      <formula>$H$3</formula>
    </cfRule>
    <cfRule type="cellIs" dxfId="1651" priority="531" stopIfTrue="1" operator="lessThan">
      <formula>$H$3</formula>
    </cfRule>
  </conditionalFormatting>
  <conditionalFormatting sqref="B493:B497">
    <cfRule type="cellIs" dxfId="1650" priority="206" stopIfTrue="1" operator="equal">
      <formula>$H$3</formula>
    </cfRule>
    <cfRule type="cellIs" dxfId="1649" priority="207" stopIfTrue="1" operator="lessThan">
      <formula>$H$3</formula>
    </cfRule>
  </conditionalFormatting>
  <conditionalFormatting sqref="B4:C4">
    <cfRule type="expression" dxfId="1648" priority="431227" stopIfTrue="1">
      <formula>AND($B545=$H$3,$B545&lt;&gt;"")</formula>
    </cfRule>
    <cfRule type="expression" dxfId="1647" priority="431228" stopIfTrue="1">
      <formula>AND($B545&lt;$H$3,$B545&lt;&gt;"")</formula>
    </cfRule>
  </conditionalFormatting>
  <conditionalFormatting sqref="B33:C33">
    <cfRule type="expression" dxfId="1646" priority="431229" stopIfTrue="1">
      <formula>AND($B560=$H$3,$B560&lt;&gt;"")</formula>
    </cfRule>
    <cfRule type="expression" dxfId="1645" priority="431230" stopIfTrue="1">
      <formula>AND($B560&lt;$H$3,$B560&lt;&gt;"")</formula>
    </cfRule>
  </conditionalFormatting>
  <conditionalFormatting sqref="B62:C62">
    <cfRule type="expression" dxfId="1644" priority="431232" stopIfTrue="1">
      <formula>AND($B555&lt;$H$3,$B555&lt;&gt;"")</formula>
    </cfRule>
    <cfRule type="expression" dxfId="1643" priority="431231" stopIfTrue="1">
      <formula>AND($B555=$H$3,$B555&lt;&gt;"")</formula>
    </cfRule>
  </conditionalFormatting>
  <conditionalFormatting sqref="B76:C76">
    <cfRule type="expression" dxfId="1642" priority="431234" stopIfTrue="1">
      <formula>AND($B563&lt;$H$3,$B563&lt;&gt;"")</formula>
    </cfRule>
    <cfRule type="expression" dxfId="1641" priority="431233" stopIfTrue="1">
      <formula>AND($B563=$H$3,$B563&lt;&gt;"")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C467:C468 G381:G387 G468 G393:G394 C434 F434:G434 C436:C439 C465 E465 C462 C487:C491 E444:F444 C444 C470:C471 G465 C473:C474 C476:C477 C479:C482 F451 E470:E471 G471 G480:G482 E474 E476:E477 G473:G474 G476:G477 E480:E482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">
    <cfRule type="expression" dxfId="1640" priority="3044" stopIfTrue="1">
      <formula>$F6=$H$3</formula>
    </cfRule>
  </conditionalFormatting>
  <conditionalFormatting sqref="B124:C124">
    <cfRule type="expression" dxfId="1639" priority="431248" stopIfTrue="1">
      <formula>AND($B526=$H$3,$B526&lt;&gt;"")</formula>
    </cfRule>
    <cfRule type="expression" dxfId="1638" priority="431249" stopIfTrue="1">
      <formula>AND($B526&lt;$H$3,$B526&lt;&gt;"")</formula>
    </cfRule>
  </conditionalFormatting>
  <conditionalFormatting sqref="B138:C138">
    <cfRule type="expression" dxfId="1637" priority="431250" stopIfTrue="1">
      <formula>AND($B593=$H$3,$B593&lt;&gt;"")</formula>
    </cfRule>
    <cfRule type="expression" dxfId="1636" priority="431251" stopIfTrue="1">
      <formula>AND($B593&lt;$H$3,$B593&lt;&gt;"")</formula>
    </cfRule>
  </conditionalFormatting>
  <conditionalFormatting sqref="B152:C152">
    <cfRule type="expression" dxfId="1635" priority="431252" stopIfTrue="1">
      <formula>AND($B583&lt;$H$3,$B583&lt;&gt;"")</formula>
    </cfRule>
    <cfRule type="expression" dxfId="1634" priority="431253" stopIfTrue="1">
      <formula>AND($B583=$H$3,$B583&lt;&gt;"")</formula>
    </cfRule>
  </conditionalFormatting>
  <conditionalFormatting sqref="B163:C163">
    <cfRule type="expression" dxfId="1633" priority="431254" stopIfTrue="1">
      <formula>AND($B620=$H$3,$B620&lt;&gt;"")</formula>
    </cfRule>
    <cfRule type="expression" dxfId="1632" priority="431255" stopIfTrue="1">
      <formula>AND($B620&lt;$H$3,$B620&lt;&gt;"")</formula>
    </cfRule>
  </conditionalFormatting>
  <conditionalFormatting sqref="B175:C175">
    <cfRule type="expression" dxfId="1631" priority="431257" stopIfTrue="1">
      <formula>AND($B594&lt;$H$3,$B594&lt;&gt;"")</formula>
    </cfRule>
    <cfRule type="expression" dxfId="1630" priority="431256" stopIfTrue="1">
      <formula>AND($B594=$H$3,$B594&lt;&gt;"")</formula>
    </cfRule>
  </conditionalFormatting>
  <conditionalFormatting sqref="B218:C218">
    <cfRule type="expression" dxfId="1629" priority="431258" stopIfTrue="1">
      <formula>AND($B634=$H$3,$B634&lt;&gt;"")</formula>
    </cfRule>
    <cfRule type="expression" dxfId="1628" priority="431259" stopIfTrue="1">
      <formula>AND($B634&lt;$H$3,$B634&lt;&gt;"")</formula>
    </cfRule>
  </conditionalFormatting>
  <conditionalFormatting sqref="B231:C231">
    <cfRule type="expression" dxfId="1627" priority="431261" stopIfTrue="1">
      <formula>AND($B636&lt;$H$3,$B636&lt;&gt;"")</formula>
    </cfRule>
    <cfRule type="expression" dxfId="1626" priority="431260" stopIfTrue="1">
      <formula>AND($B636=$H$3,$B636&lt;&gt;"")</formula>
    </cfRule>
  </conditionalFormatting>
  <conditionalFormatting sqref="B261:C261 B432:C432">
    <cfRule type="expression" dxfId="1625" priority="431262" stopIfTrue="1">
      <formula>AND($B689=$H$3,$B689&lt;&gt;"")</formula>
    </cfRule>
    <cfRule type="expression" dxfId="1624" priority="431263" stopIfTrue="1">
      <formula>AND($B689&lt;$H$3,$B689&lt;&gt;"")</formula>
    </cfRule>
  </conditionalFormatting>
  <conditionalFormatting sqref="B331:C331">
    <cfRule type="expression" dxfId="1623" priority="431264" stopIfTrue="1">
      <formula>AND($B694=$H$3,$B694&lt;&gt;"")</formula>
    </cfRule>
    <cfRule type="expression" dxfId="1622" priority="431265" stopIfTrue="1">
      <formula>AND($B694&lt;$H$3,$B694&lt;&gt;"")</formula>
    </cfRule>
  </conditionalFormatting>
  <conditionalFormatting sqref="B344:C344">
    <cfRule type="expression" dxfId="1621" priority="431266" stopIfTrue="1">
      <formula>AND($B549=$H$3,$B549&lt;&gt;"")</formula>
    </cfRule>
    <cfRule type="expression" dxfId="1620" priority="431267" stopIfTrue="1">
      <formula>AND($B549&lt;$H$3,$B549&lt;&gt;"")</formula>
    </cfRule>
  </conditionalFormatting>
  <conditionalFormatting sqref="B353:C353">
    <cfRule type="expression" dxfId="1619" priority="431269" stopIfTrue="1">
      <formula>AND($B672&lt;$H$3,$B672&lt;&gt;"")</formula>
    </cfRule>
    <cfRule type="expression" dxfId="1618" priority="431268" stopIfTrue="1">
      <formula>AND($B672=$H$3,$B672&lt;&gt;"")</formula>
    </cfRule>
  </conditionalFormatting>
  <conditionalFormatting sqref="B379:C379">
    <cfRule type="expression" dxfId="1617" priority="431270" stopIfTrue="1">
      <formula>AND($B656=$H$3,$B656&lt;&gt;"")</formula>
    </cfRule>
    <cfRule type="expression" dxfId="1616" priority="431271" stopIfTrue="1">
      <formula>AND($B656&lt;$H$3,$B656&lt;&gt;"")</formula>
    </cfRule>
  </conditionalFormatting>
  <conditionalFormatting sqref="B395:C395">
    <cfRule type="expression" dxfId="1615" priority="431047" stopIfTrue="1">
      <formula>AND($B833&lt;$H$3,$B833&lt;&gt;"")</formula>
    </cfRule>
    <cfRule type="expression" dxfId="1614" priority="431046" stopIfTrue="1">
      <formula>AND($B833=$H$3,$B833&lt;&gt;"")</formula>
    </cfRule>
  </conditionalFormatting>
  <conditionalFormatting sqref="B403:C403">
    <cfRule type="expression" dxfId="1613" priority="431274" stopIfTrue="1">
      <formula>AND($B840=$H$3,$B840&lt;&gt;"")</formula>
    </cfRule>
    <cfRule type="expression" dxfId="1612" priority="431275" stopIfTrue="1">
      <formula>AND($B840&lt;$H$3,$B840&lt;&gt;"")</formula>
    </cfRule>
  </conditionalFormatting>
  <conditionalFormatting sqref="B411:C411">
    <cfRule type="expression" dxfId="1611" priority="431276" stopIfTrue="1">
      <formula>AND($B506=$H$3,$B506&lt;&gt;"")</formula>
    </cfRule>
    <cfRule type="expression" dxfId="1610" priority="431277" stopIfTrue="1">
      <formula>AND($B506&lt;$H$3,$B506&lt;&gt;"")</formula>
    </cfRule>
  </conditionalFormatting>
  <conditionalFormatting sqref="B460:C460">
    <cfRule type="expression" dxfId="1609" priority="431109" stopIfTrue="1">
      <formula>AND($B512=$H$3,$B512&lt;&gt;"")</formula>
    </cfRule>
    <cfRule type="expression" dxfId="1608" priority="431110" stopIfTrue="1">
      <formula>AND($B512&lt;$H$3,$B512&lt;&gt;"")</formula>
    </cfRule>
  </conditionalFormatting>
  <conditionalFormatting sqref="B32:G32">
    <cfRule type="cellIs" dxfId="1607" priority="3429" stopIfTrue="1" operator="lessThan">
      <formula>$H$3</formula>
    </cfRule>
  </conditionalFormatting>
  <conditionalFormatting sqref="B33:G34 D52:D53 B55:B84 F35:F50 F52:F53 D84:D85 F84:F85">
    <cfRule type="cellIs" dxfId="1606" priority="42169" stopIfTrue="1" operator="lessThan">
      <formula>$H$3</formula>
    </cfRule>
  </conditionalFormatting>
  <conditionalFormatting sqref="B33:G34">
    <cfRule type="cellIs" dxfId="1605" priority="42210" stopIfTrue="1" operator="equal">
      <formula>$H$3</formula>
    </cfRule>
  </conditionalFormatting>
  <conditionalFormatting sqref="B51:G51 D52:D53 B61:B84 B32:G32 F30:F31">
    <cfRule type="cellIs" dxfId="1604" priority="6861" stopIfTrue="1" operator="equal">
      <formula>$H$3</formula>
    </cfRule>
  </conditionalFormatting>
  <conditionalFormatting sqref="B51:G51">
    <cfRule type="cellIs" dxfId="1603" priority="5270" stopIfTrue="1" operator="lessThan">
      <formula>$H$3</formula>
    </cfRule>
  </conditionalFormatting>
  <conditionalFormatting sqref="B61:G83 F343:F352">
    <cfRule type="cellIs" dxfId="1602" priority="4133" stopIfTrue="1" operator="equal">
      <formula>$H$3</formula>
    </cfRule>
    <cfRule type="cellIs" dxfId="1601" priority="4129" stopIfTrue="1" operator="lessThan">
      <formula>$H$3</formula>
    </cfRule>
  </conditionalFormatting>
  <conditionalFormatting sqref="C6:C22">
    <cfRule type="expression" dxfId="1600" priority="3917" stopIfTrue="1">
      <formula>B6&lt;$H$3</formula>
    </cfRule>
  </conditionalFormatting>
  <conditionalFormatting sqref="C24:C31">
    <cfRule type="expression" dxfId="1599" priority="3409" stopIfTrue="1">
      <formula>B24&lt;$H$3</formula>
    </cfRule>
  </conditionalFormatting>
  <conditionalFormatting sqref="C34">
    <cfRule type="expression" dxfId="1598" priority="5308" stopIfTrue="1">
      <formula>$B34=#REF!</formula>
    </cfRule>
    <cfRule type="expression" dxfId="1597" priority="5309" stopIfTrue="1">
      <formula>B34&lt;#REF!</formula>
    </cfRule>
  </conditionalFormatting>
  <conditionalFormatting sqref="C64:C65 E64:E65 G64:G65">
    <cfRule type="expression" dxfId="1596" priority="3863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467:C468 E467:E468 G468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34 G434 C436:C439 C444 E444 C462 C465 E465 G465 C470:C471 E470:E471 G471 C473:C474 G473:G474 E474 C476:C477 E476:E477 G476:G477 C479:C483 E480:E483 G480:G483 C487:C491 E487:E491 E436:E439 E452:E453">
    <cfRule type="expression" dxfId="1595" priority="6533" stopIfTrue="1">
      <formula>$B26=$H$3</formula>
    </cfRule>
  </conditionalFormatting>
  <conditionalFormatting sqref="C100:C104">
    <cfRule type="expression" dxfId="1594" priority="3148" stopIfTrue="1">
      <formula>B100&lt;$H$3</formula>
    </cfRule>
  </conditionalFormatting>
  <conditionalFormatting sqref="C113:C123 E123">
    <cfRule type="expression" dxfId="1593" priority="3050" stopIfTrue="1">
      <formula>B113&lt;$H$3</formula>
    </cfRule>
  </conditionalFormatting>
  <conditionalFormatting sqref="C126:C137">
    <cfRule type="expression" dxfId="1592" priority="3143" stopIfTrue="1">
      <formula>B126&lt;$H$3</formula>
    </cfRule>
  </conditionalFormatting>
  <conditionalFormatting sqref="C140:C151">
    <cfRule type="expression" dxfId="1591" priority="3106" stopIfTrue="1">
      <formula>B140&lt;$H$3</formula>
    </cfRule>
  </conditionalFormatting>
  <conditionalFormatting sqref="C154:C155 C157">
    <cfRule type="expression" dxfId="1590" priority="3176" stopIfTrue="1">
      <formula>B154&lt;$H$3</formula>
    </cfRule>
  </conditionalFormatting>
  <conditionalFormatting sqref="C177:C217 G220:G229 C263:C264 E263:E264 G263:G264">
    <cfRule type="expression" dxfId="1589" priority="2956" stopIfTrue="1">
      <formula>B177&lt;$H$3</formula>
    </cfRule>
  </conditionalFormatting>
  <conditionalFormatting sqref="C220:C230">
    <cfRule type="expression" dxfId="1588" priority="2698" stopIfTrue="1">
      <formula>B220&lt;$H$3</formula>
    </cfRule>
  </conditionalFormatting>
  <conditionalFormatting sqref="C352 E352 G352 E381:E384 E386:E387 G405:G406">
    <cfRule type="expression" dxfId="1587" priority="1346" stopIfTrue="1">
      <formula>B352&lt;$H$3</formula>
    </cfRule>
  </conditionalFormatting>
  <conditionalFormatting sqref="C352 E352 G352">
    <cfRule type="expression" dxfId="1586" priority="1352" stopIfTrue="1">
      <formula>$B352=$H$3</formula>
    </cfRule>
  </conditionalFormatting>
  <conditionalFormatting sqref="C355:C360 G355:G360 C362:C363">
    <cfRule type="expression" dxfId="1585" priority="1700" stopIfTrue="1">
      <formula>B355&lt;$H$3</formula>
    </cfRule>
  </conditionalFormatting>
  <conditionalFormatting sqref="C366:C368 G491 E493:E496 C493:C497">
    <cfRule type="expression" dxfId="1584" priority="1003" stopIfTrue="1">
      <formula>$F366=$H$3</formula>
    </cfRule>
    <cfRule type="expression" dxfId="1583" priority="1002" stopIfTrue="1">
      <formula>B366&lt;$H$3</formula>
    </cfRule>
    <cfRule type="expression" dxfId="1582" priority="1004" stopIfTrue="1">
      <formula>$B366=$H$3</formula>
    </cfRule>
  </conditionalFormatting>
  <conditionalFormatting sqref="C372 E436:G439">
    <cfRule type="expression" dxfId="1581" priority="915" stopIfTrue="1">
      <formula>$F372=$H$3</formula>
    </cfRule>
  </conditionalFormatting>
  <conditionalFormatting sqref="C372 G436:G439">
    <cfRule type="expression" dxfId="1580" priority="914" stopIfTrue="1">
      <formula>B372&lt;$H$3</formula>
    </cfRule>
    <cfRule type="expression" dxfId="1579" priority="916" stopIfTrue="1">
      <formula>$B372=$H$3</formula>
    </cfRule>
  </conditionalFormatting>
  <conditionalFormatting sqref="C374 G487:G488 G493:G496">
    <cfRule type="expression" dxfId="1578" priority="377" stopIfTrue="1">
      <formula>$F374=$H$3</formula>
    </cfRule>
    <cfRule type="expression" dxfId="1577" priority="378" stopIfTrue="1">
      <formula>$B374=$H$3</formula>
    </cfRule>
  </conditionalFormatting>
  <conditionalFormatting sqref="C374">
    <cfRule type="expression" dxfId="1576" priority="376" stopIfTrue="1">
      <formula>B374&lt;$H$3</formula>
    </cfRule>
  </conditionalFormatting>
  <conditionalFormatting sqref="C381:C384">
    <cfRule type="expression" dxfId="1575" priority="1542" stopIfTrue="1">
      <formula>B381&lt;$H$3</formula>
    </cfRule>
  </conditionalFormatting>
  <conditionalFormatting sqref="C386:C387">
    <cfRule type="expression" dxfId="1574" priority="1256" stopIfTrue="1">
      <formula>B386&lt;$H$3</formula>
    </cfRule>
  </conditionalFormatting>
  <conditionalFormatting sqref="C397:C399">
    <cfRule type="expression" dxfId="1573" priority="1504" stopIfTrue="1">
      <formula>B397&lt;$H$3</formula>
    </cfRule>
  </conditionalFormatting>
  <conditionalFormatting sqref="C405:C406">
    <cfRule type="expression" dxfId="1572" priority="1249" stopIfTrue="1">
      <formula>B405&lt;$H$3</formula>
    </cfRule>
  </conditionalFormatting>
  <conditionalFormatting sqref="C408">
    <cfRule type="expression" dxfId="1571" priority="864" stopIfTrue="1">
      <formula>B408&lt;$H$3</formula>
    </cfRule>
  </conditionalFormatting>
  <conditionalFormatting sqref="C415 G468">
    <cfRule type="expression" dxfId="1570" priority="683" stopIfTrue="1">
      <formula>$F415=$H$3</formula>
    </cfRule>
    <cfRule type="expression" dxfId="1569" priority="684" stopIfTrue="1">
      <formula>B415&lt;$H$3</formula>
    </cfRule>
  </conditionalFormatting>
  <conditionalFormatting sqref="C423:C424 E423 G420:G421 G423">
    <cfRule type="expression" dxfId="1568" priority="320" stopIfTrue="1">
      <formula>$F420=$H$3</formula>
    </cfRule>
  </conditionalFormatting>
  <conditionalFormatting sqref="C423:C424">
    <cfRule type="expression" dxfId="1567" priority="304" stopIfTrue="1">
      <formula>$B423=$H$3</formula>
    </cfRule>
  </conditionalFormatting>
  <conditionalFormatting sqref="C427">
    <cfRule type="expression" dxfId="1566" priority="3" stopIfTrue="1">
      <formula>$B427=$H$3</formula>
    </cfRule>
  </conditionalFormatting>
  <conditionalFormatting sqref="C429:C431">
    <cfRule type="expression" dxfId="1565" priority="18" stopIfTrue="1">
      <formula>$B429=$H$3</formula>
    </cfRule>
    <cfRule type="expression" dxfId="1564" priority="23" stopIfTrue="1">
      <formula>B429&lt;$H$3</formula>
    </cfRule>
    <cfRule type="expression" dxfId="1563" priority="22" stopIfTrue="1">
      <formula>$F429=$H$3</formula>
    </cfRule>
  </conditionalFormatting>
  <conditionalFormatting sqref="C434">
    <cfRule type="expression" dxfId="1562" priority="561" stopIfTrue="1">
      <formula>B434&lt;$H$3</formula>
    </cfRule>
  </conditionalFormatting>
  <conditionalFormatting sqref="C436:C439">
    <cfRule type="expression" dxfId="1561" priority="506" stopIfTrue="1">
      <formula>B436&lt;$H$3</formula>
    </cfRule>
  </conditionalFormatting>
  <conditionalFormatting sqref="C444">
    <cfRule type="expression" dxfId="1560" priority="396" stopIfTrue="1">
      <formula>B444&lt;$H$3</formula>
    </cfRule>
  </conditionalFormatting>
  <conditionalFormatting sqref="C446">
    <cfRule type="expression" dxfId="1559" priority="129" stopIfTrue="1">
      <formula>$B446=$H$3</formula>
    </cfRule>
    <cfRule type="expression" dxfId="1558" priority="127" stopIfTrue="1">
      <formula>B446&lt;$H$3</formula>
    </cfRule>
    <cfRule type="expression" dxfId="1557" priority="128" stopIfTrue="1">
      <formula>$F446=$H$3</formula>
    </cfRule>
  </conditionalFormatting>
  <conditionalFormatting sqref="C449 E449">
    <cfRule type="expression" dxfId="1556" priority="97" stopIfTrue="1">
      <formula>$B449=$H$3</formula>
    </cfRule>
  </conditionalFormatting>
  <conditionalFormatting sqref="C449:C454">
    <cfRule type="expression" dxfId="1555" priority="46" stopIfTrue="1">
      <formula>B449&lt;$H$3</formula>
    </cfRule>
  </conditionalFormatting>
  <conditionalFormatting sqref="C450 G470">
    <cfRule type="expression" dxfId="1554" priority="45" stopIfTrue="1">
      <formula>$F450=$H$3</formula>
    </cfRule>
    <cfRule type="expression" dxfId="1553" priority="44" stopIfTrue="1">
      <formula>$B450=$H$3</formula>
    </cfRule>
  </conditionalFormatting>
  <conditionalFormatting sqref="C451:C454 E454">
    <cfRule type="expression" dxfId="1552" priority="126" stopIfTrue="1">
      <formula>$B451=$H$3</formula>
    </cfRule>
  </conditionalFormatting>
  <conditionalFormatting sqref="C462">
    <cfRule type="expression" dxfId="1551" priority="466" stopIfTrue="1">
      <formula>B462&lt;$H$3</formula>
    </cfRule>
  </conditionalFormatting>
  <conditionalFormatting sqref="C465 E465">
    <cfRule type="expression" dxfId="1550" priority="493" stopIfTrue="1">
      <formula>B465&lt;$H$3</formula>
    </cfRule>
  </conditionalFormatting>
  <conditionalFormatting sqref="C467:C468">
    <cfRule type="expression" dxfId="1549" priority="906" stopIfTrue="1">
      <formula>B467&lt;$H$3</formula>
    </cfRule>
  </conditionalFormatting>
  <conditionalFormatting sqref="C470">
    <cfRule type="expression" dxfId="1548" priority="392" stopIfTrue="1">
      <formula>$B470=$H$3</formula>
    </cfRule>
    <cfRule type="expression" dxfId="1547" priority="390" stopIfTrue="1">
      <formula>$F470=$H$3</formula>
    </cfRule>
    <cfRule type="expression" dxfId="1546" priority="391" stopIfTrue="1">
      <formula>B470&lt;$H$3</formula>
    </cfRule>
    <cfRule type="expression" dxfId="1545" priority="141" stopIfTrue="1">
      <formula>B470&lt;$H$3</formula>
    </cfRule>
  </conditionalFormatting>
  <conditionalFormatting sqref="C470:C471">
    <cfRule type="expression" dxfId="1544" priority="393" stopIfTrue="1">
      <formula>B470&lt;$H$3</formula>
    </cfRule>
  </conditionalFormatting>
  <conditionalFormatting sqref="C479:C482 G465 C473:C474 C476:C477">
    <cfRule type="expression" dxfId="1543" priority="383" stopIfTrue="1">
      <formula>B465&lt;$H$3</formula>
    </cfRule>
  </conditionalFormatting>
  <conditionalFormatting sqref="C481">
    <cfRule type="expression" dxfId="1542" priority="9" stopIfTrue="1">
      <formula>$F481=$H$3</formula>
    </cfRule>
    <cfRule type="expression" dxfId="1541" priority="10" stopIfTrue="1">
      <formula>B481&lt;$H$3</formula>
    </cfRule>
    <cfRule type="expression" dxfId="1540" priority="11" stopIfTrue="1">
      <formula>$B481=$H$3</formula>
    </cfRule>
  </conditionalFormatting>
  <conditionalFormatting sqref="C487:C491">
    <cfRule type="expression" dxfId="1539" priority="451" stopIfTrue="1">
      <formula>B487&lt;$H$3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538" priority="5268" stopIfTrue="1" operator="lessThan">
      <formula>$H$3</formula>
    </cfRule>
  </conditionalFormatting>
  <conditionalFormatting sqref="D4:D5">
    <cfRule type="cellIs" dxfId="1537" priority="4301" stopIfTrue="1" operator="equal">
      <formula>$H$3</formula>
    </cfRule>
  </conditionalFormatting>
  <conditionalFormatting sqref="D6 F362:F370 F372:F374 F379:F387 F389:F391 F393:F402">
    <cfRule type="cellIs" dxfId="1536" priority="4291" stopIfTrue="1" operator="equal">
      <formula>$H$3</formula>
    </cfRule>
  </conditionalFormatting>
  <conditionalFormatting sqref="D6 F393:F402 F379:F387 F362:F370 F372:F374 F389:F391">
    <cfRule type="cellIs" dxfId="1535" priority="4289" stopIfTrue="1" operator="lessThan">
      <formula>$H$3</formula>
    </cfRule>
  </conditionalFormatting>
  <conditionalFormatting sqref="D6:D21">
    <cfRule type="cellIs" dxfId="1534" priority="4287" stopIfTrue="1" operator="equal">
      <formula>$H$3</formula>
    </cfRule>
  </conditionalFormatting>
  <conditionalFormatting sqref="D7:D21">
    <cfRule type="cellIs" dxfId="1533" priority="4255" stopIfTrue="1" operator="lessThan">
      <formula>$H$3</formula>
    </cfRule>
  </conditionalFormatting>
  <conditionalFormatting sqref="D11:D19">
    <cfRule type="cellIs" dxfId="1532" priority="4254" stopIfTrue="1" operator="equal">
      <formula>$H$3</formula>
    </cfRule>
    <cfRule type="cellIs" dxfId="1531" priority="4192" stopIfTrue="1" operator="lessThan">
      <formula>$H$3</formula>
    </cfRule>
  </conditionalFormatting>
  <conditionalFormatting sqref="D21">
    <cfRule type="cellIs" dxfId="1530" priority="4028" stopIfTrue="1" operator="equal">
      <formula>$H$3</formula>
    </cfRule>
  </conditionalFormatting>
  <conditionalFormatting sqref="D21:D22">
    <cfRule type="cellIs" dxfId="1529" priority="7253" stopIfTrue="1" operator="lessThan">
      <formula>$H$3</formula>
    </cfRule>
  </conditionalFormatting>
  <conditionalFormatting sqref="D22 D24:D25">
    <cfRule type="cellIs" dxfId="1528" priority="7254" stopIfTrue="1" operator="equal">
      <formula>$H$3</formula>
    </cfRule>
  </conditionalFormatting>
  <conditionalFormatting sqref="D26:D29">
    <cfRule type="cellIs" dxfId="1527" priority="3413" stopIfTrue="1" operator="equal">
      <formula>$H$3</formula>
    </cfRule>
  </conditionalFormatting>
  <conditionalFormatting sqref="D30:D31">
    <cfRule type="cellIs" dxfId="1526" priority="3648" stopIfTrue="1" operator="equal">
      <formula>$H$3</formula>
    </cfRule>
    <cfRule type="cellIs" dxfId="1525" priority="3640" stopIfTrue="1" operator="lessThan">
      <formula>$H$3</formula>
    </cfRule>
  </conditionalFormatting>
  <conditionalFormatting sqref="D30:D32">
    <cfRule type="cellIs" dxfId="1524" priority="3434" stopIfTrue="1" operator="equal">
      <formula>$H$3</formula>
    </cfRule>
  </conditionalFormatting>
  <conditionalFormatting sqref="D33">
    <cfRule type="cellIs" dxfId="1523" priority="5306" stopIfTrue="1" operator="equal">
      <formula>$H$3</formula>
    </cfRule>
  </conditionalFormatting>
  <conditionalFormatting sqref="D34 F34">
    <cfRule type="cellIs" dxfId="1522" priority="5305" stopIfTrue="1" operator="lessThan">
      <formula>#REF!</formula>
    </cfRule>
    <cfRule type="cellIs" dxfId="1521" priority="5304" stopIfTrue="1" operator="equal">
      <formula>#REF!</formula>
    </cfRule>
  </conditionalFormatting>
  <conditionalFormatting sqref="D35:D50">
    <cfRule type="cellIs" dxfId="1520" priority="3664" stopIfTrue="1" operator="equal">
      <formula>$H$3</formula>
    </cfRule>
  </conditionalFormatting>
  <conditionalFormatting sqref="D35:D51">
    <cfRule type="cellIs" dxfId="1519" priority="4699" stopIfTrue="1" operator="lessThan">
      <formula>$H$3</formula>
    </cfRule>
  </conditionalFormatting>
  <conditionalFormatting sqref="D53">
    <cfRule type="cellIs" dxfId="1518" priority="4205" stopIfTrue="1" operator="lessThan">
      <formula>$H$3</formula>
    </cfRule>
  </conditionalFormatting>
  <conditionalFormatting sqref="D54:D60">
    <cfRule type="cellIs" dxfId="1517" priority="3658" stopIfTrue="1" operator="lessThan">
      <formula>$H$3</formula>
    </cfRule>
  </conditionalFormatting>
  <conditionalFormatting sqref="D61:D84">
    <cfRule type="cellIs" dxfId="1516" priority="4466" stopIfTrue="1" operator="equal">
      <formula>$H$3</formula>
    </cfRule>
  </conditionalFormatting>
  <conditionalFormatting sqref="D62:D63">
    <cfRule type="cellIs" dxfId="1515" priority="4105" stopIfTrue="1" operator="lessThan">
      <formula>$H$3</formula>
    </cfRule>
    <cfRule type="cellIs" dxfId="1514" priority="4104" stopIfTrue="1" operator="equal">
      <formula>$H$3</formula>
    </cfRule>
  </conditionalFormatting>
  <conditionalFormatting sqref="D64:D65 F64:F65">
    <cfRule type="cellIs" dxfId="1513" priority="3862" stopIfTrue="1" operator="lessThan">
      <formula>$H$3</formula>
    </cfRule>
  </conditionalFormatting>
  <conditionalFormatting sqref="D64:D65">
    <cfRule type="cellIs" dxfId="1512" priority="3861" stopIfTrue="1" operator="equal">
      <formula>$H$3</formula>
    </cfRule>
  </conditionalFormatting>
  <conditionalFormatting sqref="D67:D71 B67:B73">
    <cfRule type="cellIs" dxfId="1511" priority="3746" stopIfTrue="1" operator="lessThan">
      <formula>$H$3</formula>
    </cfRule>
    <cfRule type="cellIs" dxfId="1510" priority="3745" stopIfTrue="1" operator="equal">
      <formula>$H$3</formula>
    </cfRule>
  </conditionalFormatting>
  <conditionalFormatting sqref="D72">
    <cfRule type="cellIs" dxfId="1509" priority="3779" stopIfTrue="1" operator="equal">
      <formula>$H$3</formula>
    </cfRule>
    <cfRule type="cellIs" dxfId="1508" priority="3778" stopIfTrue="1" operator="lessThan">
      <formula>$H$3</formula>
    </cfRule>
  </conditionalFormatting>
  <conditionalFormatting sqref="D72:D74">
    <cfRule type="cellIs" dxfId="1507" priority="3760" stopIfTrue="1" operator="equal">
      <formula>$H$3</formula>
    </cfRule>
  </conditionalFormatting>
  <conditionalFormatting sqref="D73:D74">
    <cfRule type="cellIs" dxfId="1506" priority="3759" stopIfTrue="1" operator="lessThan">
      <formula>$H$3</formula>
    </cfRule>
    <cfRule type="cellIs" dxfId="1505" priority="3755" stopIfTrue="1" operator="equal">
      <formula>$H$3</formula>
    </cfRule>
  </conditionalFormatting>
  <conditionalFormatting sqref="D75:D77">
    <cfRule type="cellIs" dxfId="1504" priority="4021" stopIfTrue="1" operator="lessThan">
      <formula>$H$3</formula>
    </cfRule>
    <cfRule type="cellIs" dxfId="1503" priority="4020" stopIfTrue="1" operator="equal">
      <formula>$H$3</formula>
    </cfRule>
  </conditionalFormatting>
  <conditionalFormatting sqref="D78:D83 F78:F83">
    <cfRule type="cellIs" dxfId="1502" priority="3770" stopIfTrue="1" operator="lessThan">
      <formula>$H$3</formula>
    </cfRule>
  </conditionalFormatting>
  <conditionalFormatting sqref="D78:D85">
    <cfRule type="cellIs" dxfId="1501" priority="3960" stopIfTrue="1" operator="equal">
      <formula>$H$3</formula>
    </cfRule>
  </conditionalFormatting>
  <conditionalFormatting sqref="D79 F79">
    <cfRule type="cellIs" dxfId="1500" priority="3767" stopIfTrue="1" operator="equal">
      <formula>$H$3</formula>
    </cfRule>
  </conditionalFormatting>
  <conditionalFormatting sqref="D84:D85">
    <cfRule type="cellIs" dxfId="1499" priority="3964" stopIfTrue="1" operator="lessThan">
      <formula>$H$3</formula>
    </cfRule>
  </conditionalFormatting>
  <conditionalFormatting sqref="D85:D105">
    <cfRule type="cellIs" dxfId="1498" priority="3827" stopIfTrue="1" operator="equal">
      <formula>$H$3</formula>
    </cfRule>
  </conditionalFormatting>
  <conditionalFormatting sqref="D86:D88">
    <cfRule type="cellIs" dxfId="1497" priority="3817" stopIfTrue="1" operator="lessThan">
      <formula>$H$3</formula>
    </cfRule>
    <cfRule type="cellIs" dxfId="1496" priority="3816" stopIfTrue="1" operator="equal">
      <formula>$H$3</formula>
    </cfRule>
  </conditionalFormatting>
  <conditionalFormatting sqref="D89:D105 D107 D110">
    <cfRule type="cellIs" dxfId="1495" priority="3936" stopIfTrue="1" operator="lessThan">
      <formula>$H$3</formula>
    </cfRule>
    <cfRule type="cellIs" dxfId="1494" priority="3935" stopIfTrue="1" operator="equal">
      <formula>$H$3</formula>
    </cfRule>
  </conditionalFormatting>
  <conditionalFormatting sqref="D107 D110:D111 F110:F111">
    <cfRule type="cellIs" dxfId="1493" priority="3092" stopIfTrue="1" operator="lessThan">
      <formula>$H$3</formula>
    </cfRule>
  </conditionalFormatting>
  <conditionalFormatting sqref="D110:D111 D107">
    <cfRule type="cellIs" dxfId="1492" priority="3089" stopIfTrue="1" operator="equal">
      <formula>$H$3</formula>
    </cfRule>
  </conditionalFormatting>
  <conditionalFormatting sqref="D113:D122 B120:B122">
    <cfRule type="cellIs" dxfId="1491" priority="2968" stopIfTrue="1" operator="equal">
      <formula>$H$3</formula>
    </cfRule>
    <cfRule type="cellIs" dxfId="1490" priority="2969" stopIfTrue="1" operator="lessThan">
      <formula>$H$3</formula>
    </cfRule>
  </conditionalFormatting>
  <conditionalFormatting sqref="D113:D125">
    <cfRule type="cellIs" dxfId="1489" priority="3544" stopIfTrue="1" operator="equal">
      <formula>$H$3</formula>
    </cfRule>
    <cfRule type="cellIs" dxfId="1488" priority="3545" stopIfTrue="1" operator="lessThan">
      <formula>$H$3</formula>
    </cfRule>
  </conditionalFormatting>
  <conditionalFormatting sqref="D126:D128">
    <cfRule type="cellIs" dxfId="1487" priority="3516" stopIfTrue="1" operator="equal">
      <formula>$H$3</formula>
    </cfRule>
    <cfRule type="cellIs" dxfId="1486" priority="3517" stopIfTrue="1" operator="lessThan">
      <formula>$H$3</formula>
    </cfRule>
  </conditionalFormatting>
  <conditionalFormatting sqref="D126:D151">
    <cfRule type="cellIs" dxfId="1485" priority="3518" stopIfTrue="1" operator="equal">
      <formula>$H$3</formula>
    </cfRule>
  </conditionalFormatting>
  <conditionalFormatting sqref="D129">
    <cfRule type="cellIs" dxfId="1484" priority="3532" stopIfTrue="1" operator="lessThan">
      <formula>$H$3</formula>
    </cfRule>
  </conditionalFormatting>
  <conditionalFormatting sqref="D138:D139">
    <cfRule type="cellIs" dxfId="1483" priority="3506" stopIfTrue="1" operator="equal">
      <formula>$H$3</formula>
    </cfRule>
    <cfRule type="cellIs" dxfId="1482" priority="3507" stopIfTrue="1" operator="lessThan">
      <formula>$H$3</formula>
    </cfRule>
  </conditionalFormatting>
  <conditionalFormatting sqref="D140:D141">
    <cfRule type="cellIs" dxfId="1481" priority="3290" stopIfTrue="1" operator="lessThan">
      <formula>$H$3</formula>
    </cfRule>
    <cfRule type="cellIs" dxfId="1480" priority="3288" stopIfTrue="1" operator="equal">
      <formula>$H$3</formula>
    </cfRule>
  </conditionalFormatting>
  <conditionalFormatting sqref="D142:D143">
    <cfRule type="cellIs" dxfId="1479" priority="3441" stopIfTrue="1" operator="equal">
      <formula>$H$3</formula>
    </cfRule>
    <cfRule type="cellIs" dxfId="1478" priority="3440" stopIfTrue="1" operator="lessThan">
      <formula>$H$3</formula>
    </cfRule>
  </conditionalFormatting>
  <conditionalFormatting sqref="D143:D147">
    <cfRule type="cellIs" dxfId="1477" priority="3439" stopIfTrue="1" operator="equal">
      <formula>$H$3</formula>
    </cfRule>
  </conditionalFormatting>
  <conditionalFormatting sqref="D144:D151">
    <cfRule type="cellIs" dxfId="1476" priority="3108" stopIfTrue="1" operator="equal">
      <formula>$H$3</formula>
    </cfRule>
    <cfRule type="cellIs" dxfId="1475" priority="3438" stopIfTrue="1" operator="lessThan">
      <formula>$H$3</formula>
    </cfRule>
  </conditionalFormatting>
  <conditionalFormatting sqref="D150">
    <cfRule type="cellIs" dxfId="1474" priority="3095" stopIfTrue="1" operator="lessThan">
      <formula>$H$3</formula>
    </cfRule>
    <cfRule type="cellIs" dxfId="1473" priority="3094" stopIfTrue="1" operator="equal">
      <formula>$H$3</formula>
    </cfRule>
  </conditionalFormatting>
  <conditionalFormatting sqref="D154:D155 D157">
    <cfRule type="cellIs" dxfId="1472" priority="3200" stopIfTrue="1" operator="equal">
      <formula>$H$3</formula>
    </cfRule>
    <cfRule type="cellIs" dxfId="1471" priority="3074" stopIfTrue="1" operator="lessThan">
      <formula>$H$3</formula>
    </cfRule>
  </conditionalFormatting>
  <conditionalFormatting sqref="D159:D160">
    <cfRule type="cellIs" dxfId="1470" priority="3073" stopIfTrue="1" operator="equal">
      <formula>$H$3</formula>
    </cfRule>
  </conditionalFormatting>
  <conditionalFormatting sqref="D175:D192">
    <cfRule type="cellIs" dxfId="1469" priority="2928" stopIfTrue="1" operator="equal">
      <formula>$H$3</formula>
    </cfRule>
  </conditionalFormatting>
  <conditionalFormatting sqref="D177:D217">
    <cfRule type="cellIs" dxfId="1468" priority="2753" stopIfTrue="1" operator="lessThan">
      <formula>$H$3</formula>
    </cfRule>
  </conditionalFormatting>
  <conditionalFormatting sqref="D220:D225">
    <cfRule type="cellIs" dxfId="1467" priority="2700" stopIfTrue="1" operator="lessThan">
      <formula>$H$3</formula>
    </cfRule>
    <cfRule type="cellIs" dxfId="1466" priority="2699" stopIfTrue="1" operator="equal">
      <formula>$H$3</formula>
    </cfRule>
  </conditionalFormatting>
  <conditionalFormatting sqref="D226:D232">
    <cfRule type="cellIs" dxfId="1465" priority="2859" stopIfTrue="1" operator="lessThan">
      <formula>$H$3</formula>
    </cfRule>
    <cfRule type="cellIs" dxfId="1464" priority="2858" stopIfTrue="1" operator="equal">
      <formula>$H$3</formula>
    </cfRule>
  </conditionalFormatting>
  <conditionalFormatting sqref="D261:D264">
    <cfRule type="cellIs" dxfId="1463" priority="2802" stopIfTrue="1" operator="equal">
      <formula>$H$3</formula>
    </cfRule>
  </conditionalFormatting>
  <conditionalFormatting sqref="D263">
    <cfRule type="cellIs" dxfId="1462" priority="2788" stopIfTrue="1" operator="equal">
      <formula>$H$3</formula>
    </cfRule>
    <cfRule type="cellIs" dxfId="1461" priority="2787" stopIfTrue="1" operator="lessThan">
      <formula>$H$3</formula>
    </cfRule>
  </conditionalFormatting>
  <conditionalFormatting sqref="D263:D264">
    <cfRule type="cellIs" dxfId="1460" priority="2790" stopIfTrue="1" operator="equal">
      <formula>$H$3</formula>
    </cfRule>
    <cfRule type="cellIs" dxfId="1459" priority="2789" stopIfTrue="1" operator="lessThan">
      <formula>$H$3</formula>
    </cfRule>
  </conditionalFormatting>
  <conditionalFormatting sqref="D266:D272">
    <cfRule type="cellIs" dxfId="1458" priority="2929" stopIfTrue="1" operator="lessThan">
      <formula>$H$3</formula>
    </cfRule>
  </conditionalFormatting>
  <conditionalFormatting sqref="D266:D299">
    <cfRule type="cellIs" dxfId="1457" priority="2570" stopIfTrue="1" operator="lessThan">
      <formula>$H$3</formula>
    </cfRule>
  </conditionalFormatting>
  <conditionalFormatting sqref="D273:D299">
    <cfRule type="cellIs" dxfId="1456" priority="2565" stopIfTrue="1" operator="equal">
      <formula>$H$3</formula>
    </cfRule>
  </conditionalFormatting>
  <conditionalFormatting sqref="D273:D301">
    <cfRule type="cellIs" dxfId="1455" priority="1675" stopIfTrue="1" operator="lessThan">
      <formula>$H$3</formula>
    </cfRule>
  </conditionalFormatting>
  <conditionalFormatting sqref="D300:D301">
    <cfRule type="cellIs" dxfId="1454" priority="1671" stopIfTrue="1" operator="lessThan">
      <formula>$H$3</formula>
    </cfRule>
    <cfRule type="cellIs" dxfId="1453" priority="1674" stopIfTrue="1" operator="equal">
      <formula>$H$3</formula>
    </cfRule>
  </conditionalFormatting>
  <conditionalFormatting sqref="D300:D304">
    <cfRule type="cellIs" dxfId="1452" priority="1661" stopIfTrue="1" operator="equal">
      <formula>$H$3</formula>
    </cfRule>
  </conditionalFormatting>
  <conditionalFormatting sqref="D305:D306">
    <cfRule type="cellIs" dxfId="1451" priority="2732" stopIfTrue="1" operator="lessThan">
      <formula>$H$3</formula>
    </cfRule>
    <cfRule type="cellIs" dxfId="1450" priority="2626" stopIfTrue="1" operator="equal">
      <formula>$H$3</formula>
    </cfRule>
  </conditionalFormatting>
  <conditionalFormatting sqref="D306:D310">
    <cfRule type="cellIs" dxfId="1449" priority="2605" stopIfTrue="1" operator="equal">
      <formula>$H$3</formula>
    </cfRule>
  </conditionalFormatting>
  <conditionalFormatting sqref="D306:D312">
    <cfRule type="cellIs" dxfId="1448" priority="2609" stopIfTrue="1" operator="lessThan">
      <formula>$H$3</formula>
    </cfRule>
  </conditionalFormatting>
  <conditionalFormatting sqref="D311:D312">
    <cfRule type="cellIs" dxfId="1447" priority="2707" stopIfTrue="1" operator="equal">
      <formula>$H$3</formula>
    </cfRule>
    <cfRule type="cellIs" dxfId="1446" priority="2708" stopIfTrue="1" operator="lessThan">
      <formula>$H$3</formula>
    </cfRule>
  </conditionalFormatting>
  <conditionalFormatting sqref="D313:D330">
    <cfRule type="cellIs" dxfId="1445" priority="1933" stopIfTrue="1" operator="lessThan">
      <formula>$H$3</formula>
    </cfRule>
    <cfRule type="cellIs" dxfId="1444" priority="1928" stopIfTrue="1" operator="equal">
      <formula>$H$3</formula>
    </cfRule>
  </conditionalFormatting>
  <conditionalFormatting sqref="D331:D352">
    <cfRule type="cellIs" dxfId="1443" priority="2364" stopIfTrue="1" operator="lessThan">
      <formula>$H$3</formula>
    </cfRule>
    <cfRule type="cellIs" dxfId="1442" priority="2363" stopIfTrue="1" operator="equal">
      <formula>$H$3</formula>
    </cfRule>
  </conditionalFormatting>
  <conditionalFormatting sqref="D346:D352">
    <cfRule type="cellIs" dxfId="1441" priority="1645" stopIfTrue="1" operator="lessThan">
      <formula>$H$3</formula>
    </cfRule>
  </conditionalFormatting>
  <conditionalFormatting sqref="D348:D352">
    <cfRule type="cellIs" dxfId="1440" priority="1641" stopIfTrue="1" operator="equal">
      <formula>$H$3</formula>
    </cfRule>
  </conditionalFormatting>
  <conditionalFormatting sqref="D353:D354">
    <cfRule type="cellIs" dxfId="1439" priority="1907" stopIfTrue="1" operator="equal">
      <formula>$H$3</formula>
    </cfRule>
  </conditionalFormatting>
  <conditionalFormatting sqref="D355:D357">
    <cfRule type="cellIs" dxfId="1438" priority="1689" stopIfTrue="1" operator="equal">
      <formula>$H$3</formula>
    </cfRule>
    <cfRule type="cellIs" dxfId="1437" priority="1697" stopIfTrue="1" operator="lessThan">
      <formula>$H$3</formula>
    </cfRule>
  </conditionalFormatting>
  <conditionalFormatting sqref="D355:D360">
    <cfRule type="cellIs" dxfId="1436" priority="1684" stopIfTrue="1" operator="lessThan">
      <formula>$H$3</formula>
    </cfRule>
  </conditionalFormatting>
  <conditionalFormatting sqref="D358:D360">
    <cfRule type="cellIs" dxfId="1435" priority="1683" stopIfTrue="1" operator="equal">
      <formula>$H$3</formula>
    </cfRule>
  </conditionalFormatting>
  <conditionalFormatting sqref="D381:D387">
    <cfRule type="cellIs" dxfId="1434" priority="2129" stopIfTrue="1" operator="lessThan">
      <formula>$H$3</formula>
    </cfRule>
  </conditionalFormatting>
  <conditionalFormatting sqref="D393:D396 D389:D391">
    <cfRule type="cellIs" dxfId="1433" priority="1629" stopIfTrue="1" operator="lessThan">
      <formula>$H$3</formula>
    </cfRule>
  </conditionalFormatting>
  <conditionalFormatting sqref="D395:D396">
    <cfRule type="cellIs" dxfId="1432" priority="1628" stopIfTrue="1" operator="equal">
      <formula>$H$3</formula>
    </cfRule>
  </conditionalFormatting>
  <conditionalFormatting sqref="D403:D404">
    <cfRule type="cellIs" dxfId="1431" priority="1386" stopIfTrue="1" operator="lessThan">
      <formula>$H$3</formula>
    </cfRule>
    <cfRule type="cellIs" dxfId="1430" priority="1385" stopIfTrue="1" operator="equal">
      <formula>$H$3</formula>
    </cfRule>
  </conditionalFormatting>
  <conditionalFormatting sqref="D405">
    <cfRule type="cellIs" dxfId="1429" priority="1250" stopIfTrue="1" operator="lessThan">
      <formula>$H$3</formula>
    </cfRule>
  </conditionalFormatting>
  <conditionalFormatting sqref="D405:D410">
    <cfRule type="cellIs" dxfId="1428" priority="1251" stopIfTrue="1" operator="equal">
      <formula>$H$3</formula>
    </cfRule>
    <cfRule type="cellIs" dxfId="1427" priority="1253" stopIfTrue="1" operator="lessThan">
      <formula>$H$3</formula>
    </cfRule>
  </conditionalFormatting>
  <conditionalFormatting sqref="D411:D412 B26:B31">
    <cfRule type="cellIs" dxfId="1426" priority="3411" stopIfTrue="1" operator="equal">
      <formula>$H$3</formula>
    </cfRule>
  </conditionalFormatting>
  <conditionalFormatting sqref="D413">
    <cfRule type="cellIs" dxfId="1425" priority="665" stopIfTrue="1" operator="lessThan">
      <formula>$H$3</formula>
    </cfRule>
    <cfRule type="cellIs" dxfId="1424" priority="664" stopIfTrue="1" operator="equal">
      <formula>$H$3</formula>
    </cfRule>
  </conditionalFormatting>
  <conditionalFormatting sqref="D413:D416">
    <cfRule type="cellIs" dxfId="1423" priority="667" stopIfTrue="1" operator="lessThan">
      <formula>$H$3</formula>
    </cfRule>
    <cfRule type="cellIs" dxfId="1422" priority="666" stopIfTrue="1" operator="equal">
      <formula>$H$3</formula>
    </cfRule>
  </conditionalFormatting>
  <conditionalFormatting sqref="D414:D418">
    <cfRule type="cellIs" dxfId="1421" priority="674" stopIfTrue="1" operator="equal">
      <formula>$H$3</formula>
    </cfRule>
    <cfRule type="cellIs" dxfId="1420" priority="675" stopIfTrue="1" operator="lessThan">
      <formula>$H$3</formula>
    </cfRule>
  </conditionalFormatting>
  <conditionalFormatting sqref="D417:D418">
    <cfRule type="cellIs" dxfId="1419" priority="823" stopIfTrue="1" operator="lessThan">
      <formula>$H$3</formula>
    </cfRule>
    <cfRule type="cellIs" dxfId="1418" priority="822" stopIfTrue="1" operator="equal">
      <formula>$H$3</formula>
    </cfRule>
  </conditionalFormatting>
  <conditionalFormatting sqref="D420:D422">
    <cfRule type="cellIs" dxfId="1417" priority="308" stopIfTrue="1" operator="equal">
      <formula>$H$3</formula>
    </cfRule>
  </conditionalFormatting>
  <conditionalFormatting sqref="D420:D424">
    <cfRule type="cellIs" dxfId="1416" priority="315" stopIfTrue="1" operator="equal">
      <formula>$H$3</formula>
    </cfRule>
    <cfRule type="cellIs" dxfId="1415" priority="309" stopIfTrue="1" operator="lessThan">
      <formula>$H$3</formula>
    </cfRule>
  </conditionalFormatting>
  <conditionalFormatting sqref="D423">
    <cfRule type="cellIs" dxfId="1414" priority="314" stopIfTrue="1" operator="lessThan">
      <formula>$H$3</formula>
    </cfRule>
    <cfRule type="cellIs" dxfId="1413" priority="313" stopIfTrue="1" operator="equal">
      <formula>$H$3</formula>
    </cfRule>
  </conditionalFormatting>
  <conditionalFormatting sqref="D424">
    <cfRule type="cellIs" dxfId="1412" priority="255" stopIfTrue="1" operator="equal">
      <formula>$H$3</formula>
    </cfRule>
  </conditionalFormatting>
  <conditionalFormatting sqref="D426 D429:D430">
    <cfRule type="cellIs" dxfId="1411" priority="253" stopIfTrue="1" operator="lessThan">
      <formula>$H$3</formula>
    </cfRule>
  </conditionalFormatting>
  <conditionalFormatting sqref="D426:D427">
    <cfRule type="cellIs" dxfId="1410" priority="105" stopIfTrue="1" operator="equal">
      <formula>$H$3</formula>
    </cfRule>
  </conditionalFormatting>
  <conditionalFormatting sqref="D427">
    <cfRule type="cellIs" dxfId="1409" priority="103" stopIfTrue="1" operator="lessThan">
      <formula>$H$3</formula>
    </cfRule>
    <cfRule type="cellIs" dxfId="1408" priority="102" stopIfTrue="1" operator="equal">
      <formula>$H$3</formula>
    </cfRule>
  </conditionalFormatting>
  <conditionalFormatting sqref="D429:D432">
    <cfRule type="cellIs" dxfId="1407" priority="20" stopIfTrue="1" operator="equal">
      <formula>$H$3</formula>
    </cfRule>
  </conditionalFormatting>
  <conditionalFormatting sqref="D431">
    <cfRule type="cellIs" dxfId="1406" priority="16" stopIfTrue="1" operator="equal">
      <formula>$H$3</formula>
    </cfRule>
    <cfRule type="cellIs" dxfId="1405" priority="19" stopIfTrue="1" operator="lessThan">
      <formula>$H$3</formula>
    </cfRule>
  </conditionalFormatting>
  <conditionalFormatting sqref="D432:D433">
    <cfRule type="cellIs" dxfId="1404" priority="801" stopIfTrue="1" operator="lessThan">
      <formula>$H$3</formula>
    </cfRule>
  </conditionalFormatting>
  <conditionalFormatting sqref="D433">
    <cfRule type="cellIs" dxfId="1403" priority="800" stopIfTrue="1" operator="equal">
      <formula>$H$3</formula>
    </cfRule>
  </conditionalFormatting>
  <conditionalFormatting sqref="D434">
    <cfRule type="cellIs" dxfId="1402" priority="553" stopIfTrue="1" operator="equal">
      <formula>$H$3</formula>
    </cfRule>
    <cfRule type="cellIs" dxfId="1401" priority="554" stopIfTrue="1" operator="lessThan">
      <formula>$H$3</formula>
    </cfRule>
  </conditionalFormatting>
  <conditionalFormatting sqref="D436:D439">
    <cfRule type="cellIs" dxfId="1400" priority="560" stopIfTrue="1" operator="lessThan">
      <formula>$H$3</formula>
    </cfRule>
    <cfRule type="cellIs" dxfId="1399" priority="559" stopIfTrue="1" operator="equal">
      <formula>$H$3</formula>
    </cfRule>
  </conditionalFormatting>
  <conditionalFormatting sqref="D441">
    <cfRule type="cellIs" dxfId="1398" priority="221" stopIfTrue="1" operator="equal">
      <formula>$H$3</formula>
    </cfRule>
    <cfRule type="cellIs" dxfId="1397" priority="222" stopIfTrue="1" operator="lessThan">
      <formula>$H$3</formula>
    </cfRule>
  </conditionalFormatting>
  <conditionalFormatting sqref="D444">
    <cfRule type="cellIs" dxfId="1396" priority="398" stopIfTrue="1" operator="equal">
      <formula>$H$3</formula>
    </cfRule>
    <cfRule type="cellIs" dxfId="1395" priority="399" stopIfTrue="1" operator="lessThan">
      <formula>$H$3</formula>
    </cfRule>
  </conditionalFormatting>
  <conditionalFormatting sqref="D446">
    <cfRule type="cellIs" dxfId="1394" priority="76" stopIfTrue="1" operator="equal">
      <formula>$H$3</formula>
    </cfRule>
    <cfRule type="cellIs" dxfId="1393" priority="75" stopIfTrue="1" operator="lessThan">
      <formula>$H$3</formula>
    </cfRule>
  </conditionalFormatting>
  <conditionalFormatting sqref="D449:D451">
    <cfRule type="cellIs" dxfId="1392" priority="50" stopIfTrue="1" operator="lessThan">
      <formula>$H$3</formula>
    </cfRule>
  </conditionalFormatting>
  <conditionalFormatting sqref="D449:D454">
    <cfRule type="cellIs" dxfId="1391" priority="26" stopIfTrue="1" operator="equal">
      <formula>$H$3</formula>
    </cfRule>
  </conditionalFormatting>
  <conditionalFormatting sqref="D452:D453">
    <cfRule type="cellIs" dxfId="1390" priority="25" stopIfTrue="1" operator="lessThan">
      <formula>$H$3</formula>
    </cfRule>
  </conditionalFormatting>
  <conditionalFormatting sqref="D454">
    <cfRule type="cellIs" dxfId="1389" priority="122" stopIfTrue="1" operator="lessThan">
      <formula>$H$3</formula>
    </cfRule>
  </conditionalFormatting>
  <conditionalFormatting sqref="D460">
    <cfRule type="cellIs" dxfId="1388" priority="1271" stopIfTrue="1" operator="equal">
      <formula>$H$3</formula>
    </cfRule>
    <cfRule type="cellIs" dxfId="1387" priority="1273" stopIfTrue="1" operator="lessThan">
      <formula>$H$3</formula>
    </cfRule>
  </conditionalFormatting>
  <conditionalFormatting sqref="D461">
    <cfRule type="cellIs" dxfId="1386" priority="1289" stopIfTrue="1" operator="lessThan">
      <formula>$H$3</formula>
    </cfRule>
    <cfRule type="cellIs" dxfId="1385" priority="1288" stopIfTrue="1" operator="equal">
      <formula>$H$3</formula>
    </cfRule>
  </conditionalFormatting>
  <conditionalFormatting sqref="D465">
    <cfRule type="cellIs" dxfId="1384" priority="344" stopIfTrue="1" operator="equal">
      <formula>$H$3</formula>
    </cfRule>
    <cfRule type="cellIs" dxfId="1383" priority="347" stopIfTrue="1" operator="lessThan">
      <formula>$H$3</formula>
    </cfRule>
  </conditionalFormatting>
  <conditionalFormatting sqref="D467">
    <cfRule type="cellIs" dxfId="1382" priority="285" stopIfTrue="1" operator="equal">
      <formula>$H$3</formula>
    </cfRule>
    <cfRule type="cellIs" dxfId="1381" priority="286" stopIfTrue="1" operator="lessThan">
      <formula>$H$3</formula>
    </cfRule>
  </conditionalFormatting>
  <conditionalFormatting sqref="D467:D468">
    <cfRule type="cellIs" dxfId="1380" priority="199" stopIfTrue="1" operator="equal">
      <formula>$H$3</formula>
    </cfRule>
    <cfRule type="cellIs" dxfId="1379" priority="200" stopIfTrue="1" operator="lessThan">
      <formula>$H$3</formula>
    </cfRule>
  </conditionalFormatting>
  <conditionalFormatting sqref="D470">
    <cfRule type="cellIs" dxfId="1378" priority="165" stopIfTrue="1" operator="lessThan">
      <formula>$H$3</formula>
    </cfRule>
  </conditionalFormatting>
  <conditionalFormatting sqref="D470:D471">
    <cfRule type="cellIs" dxfId="1377" priority="80" stopIfTrue="1" operator="equal">
      <formula>$H$3</formula>
    </cfRule>
  </conditionalFormatting>
  <conditionalFormatting sqref="D471">
    <cfRule type="cellIs" dxfId="1376" priority="79" stopIfTrue="1" operator="lessThan">
      <formula>$H$3</formula>
    </cfRule>
  </conditionalFormatting>
  <conditionalFormatting sqref="D473:D474">
    <cfRule type="cellIs" dxfId="1375" priority="37" stopIfTrue="1" operator="lessThan">
      <formula>$H$3</formula>
    </cfRule>
    <cfRule type="cellIs" dxfId="1374" priority="36" stopIfTrue="1" operator="equal">
      <formula>$H$3</formula>
    </cfRule>
  </conditionalFormatting>
  <conditionalFormatting sqref="D483">
    <cfRule type="cellIs" dxfId="1373" priority="1165" stopIfTrue="1" operator="equal">
      <formula>$H$3</formula>
    </cfRule>
    <cfRule type="cellIs" dxfId="1372" priority="1167" stopIfTrue="1" operator="lessThan">
      <formula>$H$3</formula>
    </cfRule>
  </conditionalFormatting>
  <conditionalFormatting sqref="D484">
    <cfRule type="cellIs" dxfId="1371" priority="1206" stopIfTrue="1" operator="lessThan">
      <formula>$H$3</formula>
    </cfRule>
    <cfRule type="cellIs" dxfId="1370" priority="1205" stopIfTrue="1" operator="equal">
      <formula>$H$3</formula>
    </cfRule>
  </conditionalFormatting>
  <conditionalFormatting sqref="D487:D490">
    <cfRule type="cellIs" dxfId="1369" priority="532" stopIfTrue="1" operator="equal">
      <formula>$H$3</formula>
    </cfRule>
  </conditionalFormatting>
  <conditionalFormatting sqref="D487:D491">
    <cfRule type="cellIs" dxfId="1368" priority="117" stopIfTrue="1" operator="lessThan">
      <formula>$H$3</formula>
    </cfRule>
  </conditionalFormatting>
  <conditionalFormatting sqref="D491">
    <cfRule type="cellIs" dxfId="1367" priority="116" stopIfTrue="1" operator="equal">
      <formula>$H$3</formula>
    </cfRule>
  </conditionalFormatting>
  <conditionalFormatting sqref="D493:D497 F493:F497">
    <cfRule type="cellIs" dxfId="1366" priority="205" stopIfTrue="1" operator="lessThan">
      <formula>$H$3</formula>
    </cfRule>
    <cfRule type="cellIs" dxfId="1365" priority="208" stopIfTrue="1" operator="equal">
      <formula>$H$3</formula>
    </cfRule>
  </conditionalFormatting>
  <conditionalFormatting sqref="D4:E4">
    <cfRule type="expression" dxfId="1364" priority="431312">
      <formula>AND($D545=$H$3,$D545&lt;&gt;"")</formula>
    </cfRule>
    <cfRule type="expression" dxfId="1363" priority="431311">
      <formula>AND($D545&lt;$H$3,$D545&lt;&gt;"")</formula>
    </cfRule>
  </conditionalFormatting>
  <conditionalFormatting sqref="D33:E33">
    <cfRule type="expression" dxfId="1362" priority="431313">
      <formula>AND($D560&lt;$H$3,$D560&lt;&gt;"")</formula>
    </cfRule>
    <cfRule type="expression" dxfId="1361" priority="431314">
      <formula>AND($D560=$H$3,$D560&lt;&gt;"")</formula>
    </cfRule>
  </conditionalFormatting>
  <conditionalFormatting sqref="D62:E62">
    <cfRule type="expression" dxfId="1360" priority="431315">
      <formula>AND($D555&lt;$H$3,$D555&lt;&gt;"")</formula>
    </cfRule>
    <cfRule type="expression" dxfId="1359" priority="431316">
      <formula>AND($D555=$H$3,$D555&lt;&gt;"")</formula>
    </cfRule>
  </conditionalFormatting>
  <conditionalFormatting sqref="D76:E76">
    <cfRule type="expression" dxfId="1358" priority="431317">
      <formula>AND($D563&lt;$H$3,$D563&lt;&gt;"")</formula>
    </cfRule>
    <cfRule type="expression" dxfId="1357" priority="431318">
      <formula>AND($D563=$H$3,$D563&lt;&gt;"")</formula>
    </cfRule>
  </conditionalFormatting>
  <conditionalFormatting sqref="D124:E124">
    <cfRule type="expression" dxfId="1356" priority="431320">
      <formula>AND($D526=$H$3,$D526&lt;&gt;"")</formula>
    </cfRule>
    <cfRule type="expression" dxfId="1355" priority="431319">
      <formula>AND($D526&lt;$H$3,$D526&lt;&gt;"")</formula>
    </cfRule>
  </conditionalFormatting>
  <conditionalFormatting sqref="D138:E138">
    <cfRule type="expression" dxfId="1354" priority="431321">
      <formula>AND($D593&lt;$H$3,$D593&lt;&gt;"")</formula>
    </cfRule>
    <cfRule type="expression" dxfId="1353" priority="431322">
      <formula>AND($D593=$H$3,$D593&lt;&gt;"")</formula>
    </cfRule>
  </conditionalFormatting>
  <conditionalFormatting sqref="D152:E152">
    <cfRule type="expression" dxfId="1352" priority="431324">
      <formula>AND($D583=$H$3,$D583&lt;&gt;"")</formula>
    </cfRule>
    <cfRule type="expression" dxfId="1351" priority="431323">
      <formula>AND($D583&lt;$H$3,$D583&lt;&gt;"")</formula>
    </cfRule>
  </conditionalFormatting>
  <conditionalFormatting sqref="D163:E163">
    <cfRule type="expression" dxfId="1350" priority="431325">
      <formula>AND($D620&lt;$H$3,$D620&lt;&gt;"")</formula>
    </cfRule>
    <cfRule type="expression" dxfId="1349" priority="431326">
      <formula>AND($D620=$H$3,$D620&lt;&gt;"")</formula>
    </cfRule>
  </conditionalFormatting>
  <conditionalFormatting sqref="D175:E175">
    <cfRule type="expression" dxfId="1348" priority="431327">
      <formula>AND($D594=$H$3,$D594&lt;&gt;"")</formula>
    </cfRule>
    <cfRule type="expression" dxfId="1347" priority="431328">
      <formula>AND($D594&lt;$H$3,$D594&lt;&gt;"")</formula>
    </cfRule>
  </conditionalFormatting>
  <conditionalFormatting sqref="D218:E218">
    <cfRule type="expression" dxfId="1346" priority="431330">
      <formula>AND($D634=$H$3,$D634&lt;&gt;"")</formula>
    </cfRule>
    <cfRule type="expression" dxfId="1345" priority="431329">
      <formula>AND($D634&lt;$H$3,$D634&lt;&gt;"")</formula>
    </cfRule>
  </conditionalFormatting>
  <conditionalFormatting sqref="D231:E231">
    <cfRule type="expression" dxfId="1344" priority="431332">
      <formula>AND($D636=$H$3,$D636&lt;&gt;"")</formula>
    </cfRule>
    <cfRule type="expression" dxfId="1343" priority="431331">
      <formula>AND($D636&lt;$H$3,$D636&lt;&gt;"")</formula>
    </cfRule>
  </conditionalFormatting>
  <conditionalFormatting sqref="D261:E261 D432:E432">
    <cfRule type="expression" dxfId="1342" priority="431334">
      <formula>AND($D689=$H$3,$D689&lt;&gt;"")</formula>
    </cfRule>
    <cfRule type="expression" dxfId="1341" priority="431333">
      <formula>AND($D689&lt;$H$3,$D689&lt;&gt;"")</formula>
    </cfRule>
  </conditionalFormatting>
  <conditionalFormatting sqref="D331:E331">
    <cfRule type="expression" dxfId="1340" priority="431336">
      <formula>AND($D694=$H$3,$D694&lt;&gt;"")</formula>
    </cfRule>
    <cfRule type="expression" dxfId="1339" priority="431335">
      <formula>AND($D694&lt;$H$3,$D694&lt;&gt;"")</formula>
    </cfRule>
  </conditionalFormatting>
  <conditionalFormatting sqref="D344:E344">
    <cfRule type="expression" dxfId="1338" priority="431338">
      <formula>AND($D549&lt;$H$3,$D549&lt;&gt;"")</formula>
    </cfRule>
    <cfRule type="expression" dxfId="1337" priority="431337">
      <formula>AND($D549=$H$3,$D549&lt;&gt;"")</formula>
    </cfRule>
  </conditionalFormatting>
  <conditionalFormatting sqref="D353:E353">
    <cfRule type="expression" dxfId="1336" priority="431339">
      <formula>AND($D672&lt;$H$3,$D672&lt;&gt;"")</formula>
    </cfRule>
    <cfRule type="expression" dxfId="1335" priority="431340">
      <formula>AND($D672=$H$3,$D672&lt;&gt;"")</formula>
    </cfRule>
  </conditionalFormatting>
  <conditionalFormatting sqref="D379:E379">
    <cfRule type="expression" dxfId="1334" priority="431341">
      <formula>AND($D656&lt;$H$3,$D656&lt;&gt;"")</formula>
    </cfRule>
    <cfRule type="expression" dxfId="1333" priority="431342">
      <formula>AND($D656=$H$3,$D656&lt;&gt;"")</formula>
    </cfRule>
  </conditionalFormatting>
  <conditionalFormatting sqref="D395:E395">
    <cfRule type="expression" dxfId="1332" priority="431063">
      <formula>AND($D833&lt;$H$3,$D833&lt;&gt;"")</formula>
    </cfRule>
    <cfRule type="expression" dxfId="1331" priority="431064">
      <formula>AND($D833=$H$3,$D833&lt;&gt;"")</formula>
    </cfRule>
  </conditionalFormatting>
  <conditionalFormatting sqref="D403:E403">
    <cfRule type="expression" dxfId="1330" priority="431345">
      <formula>AND($D840&lt;$H$3,$D840&lt;&gt;"")</formula>
    </cfRule>
    <cfRule type="expression" dxfId="1329" priority="431346">
      <formula>AND($D840=$H$3,$D840&lt;&gt;"")</formula>
    </cfRule>
  </conditionalFormatting>
  <conditionalFormatting sqref="D411:E411">
    <cfRule type="expression" dxfId="1328" priority="431348">
      <formula>AND($D506=$H$3,$D506&lt;&gt;"")</formula>
    </cfRule>
    <cfRule type="expression" dxfId="1327" priority="431347">
      <formula>AND($D506&lt;$H$3,$D506&lt;&gt;"")</formula>
    </cfRule>
  </conditionalFormatting>
  <conditionalFormatting sqref="D460:E460">
    <cfRule type="expression" dxfId="1326" priority="431149">
      <formula>AND($D512&lt;$H$3,$D512&lt;&gt;"")</formula>
    </cfRule>
    <cfRule type="expression" dxfId="1325" priority="431150">
      <formula>AND($D512=$H$3,$D512&lt;&gt;"")</formula>
    </cfRule>
  </conditionalFormatting>
  <conditionalFormatting sqref="D4:F5">
    <cfRule type="cellIs" dxfId="1324" priority="4298" stopIfTrue="1" operator="lessThan">
      <formula>$H$3</formula>
    </cfRule>
  </conditionalFormatting>
  <conditionalFormatting sqref="D33:F33">
    <cfRule type="cellIs" dxfId="1323" priority="5300" stopIfTrue="1" operator="lessThan">
      <formula>$H$3</formula>
    </cfRule>
  </conditionalFormatting>
  <conditionalFormatting sqref="D62:F63">
    <cfRule type="cellIs" dxfId="1322" priority="4101" stopIfTrue="1" operator="lessThan">
      <formula>$H$3</formula>
    </cfRule>
  </conditionalFormatting>
  <conditionalFormatting sqref="D76:F77">
    <cfRule type="cellIs" dxfId="1321" priority="4017" stopIfTrue="1" operator="lessThan">
      <formula>$H$3</formula>
    </cfRule>
  </conditionalFormatting>
  <conditionalFormatting sqref="D124:F125">
    <cfRule type="cellIs" dxfId="1320" priority="3543" stopIfTrue="1" operator="lessThan">
      <formula>$H$3</formula>
    </cfRule>
  </conditionalFormatting>
  <conditionalFormatting sqref="D138:F139">
    <cfRule type="cellIs" dxfId="1319" priority="3503" stopIfTrue="1" operator="lessThan">
      <formula>$H$3</formula>
    </cfRule>
  </conditionalFormatting>
  <conditionalFormatting sqref="D152:F153">
    <cfRule type="cellIs" dxfId="1318" priority="3209" stopIfTrue="1" operator="lessThan">
      <formula>$H$3</formula>
    </cfRule>
  </conditionalFormatting>
  <conditionalFormatting sqref="D163:F164">
    <cfRule type="cellIs" dxfId="1317" priority="3070" stopIfTrue="1" operator="lessThan">
      <formula>$H$3</formula>
    </cfRule>
  </conditionalFormatting>
  <conditionalFormatting sqref="D175:F176">
    <cfRule type="cellIs" dxfId="1316" priority="2925" stopIfTrue="1" operator="lessThan">
      <formula>$H$3</formula>
    </cfRule>
  </conditionalFormatting>
  <conditionalFormatting sqref="D218:F219">
    <cfRule type="cellIs" dxfId="1315" priority="2875" stopIfTrue="1" operator="lessThan">
      <formula>$H$3</formula>
    </cfRule>
  </conditionalFormatting>
  <conditionalFormatting sqref="D231:F232">
    <cfRule type="cellIs" dxfId="1314" priority="2855" stopIfTrue="1" operator="lessThan">
      <formula>$H$3</formula>
    </cfRule>
  </conditionalFormatting>
  <conditionalFormatting sqref="D261:F262">
    <cfRule type="cellIs" dxfId="1313" priority="2799" stopIfTrue="1" operator="lessThan">
      <formula>$H$3</formula>
    </cfRule>
  </conditionalFormatting>
  <conditionalFormatting sqref="D331:F332">
    <cfRule type="cellIs" dxfId="1312" priority="2360" stopIfTrue="1" operator="lessThan">
      <formula>$H$3</formula>
    </cfRule>
  </conditionalFormatting>
  <conditionalFormatting sqref="D344:F345">
    <cfRule type="cellIs" dxfId="1311" priority="2225" stopIfTrue="1" operator="lessThan">
      <formula>$H$3</formula>
    </cfRule>
  </conditionalFormatting>
  <conditionalFormatting sqref="D353:F354">
    <cfRule type="cellIs" dxfId="1310" priority="1903" stopIfTrue="1" operator="lessThan">
      <formula>$H$3</formula>
    </cfRule>
  </conditionalFormatting>
  <conditionalFormatting sqref="D379:F380">
    <cfRule type="cellIs" dxfId="1309" priority="2145" stopIfTrue="1" operator="lessThan">
      <formula>$H$3</formula>
    </cfRule>
  </conditionalFormatting>
  <conditionalFormatting sqref="D395:F396">
    <cfRule type="cellIs" dxfId="1308" priority="1625" stopIfTrue="1" operator="lessThan">
      <formula>$H$3</formula>
    </cfRule>
  </conditionalFormatting>
  <conditionalFormatting sqref="D403:F404">
    <cfRule type="cellIs" dxfId="1307" priority="1384" stopIfTrue="1" operator="lessThan">
      <formula>$H$3</formula>
    </cfRule>
  </conditionalFormatting>
  <conditionalFormatting sqref="D411:F412">
    <cfRule type="cellIs" dxfId="1306" priority="1360" stopIfTrue="1" operator="lessThan">
      <formula>$H$3</formula>
    </cfRule>
  </conditionalFormatting>
  <conditionalFormatting sqref="D432:F433">
    <cfRule type="cellIs" dxfId="1305" priority="797" stopIfTrue="1" operator="lessThan">
      <formula>$H$3</formula>
    </cfRule>
  </conditionalFormatting>
  <conditionalFormatting sqref="D460:F460">
    <cfRule type="cellIs" dxfId="1304" priority="1261" stopIfTrue="1" operator="lessThan">
      <formula>$H$3</formula>
    </cfRule>
  </conditionalFormatting>
  <conditionalFormatting sqref="D461:F461">
    <cfRule type="cellIs" dxfId="1303" priority="1283" stopIfTrue="1" operator="lessThan">
      <formula>$H$3</formula>
    </cfRule>
  </conditionalFormatting>
  <conditionalFormatting sqref="D484:F484">
    <cfRule type="cellIs" dxfId="1302" priority="1204" stopIfTrue="1" operator="lessThan">
      <formula>$H$3</formula>
    </cfRule>
  </conditionalFormatting>
  <conditionalFormatting sqref="E4">
    <cfRule type="expression" dxfId="1301" priority="431353" stopIfTrue="1">
      <formula>$D545=$H$3</formula>
    </cfRule>
  </conditionalFormatting>
  <conditionalFormatting sqref="E6:E22">
    <cfRule type="expression" dxfId="1300" priority="3686" stopIfTrue="1">
      <formula>D6&lt;$H$3</formula>
    </cfRule>
  </conditionalFormatting>
  <conditionalFormatting sqref="E24:E31 C107 C110:C111">
    <cfRule type="expression" dxfId="1299" priority="3081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298" priority="10803" stopIfTrue="1">
      <formula>B30&lt;$H$3</formula>
    </cfRule>
  </conditionalFormatting>
  <conditionalFormatting sqref="E33">
    <cfRule type="expression" dxfId="1297" priority="431354" stopIfTrue="1">
      <formula>$D560=$H$3</formula>
    </cfRule>
  </conditionalFormatting>
  <conditionalFormatting sqref="E34">
    <cfRule type="expression" dxfId="1296" priority="5298" stopIfTrue="1">
      <formula>D34&lt;#REF!</formula>
    </cfRule>
    <cfRule type="expression" dxfId="1295" priority="5297" stopIfTrue="1">
      <formula>$D34=#REF!</formula>
    </cfRule>
  </conditionalFormatting>
  <conditionalFormatting sqref="E53 E85 E306">
    <cfRule type="expression" dxfId="1294" priority="42196" stopIfTrue="1">
      <formula>$D53=$H$3</formula>
    </cfRule>
  </conditionalFormatting>
  <conditionalFormatting sqref="E62">
    <cfRule type="expression" dxfId="1293" priority="431355" stopIfTrue="1">
      <formula>$D555=$H$3</formula>
    </cfRule>
  </conditionalFormatting>
  <conditionalFormatting sqref="E76">
    <cfRule type="expression" dxfId="1292" priority="431356" stopIfTrue="1">
      <formula>$D563=$H$3</formula>
    </cfRule>
  </conditionalFormatting>
  <conditionalFormatting sqref="E100:E105">
    <cfRule type="expression" dxfId="1291" priority="3147" stopIfTrue="1">
      <formula>D100&lt;$H$3</formula>
    </cfRule>
  </conditionalFormatting>
  <conditionalFormatting sqref="E107 E110:E111 E233:E260 G233:G260">
    <cfRule type="expression" dxfId="1290" priority="3172" stopIfTrue="1">
      <formula>$F107=$H$3</formula>
    </cfRule>
    <cfRule type="expression" dxfId="1289" priority="3173" stopIfTrue="1">
      <formula>$B107=$H$3</formula>
    </cfRule>
  </conditionalFormatting>
  <conditionalFormatting sqref="E107">
    <cfRule type="expression" dxfId="1288" priority="3093" stopIfTrue="1">
      <formula>D107&lt;$H$3</formula>
    </cfRule>
  </conditionalFormatting>
  <conditionalFormatting sqref="E110:E111">
    <cfRule type="expression" dxfId="1287" priority="2958" stopIfTrue="1">
      <formula>D110&lt;$H$3</formula>
    </cfRule>
  </conditionalFormatting>
  <conditionalFormatting sqref="E113:E119 E467:E468 E487:E491">
    <cfRule type="expression" dxfId="1286" priority="2939" stopIfTrue="1">
      <formula>$F113=$H$3</formula>
    </cfRule>
    <cfRule type="expression" dxfId="1285" priority="2938" stopIfTrue="1">
      <formula>D113&lt;$H$3</formula>
    </cfRule>
  </conditionalFormatting>
  <conditionalFormatting sqref="E113:E122">
    <cfRule type="expression" dxfId="1284" priority="2940" stopIfTrue="1">
      <formula>$B113=$H$3</formula>
    </cfRule>
  </conditionalFormatting>
  <conditionalFormatting sqref="E120:E122">
    <cfRule type="expression" dxfId="1283" priority="2980" stopIfTrue="1">
      <formula>D120&lt;$H$3</formula>
    </cfRule>
  </conditionalFormatting>
  <conditionalFormatting sqref="E124">
    <cfRule type="expression" dxfId="1282" priority="431357" stopIfTrue="1">
      <formula>$D526=$H$3</formula>
    </cfRule>
  </conditionalFormatting>
  <conditionalFormatting sqref="E135:E136">
    <cfRule type="expression" dxfId="1281" priority="3139" stopIfTrue="1">
      <formula>D135&lt;$H$3</formula>
    </cfRule>
  </conditionalFormatting>
  <conditionalFormatting sqref="E138">
    <cfRule type="expression" dxfId="1280" priority="431358" stopIfTrue="1">
      <formula>$D593=$H$3</formula>
    </cfRule>
  </conditionalFormatting>
  <conditionalFormatting sqref="E140:E150">
    <cfRule type="expression" dxfId="1279" priority="3096" stopIfTrue="1">
      <formula>D140&lt;$H$3</formula>
    </cfRule>
  </conditionalFormatting>
  <conditionalFormatting sqref="E152">
    <cfRule type="expression" dxfId="1278" priority="431359" stopIfTrue="1">
      <formula>$D583=$H$3</formula>
    </cfRule>
  </conditionalFormatting>
  <conditionalFormatting sqref="E154:E155 E157">
    <cfRule type="expression" dxfId="1277" priority="3175" stopIfTrue="1">
      <formula>D154&lt;$H$3</formula>
    </cfRule>
  </conditionalFormatting>
  <conditionalFormatting sqref="E163">
    <cfRule type="expression" dxfId="1276" priority="431360" stopIfTrue="1">
      <formula>$D620=$H$3</formula>
    </cfRule>
  </conditionalFormatting>
  <conditionalFormatting sqref="E175">
    <cfRule type="expression" dxfId="1275" priority="431361" stopIfTrue="1">
      <formula>$D594=$H$3</formula>
    </cfRule>
  </conditionalFormatting>
  <conditionalFormatting sqref="E218">
    <cfRule type="expression" dxfId="1274" priority="431362" stopIfTrue="1">
      <formula>$D634=$H$3</formula>
    </cfRule>
  </conditionalFormatting>
  <conditionalFormatting sqref="E220:E229">
    <cfRule type="expression" dxfId="1273" priority="2697" stopIfTrue="1">
      <formula>D220&lt;$H$3</formula>
    </cfRule>
  </conditionalFormatting>
  <conditionalFormatting sqref="E231">
    <cfRule type="expression" dxfId="1272" priority="431363" stopIfTrue="1">
      <formula>$D636=$H$3</formula>
    </cfRule>
  </conditionalFormatting>
  <conditionalFormatting sqref="E233:E256">
    <cfRule type="expression" dxfId="1271" priority="2401" stopIfTrue="1">
      <formula>D233&lt;$H$3</formula>
    </cfRule>
  </conditionalFormatting>
  <conditionalFormatting sqref="E261 E432">
    <cfRule type="expression" dxfId="1270" priority="431364" stopIfTrue="1">
      <formula>$D689=$H$3</formula>
    </cfRule>
  </conditionalFormatting>
  <conditionalFormatting sqref="E305:E330">
    <cfRule type="expression" dxfId="1269" priority="1973" stopIfTrue="1">
      <formula>D305&lt;$H$3</formula>
    </cfRule>
  </conditionalFormatting>
  <conditionalFormatting sqref="E331">
    <cfRule type="expression" dxfId="1268" priority="431365" stopIfTrue="1">
      <formula>$D694=$H$3</formula>
    </cfRule>
  </conditionalFormatting>
  <conditionalFormatting sqref="E344">
    <cfRule type="expression" dxfId="1267" priority="431366" stopIfTrue="1">
      <formula>$D549=$H$3</formula>
    </cfRule>
  </conditionalFormatting>
  <conditionalFormatting sqref="E353">
    <cfRule type="expression" dxfId="1266" priority="431367" stopIfTrue="1">
      <formula>$D672=$H$3</formula>
    </cfRule>
  </conditionalFormatting>
  <conditionalFormatting sqref="E355:E360 E362">
    <cfRule type="expression" dxfId="1265" priority="1679" stopIfTrue="1">
      <formula>D355&lt;$H$3</formula>
    </cfRule>
  </conditionalFormatting>
  <conditionalFormatting sqref="E366:E367">
    <cfRule type="expression" dxfId="1264" priority="921" stopIfTrue="1">
      <formula>$F366=$H$3</formula>
    </cfRule>
    <cfRule type="expression" dxfId="1263" priority="922" stopIfTrue="1">
      <formula>$B366=$H$3</formula>
    </cfRule>
    <cfRule type="expression" dxfId="1262" priority="920" stopIfTrue="1">
      <formula>D366&lt;$H$3</formula>
    </cfRule>
  </conditionalFormatting>
  <conditionalFormatting sqref="E372">
    <cfRule type="expression" dxfId="1261" priority="912" stopIfTrue="1">
      <formula>$F372=$H$3</formula>
    </cfRule>
    <cfRule type="expression" dxfId="1260" priority="911" stopIfTrue="1">
      <formula>D372&lt;$H$3</formula>
    </cfRule>
    <cfRule type="expression" dxfId="1259" priority="913" stopIfTrue="1">
      <formula>$B372=$H$3</formula>
    </cfRule>
  </conditionalFormatting>
  <conditionalFormatting sqref="E374">
    <cfRule type="expression" dxfId="1258" priority="380" stopIfTrue="1">
      <formula>$F374=$H$3</formula>
    </cfRule>
    <cfRule type="expression" dxfId="1257" priority="381" stopIfTrue="1">
      <formula>$B374=$H$3</formula>
    </cfRule>
    <cfRule type="expression" dxfId="1256" priority="379" stopIfTrue="1">
      <formula>D374&lt;$H$3</formula>
    </cfRule>
  </conditionalFormatting>
  <conditionalFormatting sqref="E379">
    <cfRule type="expression" dxfId="1255" priority="431368" stopIfTrue="1">
      <formula>$D656=$H$3</formula>
    </cfRule>
  </conditionalFormatting>
  <conditionalFormatting sqref="E393:E394 B123 E151 C159:C160 E159:E160 G159:G160 C162 E162 G162 E177:E217 G177:G217 C306:C330 E389:E390 G389:G390 C389:C391 C393:C394 C401:C402">
    <cfRule type="expression" dxfId="1254" priority="3043" stopIfTrue="1">
      <formula>A123&lt;$H$3</formula>
    </cfRule>
  </conditionalFormatting>
  <conditionalFormatting sqref="E394 G394">
    <cfRule type="expression" dxfId="1253" priority="566" stopIfTrue="1">
      <formula>D394&lt;$H$3</formula>
    </cfRule>
  </conditionalFormatting>
  <conditionalFormatting sqref="E394">
    <cfRule type="expression" dxfId="1252" priority="580" stopIfTrue="1">
      <formula>$B394=$H$3</formula>
    </cfRule>
    <cfRule type="expression" dxfId="1251" priority="579" stopIfTrue="1">
      <formula>D394&lt;$H$3</formula>
    </cfRule>
    <cfRule type="expression" dxfId="1250" priority="578" stopIfTrue="1">
      <formula>$F394=$H$3</formula>
    </cfRule>
  </conditionalFormatting>
  <conditionalFormatting sqref="E395">
    <cfRule type="expression" dxfId="1249" priority="431066" stopIfTrue="1">
      <formula>$D833=$H$3</formula>
    </cfRule>
  </conditionalFormatting>
  <conditionalFormatting sqref="E397:E401">
    <cfRule type="expression" dxfId="1248" priority="1383" stopIfTrue="1">
      <formula>D397&lt;$H$3</formula>
    </cfRule>
  </conditionalFormatting>
  <conditionalFormatting sqref="E403">
    <cfRule type="expression" dxfId="1247" priority="431370" stopIfTrue="1">
      <formula>$D840=$H$3</formula>
    </cfRule>
  </conditionalFormatting>
  <conditionalFormatting sqref="E405:E406">
    <cfRule type="expression" dxfId="1246" priority="1247" stopIfTrue="1">
      <formula>D405&lt;$H$3</formula>
    </cfRule>
  </conditionalFormatting>
  <conditionalFormatting sqref="E408">
    <cfRule type="expression" dxfId="1245" priority="863" stopIfTrue="1">
      <formula>D408&lt;$H$3</formula>
    </cfRule>
  </conditionalFormatting>
  <conditionalFormatting sqref="E410 E434">
    <cfRule type="expression" dxfId="1244" priority="516" stopIfTrue="1">
      <formula>$B410=$H$3</formula>
    </cfRule>
    <cfRule type="expression" dxfId="1243" priority="517" stopIfTrue="1">
      <formula>D410&lt;$H$3</formula>
    </cfRule>
    <cfRule type="expression" dxfId="1242" priority="518" stopIfTrue="1">
      <formula>$F410=$H$3</formula>
    </cfRule>
  </conditionalFormatting>
  <conditionalFormatting sqref="E411">
    <cfRule type="expression" dxfId="1241" priority="431371" stopIfTrue="1">
      <formula>$D506=$H$3</formula>
    </cfRule>
  </conditionalFormatting>
  <conditionalFormatting sqref="E414">
    <cfRule type="expression" dxfId="1240" priority="372" stopIfTrue="1">
      <formula>$B414=$H$3</formula>
    </cfRule>
    <cfRule type="expression" dxfId="1239" priority="371" stopIfTrue="1">
      <formula>$F414=$H$3</formula>
    </cfRule>
    <cfRule type="expression" dxfId="1238" priority="370" stopIfTrue="1">
      <formula>D414&lt;$H$3</formula>
    </cfRule>
  </conditionalFormatting>
  <conditionalFormatting sqref="E423">
    <cfRule type="expression" dxfId="1237" priority="143" stopIfTrue="1">
      <formula>$B423=$H$3</formula>
    </cfRule>
  </conditionalFormatting>
  <conditionalFormatting sqref="E426:E427 E429:E431 G426:G427 G429:G430 C427">
    <cfRule type="expression" dxfId="1236" priority="108" stopIfTrue="1">
      <formula>$F426=$H$3</formula>
    </cfRule>
  </conditionalFormatting>
  <conditionalFormatting sqref="E426:E427 E429:E431">
    <cfRule type="expression" dxfId="1235" priority="99" stopIfTrue="1">
      <formula>$B426=$H$3</formula>
    </cfRule>
  </conditionalFormatting>
  <conditionalFormatting sqref="E426:E427 G426:G427 C427 G429:G430 E429:E431">
    <cfRule type="expression" dxfId="1234" priority="109" stopIfTrue="1">
      <formula>B426&lt;$H$3</formula>
    </cfRule>
  </conditionalFormatting>
  <conditionalFormatting sqref="E436:E439">
    <cfRule type="expression" dxfId="1233" priority="505" stopIfTrue="1">
      <formula>D436&lt;$H$3</formula>
    </cfRule>
  </conditionalFormatting>
  <conditionalFormatting sqref="E441 G467:G468">
    <cfRule type="expression" dxfId="1232" priority="219" stopIfTrue="1">
      <formula>$B441=$H$3</formula>
    </cfRule>
    <cfRule type="expression" dxfId="1231" priority="218" stopIfTrue="1">
      <formula>D441&lt;$H$3</formula>
    </cfRule>
    <cfRule type="expression" dxfId="1230" priority="220" stopIfTrue="1">
      <formula>$F441=$H$3</formula>
    </cfRule>
  </conditionalFormatting>
  <conditionalFormatting sqref="E444">
    <cfRule type="expression" dxfId="1229" priority="395" stopIfTrue="1">
      <formula>D444&lt;$H$3</formula>
    </cfRule>
  </conditionalFormatting>
  <conditionalFormatting sqref="E446">
    <cfRule type="expression" dxfId="1228" priority="67" stopIfTrue="1">
      <formula>D446&lt;$H$3</formula>
    </cfRule>
    <cfRule type="expression" dxfId="1227" priority="69" stopIfTrue="1">
      <formula>$B446=$H$3</formula>
    </cfRule>
    <cfRule type="expression" dxfId="1226" priority="68" stopIfTrue="1">
      <formula>$F446=$H$3</formula>
    </cfRule>
  </conditionalFormatting>
  <conditionalFormatting sqref="E449:E454">
    <cfRule type="expression" dxfId="1225" priority="43" stopIfTrue="1">
      <formula>D449&lt;$H$3</formula>
    </cfRule>
  </conditionalFormatting>
  <conditionalFormatting sqref="E450:E451">
    <cfRule type="expression" dxfId="1224" priority="42" stopIfTrue="1">
      <formula>$F450=$H$3</formula>
    </cfRule>
    <cfRule type="expression" dxfId="1223" priority="41" stopIfTrue="1">
      <formula>$B450=$H$3</formula>
    </cfRule>
  </conditionalFormatting>
  <conditionalFormatting sqref="E452:E453">
    <cfRule type="expression" dxfId="1222" priority="178" stopIfTrue="1">
      <formula>$F452=$H$3</formula>
    </cfRule>
  </conditionalFormatting>
  <conditionalFormatting sqref="E460">
    <cfRule type="expression" dxfId="1221" priority="431169" stopIfTrue="1">
      <formula>$D512=$H$3</formula>
    </cfRule>
  </conditionalFormatting>
  <conditionalFormatting sqref="E470:E471">
    <cfRule type="expression" dxfId="1220" priority="144" stopIfTrue="1">
      <formula>D470&lt;$H$3</formula>
    </cfRule>
  </conditionalFormatting>
  <conditionalFormatting sqref="E474 E476:E477">
    <cfRule type="expression" dxfId="1219" priority="35" stopIfTrue="1">
      <formula>D474&lt;$H$3</formula>
    </cfRule>
  </conditionalFormatting>
  <conditionalFormatting sqref="E480:E483">
    <cfRule type="expression" dxfId="1218" priority="2" stopIfTrue="1">
      <formula>D480&lt;$H$3</formula>
    </cfRule>
  </conditionalFormatting>
  <conditionalFormatting sqref="E454:F454 C451:C454">
    <cfRule type="expression" dxfId="1217" priority="125" stopIfTrue="1">
      <formula>$F451=$H$3</formula>
    </cfRule>
  </conditionalFormatting>
  <conditionalFormatting sqref="E449:G449 C449">
    <cfRule type="expression" dxfId="1216" priority="96" stopIfTrue="1">
      <formula>$F449=$H$3</formula>
    </cfRule>
  </conditionalFormatting>
  <conditionalFormatting sqref="F4:F14">
    <cfRule type="cellIs" dxfId="1215" priority="4199" stopIfTrue="1" operator="equal">
      <formula>$H$3</formula>
    </cfRule>
  </conditionalFormatting>
  <conditionalFormatting sqref="F6">
    <cfRule type="cellIs" dxfId="1214" priority="4198" stopIfTrue="1" operator="lessThan">
      <formula>$H$3</formula>
    </cfRule>
    <cfRule type="cellIs" dxfId="1213" priority="4197" stopIfTrue="1" operator="equal">
      <formula>$H$3</formula>
    </cfRule>
  </conditionalFormatting>
  <conditionalFormatting sqref="F6:F14">
    <cfRule type="cellIs" dxfId="1212" priority="4200" stopIfTrue="1" operator="lessThan">
      <formula>$H$3</formula>
    </cfRule>
  </conditionalFormatting>
  <conditionalFormatting sqref="F15:F22">
    <cfRule type="cellIs" dxfId="1211" priority="4034" stopIfTrue="1" operator="equal">
      <formula>$H$3</formula>
    </cfRule>
    <cfRule type="cellIs" dxfId="1210" priority="4035" stopIfTrue="1" operator="lessThan">
      <formula>$H$3</formula>
    </cfRule>
  </conditionalFormatting>
  <conditionalFormatting sqref="F24:F31">
    <cfRule type="cellIs" dxfId="1209" priority="3424" stopIfTrue="1" operator="lessThan">
      <formula>$H$3</formula>
    </cfRule>
  </conditionalFormatting>
  <conditionalFormatting sqref="F24:F32">
    <cfRule type="cellIs" dxfId="1208" priority="3423" stopIfTrue="1" operator="equal">
      <formula>$H$3</formula>
    </cfRule>
  </conditionalFormatting>
  <conditionalFormatting sqref="F26:F29 D24:D29">
    <cfRule type="cellIs" dxfId="1207" priority="3415" stopIfTrue="1" operator="lessThan">
      <formula>$H$3</formula>
    </cfRule>
  </conditionalFormatting>
  <conditionalFormatting sqref="F26:F29">
    <cfRule type="cellIs" dxfId="1206" priority="3414" stopIfTrue="1" operator="equal">
      <formula>$H$3</formula>
    </cfRule>
  </conditionalFormatting>
  <conditionalFormatting sqref="F33">
    <cfRule type="cellIs" dxfId="1205" priority="18567" stopIfTrue="1" operator="lessThan">
      <formula>$H$3</formula>
    </cfRule>
    <cfRule type="cellIs" dxfId="1204" priority="18562" stopIfTrue="1" operator="equal">
      <formula>$H$3</formula>
    </cfRule>
  </conditionalFormatting>
  <conditionalFormatting sqref="F35:F53">
    <cfRule type="cellIs" dxfId="1203" priority="5269" stopIfTrue="1" operator="equal">
      <formula>$H$3</formula>
    </cfRule>
  </conditionalFormatting>
  <conditionalFormatting sqref="F52:F53">
    <cfRule type="cellIs" dxfId="1202" priority="4051" stopIfTrue="1" operator="equal">
      <formula>$H$3</formula>
    </cfRule>
    <cfRule type="cellIs" dxfId="1201" priority="4052" stopIfTrue="1" operator="lessThan">
      <formula>$H$3</formula>
    </cfRule>
  </conditionalFormatting>
  <conditionalFormatting sqref="F53">
    <cfRule type="cellIs" dxfId="1200" priority="4050" stopIfTrue="1" operator="lessThan">
      <formula>$H$3</formula>
    </cfRule>
  </conditionalFormatting>
  <conditionalFormatting sqref="F53:F60 D52:D60">
    <cfRule type="cellIs" dxfId="1199" priority="3660" stopIfTrue="1" operator="equal">
      <formula>$H$3</formula>
    </cfRule>
  </conditionalFormatting>
  <conditionalFormatting sqref="F54:F60">
    <cfRule type="cellIs" dxfId="1198" priority="3659" stopIfTrue="1" operator="lessThan">
      <formula>$H$3</formula>
    </cfRule>
  </conditionalFormatting>
  <conditionalFormatting sqref="F61:F85">
    <cfRule type="cellIs" dxfId="1197" priority="4465" stopIfTrue="1" operator="equal">
      <formula>$H$3</formula>
    </cfRule>
  </conditionalFormatting>
  <conditionalFormatting sqref="F67:F71">
    <cfRule type="cellIs" dxfId="1196" priority="3742" stopIfTrue="1" operator="lessThan">
      <formula>$H$3</formula>
    </cfRule>
  </conditionalFormatting>
  <conditionalFormatting sqref="F67:F73">
    <cfRule type="cellIs" dxfId="1195" priority="3596" stopIfTrue="1" operator="equal">
      <formula>$H$3</formula>
    </cfRule>
  </conditionalFormatting>
  <conditionalFormatting sqref="F72:F73">
    <cfRule type="cellIs" dxfId="1194" priority="3594" stopIfTrue="1" operator="equal">
      <formula>$H$3</formula>
    </cfRule>
    <cfRule type="cellIs" dxfId="1193" priority="3595" stopIfTrue="1" operator="lessThan">
      <formula>$H$3</formula>
    </cfRule>
  </conditionalFormatting>
  <conditionalFormatting sqref="F75">
    <cfRule type="cellIs" dxfId="1192" priority="3575" stopIfTrue="1" operator="lessThan">
      <formula>$H$3</formula>
    </cfRule>
    <cfRule type="cellIs" dxfId="1191" priority="3574" stopIfTrue="1" operator="equal">
      <formula>$H$3</formula>
    </cfRule>
  </conditionalFormatting>
  <conditionalFormatting sqref="F76:F78 D78">
    <cfRule type="cellIs" dxfId="1190" priority="3791" stopIfTrue="1" operator="equal">
      <formula>$H$3</formula>
    </cfRule>
  </conditionalFormatting>
  <conditionalFormatting sqref="F78">
    <cfRule type="cellIs" dxfId="1189" priority="3788" stopIfTrue="1" operator="lessThan">
      <formula>$H$3</formula>
    </cfRule>
  </conditionalFormatting>
  <conditionalFormatting sqref="F78:F83">
    <cfRule type="cellIs" dxfId="1188" priority="3773" stopIfTrue="1" operator="equal">
      <formula>$H$3</formula>
    </cfRule>
  </conditionalFormatting>
  <conditionalFormatting sqref="F79 D79">
    <cfRule type="cellIs" dxfId="1187" priority="3764" stopIfTrue="1" operator="lessThan">
      <formula>$H$3</formula>
    </cfRule>
  </conditionalFormatting>
  <conditionalFormatting sqref="F83">
    <cfRule type="cellIs" dxfId="1186" priority="3883" stopIfTrue="1" operator="lessThan">
      <formula>$H$3</formula>
    </cfRule>
  </conditionalFormatting>
  <conditionalFormatting sqref="F84">
    <cfRule type="cellIs" dxfId="1185" priority="3967" stopIfTrue="1" operator="equal">
      <formula>$H$3</formula>
    </cfRule>
    <cfRule type="cellIs" dxfId="1184" priority="3968" stopIfTrue="1" operator="lessThan">
      <formula>$H$3</formula>
    </cfRule>
  </conditionalFormatting>
  <conditionalFormatting sqref="F84:F85">
    <cfRule type="cellIs" dxfId="1183" priority="3966" stopIfTrue="1" operator="lessThan">
      <formula>$H$3</formula>
    </cfRule>
    <cfRule type="cellIs" dxfId="1182" priority="3965" stopIfTrue="1" operator="equal">
      <formula>$H$3</formula>
    </cfRule>
  </conditionalFormatting>
  <conditionalFormatting sqref="F85">
    <cfRule type="cellIs" dxfId="1181" priority="3961" stopIfTrue="1" operator="equal">
      <formula>$H$3</formula>
    </cfRule>
    <cfRule type="cellIs" dxfId="1180" priority="3963" stopIfTrue="1" operator="lessThan">
      <formula>$H$3</formula>
    </cfRule>
  </conditionalFormatting>
  <conditionalFormatting sqref="F85:F105 D85:D105">
    <cfRule type="cellIs" dxfId="1179" priority="3829" stopIfTrue="1" operator="lessThan">
      <formula>$H$3</formula>
    </cfRule>
  </conditionalFormatting>
  <conditionalFormatting sqref="F85:F105">
    <cfRule type="cellIs" dxfId="1178" priority="3828" stopIfTrue="1" operator="equal">
      <formula>$H$3</formula>
    </cfRule>
  </conditionalFormatting>
  <conditionalFormatting sqref="F86:F89">
    <cfRule type="cellIs" dxfId="1177" priority="3826" stopIfTrue="1" operator="lessThan">
      <formula>$H$3</formula>
    </cfRule>
    <cfRule type="cellIs" dxfId="1176" priority="3825" stopIfTrue="1" operator="equal">
      <formula>$H$3</formula>
    </cfRule>
  </conditionalFormatting>
  <conditionalFormatting sqref="F90:F105 F107">
    <cfRule type="cellIs" dxfId="1175" priority="3941" stopIfTrue="1" operator="lessThan">
      <formula>$H$3</formula>
    </cfRule>
    <cfRule type="cellIs" dxfId="1174" priority="3940" stopIfTrue="1" operator="equal">
      <formula>$H$3</formula>
    </cfRule>
  </conditionalFormatting>
  <conditionalFormatting sqref="F107">
    <cfRule type="cellIs" dxfId="1173" priority="2994" stopIfTrue="1" operator="lessThan">
      <formula>$H$3</formula>
    </cfRule>
    <cfRule type="cellIs" dxfId="1172" priority="2993" stopIfTrue="1" operator="equal">
      <formula>$H$3</formula>
    </cfRule>
  </conditionalFormatting>
  <conditionalFormatting sqref="F110:F111">
    <cfRule type="cellIs" dxfId="1171" priority="2963" stopIfTrue="1" operator="lessThan">
      <formula>$H$3</formula>
    </cfRule>
    <cfRule type="cellIs" dxfId="1170" priority="2962" stopIfTrue="1" operator="equal">
      <formula>$H$3</formula>
    </cfRule>
  </conditionalFormatting>
  <conditionalFormatting sqref="F113:F117">
    <cfRule type="expression" dxfId="1169" priority="2947" stopIfTrue="1">
      <formula>$F113=$H$3</formula>
    </cfRule>
    <cfRule type="cellIs" dxfId="1168" priority="2943" stopIfTrue="1" operator="lessThan">
      <formula>$H$3</formula>
    </cfRule>
    <cfRule type="cellIs" dxfId="1167" priority="2942" stopIfTrue="1" operator="equal">
      <formula>$H$3</formula>
    </cfRule>
  </conditionalFormatting>
  <conditionalFormatting sqref="F113:F122">
    <cfRule type="cellIs" dxfId="1166" priority="2946" stopIfTrue="1" operator="equal">
      <formula>$H$3</formula>
    </cfRule>
    <cfRule type="cellIs" dxfId="1165" priority="2948" stopIfTrue="1" operator="lessThan">
      <formula>$H$3</formula>
    </cfRule>
  </conditionalFormatting>
  <conditionalFormatting sqref="F118:F151">
    <cfRule type="cellIs" dxfId="1164" priority="3546" stopIfTrue="1" operator="equal">
      <formula>$H$3</formula>
    </cfRule>
  </conditionalFormatting>
  <conditionalFormatting sqref="F126:F132">
    <cfRule type="cellIs" dxfId="1163" priority="3396" stopIfTrue="1" operator="equal">
      <formula>$H$3</formula>
    </cfRule>
  </conditionalFormatting>
  <conditionalFormatting sqref="F138:F151">
    <cfRule type="cellIs" dxfId="1162" priority="3301" stopIfTrue="1" operator="equal">
      <formula>$H$3</formula>
    </cfRule>
  </conditionalFormatting>
  <conditionalFormatting sqref="F140:F141">
    <cfRule type="cellIs" dxfId="1161" priority="3287" stopIfTrue="1" operator="lessThan">
      <formula>$H$3</formula>
    </cfRule>
    <cfRule type="cellIs" dxfId="1160" priority="3286" stopIfTrue="1" operator="equal">
      <formula>$H$3</formula>
    </cfRule>
  </conditionalFormatting>
  <conditionalFormatting sqref="F142:F143">
    <cfRule type="cellIs" dxfId="1159" priority="3454" stopIfTrue="1" operator="lessThan">
      <formula>$H$3</formula>
    </cfRule>
  </conditionalFormatting>
  <conditionalFormatting sqref="F144:F150">
    <cfRule type="cellIs" dxfId="1158" priority="3099" stopIfTrue="1" operator="equal">
      <formula>$H$3</formula>
    </cfRule>
  </conditionalFormatting>
  <conditionalFormatting sqref="F144:F151">
    <cfRule type="cellIs" dxfId="1157" priority="3100" stopIfTrue="1" operator="lessThan">
      <formula>$H$3</formula>
    </cfRule>
  </conditionalFormatting>
  <conditionalFormatting sqref="F154:F155 F157 F159:F160 F162">
    <cfRule type="cellIs" dxfId="1156" priority="3201" stopIfTrue="1" operator="lessThan">
      <formula>$H$3</formula>
    </cfRule>
  </conditionalFormatting>
  <conditionalFormatting sqref="F154:F155 F157">
    <cfRule type="cellIs" dxfId="1155" priority="3068" stopIfTrue="1" operator="equal">
      <formula>$H$3</formula>
    </cfRule>
  </conditionalFormatting>
  <conditionalFormatting sqref="F175:F217 D193:D217">
    <cfRule type="cellIs" dxfId="1154" priority="2755" stopIfTrue="1" operator="equal">
      <formula>$H$3</formula>
    </cfRule>
  </conditionalFormatting>
  <conditionalFormatting sqref="F193:F217">
    <cfRule type="cellIs" dxfId="1153" priority="2754" stopIfTrue="1" operator="lessThan">
      <formula>$H$3</formula>
    </cfRule>
  </conditionalFormatting>
  <conditionalFormatting sqref="F220:F230">
    <cfRule type="cellIs" dxfId="1152" priority="2836" stopIfTrue="1" operator="lessThan">
      <formula>$H$3</formula>
    </cfRule>
  </conditionalFormatting>
  <conditionalFormatting sqref="F261:F262">
    <cfRule type="cellIs" dxfId="1151" priority="2807" stopIfTrue="1" operator="equal">
      <formula>$H$3</formula>
    </cfRule>
  </conditionalFormatting>
  <conditionalFormatting sqref="F261:F264 B233:B236">
    <cfRule type="cellIs" dxfId="1150" priority="2812" stopIfTrue="1" operator="lessThan">
      <formula>$H$3</formula>
    </cfRule>
  </conditionalFormatting>
  <conditionalFormatting sqref="F266:F272">
    <cfRule type="cellIs" dxfId="1149" priority="2825" stopIfTrue="1" operator="lessThan">
      <formula>$H$3</formula>
    </cfRule>
  </conditionalFormatting>
  <conditionalFormatting sqref="F266:F304">
    <cfRule type="cellIs" dxfId="1148" priority="1996" stopIfTrue="1" operator="lessThan">
      <formula>$H$3</formula>
    </cfRule>
    <cfRule type="cellIs" dxfId="1147" priority="2294" stopIfTrue="1" operator="equal">
      <formula>$H$3</formula>
    </cfRule>
  </conditionalFormatting>
  <conditionalFormatting sqref="F273:F304">
    <cfRule type="cellIs" dxfId="1146" priority="1663" stopIfTrue="1" operator="lessThan">
      <formula>$H$3</formula>
    </cfRule>
    <cfRule type="cellIs" dxfId="1145" priority="1664" stopIfTrue="1" operator="equal">
      <formula>$H$3</formula>
    </cfRule>
  </conditionalFormatting>
  <conditionalFormatting sqref="F305">
    <cfRule type="cellIs" dxfId="1144" priority="2736" stopIfTrue="1" operator="lessThan">
      <formula>$H$3</formula>
    </cfRule>
    <cfRule type="cellIs" dxfId="1143" priority="2735" stopIfTrue="1" operator="equal">
      <formula>$H$3</formula>
    </cfRule>
  </conditionalFormatting>
  <conditionalFormatting sqref="F305:F306">
    <cfRule type="cellIs" dxfId="1142" priority="2746" stopIfTrue="1" operator="lessThan">
      <formula>$H$3</formula>
    </cfRule>
    <cfRule type="cellIs" dxfId="1141" priority="2731" stopIfTrue="1" operator="lessThan">
      <formula>$H$3</formula>
    </cfRule>
    <cfRule type="cellIs" dxfId="1140" priority="2738" stopIfTrue="1" operator="equal">
      <formula>$H$3</formula>
    </cfRule>
  </conditionalFormatting>
  <conditionalFormatting sqref="F306">
    <cfRule type="cellIs" dxfId="1139" priority="2729" stopIfTrue="1" operator="equal">
      <formula>$H$3</formula>
    </cfRule>
  </conditionalFormatting>
  <conditionalFormatting sqref="F306:F312">
    <cfRule type="cellIs" dxfId="1138" priority="2610" stopIfTrue="1" operator="lessThan">
      <formula>$H$3</formula>
    </cfRule>
  </conditionalFormatting>
  <conditionalFormatting sqref="F306:F329 F331:F332">
    <cfRule type="cellIs" dxfId="1137" priority="2604" stopIfTrue="1" operator="equal">
      <formula>$H$3</formula>
    </cfRule>
  </conditionalFormatting>
  <conditionalFormatting sqref="F307:F329">
    <cfRule type="cellIs" dxfId="1136" priority="2594" stopIfTrue="1" operator="lessThan">
      <formula>$H$3</formula>
    </cfRule>
  </conditionalFormatting>
  <conditionalFormatting sqref="F307:F330">
    <cfRule type="cellIs" dxfId="1135" priority="1982" stopIfTrue="1" operator="equal">
      <formula>$H$3</formula>
    </cfRule>
  </conditionalFormatting>
  <conditionalFormatting sqref="F313:F330">
    <cfRule type="cellIs" dxfId="1134" priority="1981" stopIfTrue="1" operator="lessThan">
      <formula>$H$3</formula>
    </cfRule>
  </conditionalFormatting>
  <conditionalFormatting sqref="F330">
    <cfRule type="cellIs" dxfId="1133" priority="1980" stopIfTrue="1" operator="equal">
      <formula>$H$3</formula>
    </cfRule>
    <cfRule type="cellIs" dxfId="1132" priority="1937" stopIfTrue="1" operator="lessThan">
      <formula>$H$3</formula>
    </cfRule>
  </conditionalFormatting>
  <conditionalFormatting sqref="F333:F342 F353:F354">
    <cfRule type="cellIs" dxfId="1131" priority="2316" stopIfTrue="1" operator="equal">
      <formula>$H$3</formula>
    </cfRule>
  </conditionalFormatting>
  <conditionalFormatting sqref="F333:F342">
    <cfRule type="cellIs" dxfId="1130" priority="2313" stopIfTrue="1" operator="lessThan">
      <formula>$H$3</formula>
    </cfRule>
  </conditionalFormatting>
  <conditionalFormatting sqref="F333:F352">
    <cfRule type="cellIs" dxfId="1129" priority="1528" stopIfTrue="1" operator="lessThan">
      <formula>$H$3</formula>
    </cfRule>
    <cfRule type="cellIs" dxfId="1128" priority="1529" stopIfTrue="1" operator="equal">
      <formula>$H$3</formula>
    </cfRule>
  </conditionalFormatting>
  <conditionalFormatting sqref="F344:F347 D346:D347">
    <cfRule type="cellIs" dxfId="1127" priority="2026" stopIfTrue="1" operator="equal">
      <formula>$H$3</formula>
    </cfRule>
  </conditionalFormatting>
  <conditionalFormatting sqref="F346:F351">
    <cfRule type="cellIs" dxfId="1126" priority="2021" stopIfTrue="1" operator="lessThan">
      <formula>$H$3</formula>
    </cfRule>
  </conditionalFormatting>
  <conditionalFormatting sqref="F348:F352">
    <cfRule type="cellIs" dxfId="1125" priority="1648" stopIfTrue="1" operator="equal">
      <formula>$H$3</formula>
    </cfRule>
  </conditionalFormatting>
  <conditionalFormatting sqref="F352">
    <cfRule type="cellIs" dxfId="1124" priority="1646" stopIfTrue="1" operator="lessThan">
      <formula>$H$3</formula>
    </cfRule>
  </conditionalFormatting>
  <conditionalFormatting sqref="F353:F357">
    <cfRule type="cellIs" dxfId="1123" priority="1698" stopIfTrue="1" operator="equal">
      <formula>$H$3</formula>
    </cfRule>
    <cfRule type="cellIs" dxfId="1122" priority="1692" stopIfTrue="1" operator="lessThan">
      <formula>$H$3</formula>
    </cfRule>
  </conditionalFormatting>
  <conditionalFormatting sqref="F355:F360">
    <cfRule type="cellIs" dxfId="1121" priority="1688" stopIfTrue="1" operator="equal">
      <formula>$H$3</formula>
    </cfRule>
    <cfRule type="cellIs" dxfId="1120" priority="1687" stopIfTrue="1" operator="lessThan">
      <formula>$H$3</formula>
    </cfRule>
  </conditionalFormatting>
  <conditionalFormatting sqref="F358:F360">
    <cfRule type="cellIs" dxfId="1119" priority="1686" stopIfTrue="1" operator="equal">
      <formula>$H$3</formula>
    </cfRule>
    <cfRule type="cellIs" dxfId="1118" priority="1685" stopIfTrue="1" operator="lessThan">
      <formula>$H$3</formula>
    </cfRule>
  </conditionalFormatting>
  <conditionalFormatting sqref="F381:F387 F389:F391 F393:F394 D381:D387 D389:D391 D393:D402">
    <cfRule type="cellIs" dxfId="1117" priority="2131" stopIfTrue="1" operator="equal">
      <formula>$H$3</formula>
    </cfRule>
  </conditionalFormatting>
  <conditionalFormatting sqref="F381:F387 F389:F391 F393:F394">
    <cfRule type="cellIs" dxfId="1116" priority="2130" stopIfTrue="1" operator="lessThan">
      <formula>$H$3</formula>
    </cfRule>
  </conditionalFormatting>
  <conditionalFormatting sqref="F397:F402 F405:F410">
    <cfRule type="cellIs" dxfId="1115" priority="1553" stopIfTrue="1" operator="lessThan">
      <formula>$H$3</formula>
    </cfRule>
  </conditionalFormatting>
  <conditionalFormatting sqref="F397:F402">
    <cfRule type="cellIs" dxfId="1114" priority="1381" stopIfTrue="1" operator="lessThan">
      <formula>$H$3</formula>
    </cfRule>
    <cfRule type="cellIs" dxfId="1113" priority="1382" stopIfTrue="1" operator="equal">
      <formula>$H$3</formula>
    </cfRule>
  </conditionalFormatting>
  <conditionalFormatting sqref="F405:F406">
    <cfRule type="cellIs" dxfId="1112" priority="1370" stopIfTrue="1" operator="equal">
      <formula>$H$3</formula>
    </cfRule>
    <cfRule type="cellIs" dxfId="1111" priority="1369" stopIfTrue="1" operator="lessThan">
      <formula>$H$3</formula>
    </cfRule>
  </conditionalFormatting>
  <conditionalFormatting sqref="F407:F410">
    <cfRule type="cellIs" dxfId="1110" priority="1616" stopIfTrue="1" operator="equal">
      <formula>$H$3</formula>
    </cfRule>
  </conditionalFormatting>
  <conditionalFormatting sqref="F414">
    <cfRule type="cellIs" dxfId="1109" priority="365" stopIfTrue="1" operator="equal">
      <formula>$H$3</formula>
    </cfRule>
  </conditionalFormatting>
  <conditionalFormatting sqref="F414:F418">
    <cfRule type="cellIs" dxfId="1108" priority="366" stopIfTrue="1" operator="lessThan">
      <formula>$H$3</formula>
    </cfRule>
  </conditionalFormatting>
  <conditionalFormatting sqref="F415:F418">
    <cfRule type="cellIs" dxfId="1107" priority="682" stopIfTrue="1" operator="equal">
      <formula>$H$3</formula>
    </cfRule>
  </conditionalFormatting>
  <conditionalFormatting sqref="F420:F421">
    <cfRule type="cellIs" dxfId="1106" priority="133" stopIfTrue="1" operator="equal">
      <formula>$H$3</formula>
    </cfRule>
  </conditionalFormatting>
  <conditionalFormatting sqref="F420:F423">
    <cfRule type="cellIs" dxfId="1105" priority="134" stopIfTrue="1" operator="lessThan">
      <formula>$H$3</formula>
    </cfRule>
    <cfRule type="cellIs" dxfId="1104" priority="135" stopIfTrue="1" operator="equal">
      <formula>$H$3</formula>
    </cfRule>
  </conditionalFormatting>
  <conditionalFormatting sqref="F426 F429:F430">
    <cfRule type="cellIs" dxfId="1103" priority="249" stopIfTrue="1" operator="equal">
      <formula>$H$3</formula>
    </cfRule>
  </conditionalFormatting>
  <conditionalFormatting sqref="F426:F427 F429:F430">
    <cfRule type="cellIs" dxfId="1102" priority="106" stopIfTrue="1" operator="lessThan">
      <formula>$H$3</formula>
    </cfRule>
  </conditionalFormatting>
  <conditionalFormatting sqref="F427">
    <cfRule type="cellIs" dxfId="1101" priority="104" stopIfTrue="1" operator="equal">
      <formula>$H$3</formula>
    </cfRule>
  </conditionalFormatting>
  <conditionalFormatting sqref="F434">
    <cfRule type="cellIs" dxfId="1100" priority="557" stopIfTrue="1" operator="lessThan">
      <formula>$H$3</formula>
    </cfRule>
    <cfRule type="cellIs" dxfId="1099" priority="558" stopIfTrue="1" operator="equal">
      <formula>$H$3</formula>
    </cfRule>
  </conditionalFormatting>
  <conditionalFormatting sqref="F436">
    <cfRule type="cellIs" dxfId="1098" priority="562" stopIfTrue="1" operator="lessThan">
      <formula>$H$3</formula>
    </cfRule>
  </conditionalFormatting>
  <conditionalFormatting sqref="F436:F439 B436:B439">
    <cfRule type="cellIs" dxfId="1097" priority="564" stopIfTrue="1" operator="equal">
      <formula>$H$3</formula>
    </cfRule>
  </conditionalFormatting>
  <conditionalFormatting sqref="F437:F439">
    <cfRule type="cellIs" dxfId="1096" priority="825" stopIfTrue="1" operator="lessThan">
      <formula>$H$3</formula>
    </cfRule>
  </conditionalFormatting>
  <conditionalFormatting sqref="F441">
    <cfRule type="cellIs" dxfId="1095" priority="217" stopIfTrue="1" operator="lessThan">
      <formula>$H$3</formula>
    </cfRule>
    <cfRule type="cellIs" dxfId="1094" priority="216" stopIfTrue="1" operator="equal">
      <formula>$H$3</formula>
    </cfRule>
  </conditionalFormatting>
  <conditionalFormatting sqref="F444">
    <cfRule type="cellIs" dxfId="1093" priority="401" stopIfTrue="1" operator="lessThan">
      <formula>$H$3</formula>
    </cfRule>
    <cfRule type="cellIs" dxfId="1092" priority="403" stopIfTrue="1" operator="equal">
      <formula>$H$3</formula>
    </cfRule>
  </conditionalFormatting>
  <conditionalFormatting sqref="F446">
    <cfRule type="cellIs" dxfId="1091" priority="74" stopIfTrue="1" operator="equal">
      <formula>$H$3</formula>
    </cfRule>
    <cfRule type="cellIs" dxfId="1090" priority="73" stopIfTrue="1" operator="lessThan">
      <formula>$H$3</formula>
    </cfRule>
  </conditionalFormatting>
  <conditionalFormatting sqref="F449">
    <cfRule type="cellIs" dxfId="1089" priority="94" stopIfTrue="1" operator="equal">
      <formula>$H$3</formula>
    </cfRule>
  </conditionalFormatting>
  <conditionalFormatting sqref="F449:F451">
    <cfRule type="cellIs" dxfId="1088" priority="48" stopIfTrue="1" operator="lessThan">
      <formula>$H$3</formula>
    </cfRule>
  </conditionalFormatting>
  <conditionalFormatting sqref="F450">
    <cfRule type="cellIs" dxfId="1087" priority="47" stopIfTrue="1" operator="equal">
      <formula>$H$3</formula>
    </cfRule>
  </conditionalFormatting>
  <conditionalFormatting sqref="F451">
    <cfRule type="cellIs" dxfId="1086" priority="272" stopIfTrue="1" operator="equal">
      <formula>$H$3</formula>
    </cfRule>
  </conditionalFormatting>
  <conditionalFormatting sqref="F454">
    <cfRule type="cellIs" dxfId="1085" priority="123" stopIfTrue="1" operator="lessThan">
      <formula>$H$3</formula>
    </cfRule>
    <cfRule type="cellIs" dxfId="1084" priority="124" stopIfTrue="1" operator="equal">
      <formula>$H$3</formula>
    </cfRule>
  </conditionalFormatting>
  <conditionalFormatting sqref="F460:F461">
    <cfRule type="cellIs" dxfId="1083" priority="1272" stopIfTrue="1" operator="equal">
      <formula>$H$3</formula>
    </cfRule>
  </conditionalFormatting>
  <conditionalFormatting sqref="F465">
    <cfRule type="cellIs" dxfId="1082" priority="338" stopIfTrue="1" operator="equal">
      <formula>$H$3</formula>
    </cfRule>
    <cfRule type="cellIs" dxfId="1081" priority="337" stopIfTrue="1" operator="lessThan">
      <formula>$H$3</formula>
    </cfRule>
  </conditionalFormatting>
  <conditionalFormatting sqref="F467">
    <cfRule type="cellIs" dxfId="1080" priority="281" stopIfTrue="1" operator="equal">
      <formula>$H$3</formula>
    </cfRule>
    <cfRule type="cellIs" dxfId="1079" priority="282" stopIfTrue="1" operator="lessThan">
      <formula>$H$3</formula>
    </cfRule>
  </conditionalFormatting>
  <conditionalFormatting sqref="F467:F468">
    <cfRule type="cellIs" dxfId="1078" priority="197" stopIfTrue="1" operator="equal">
      <formula>$H$3</formula>
    </cfRule>
    <cfRule type="cellIs" dxfId="1077" priority="198" stopIfTrue="1" operator="lessThan">
      <formula>$H$3</formula>
    </cfRule>
  </conditionalFormatting>
  <conditionalFormatting sqref="F470">
    <cfRule type="cellIs" dxfId="1076" priority="140" stopIfTrue="1" operator="lessThan">
      <formula>$H$3</formula>
    </cfRule>
  </conditionalFormatting>
  <conditionalFormatting sqref="F470:F471">
    <cfRule type="cellIs" dxfId="1075" priority="78" stopIfTrue="1" operator="equal">
      <formula>$H$3</formula>
    </cfRule>
  </conditionalFormatting>
  <conditionalFormatting sqref="F471">
    <cfRule type="cellIs" dxfId="1074" priority="77" stopIfTrue="1" operator="lessThan">
      <formula>$H$3</formula>
    </cfRule>
  </conditionalFormatting>
  <conditionalFormatting sqref="F473:F474">
    <cfRule type="cellIs" dxfId="1073" priority="28" stopIfTrue="1" operator="equal">
      <formula>$H$3</formula>
    </cfRule>
    <cfRule type="cellIs" dxfId="1072" priority="29" stopIfTrue="1" operator="lessThan">
      <formula>$H$3</formula>
    </cfRule>
  </conditionalFormatting>
  <conditionalFormatting sqref="F483">
    <cfRule type="cellIs" dxfId="1071" priority="1171" stopIfTrue="1" operator="lessThan">
      <formula>$H$3</formula>
    </cfRule>
    <cfRule type="cellIs" dxfId="1070" priority="1177" stopIfTrue="1" operator="lessThan">
      <formula>$H$3</formula>
    </cfRule>
    <cfRule type="cellIs" dxfId="1069" priority="1170" stopIfTrue="1" operator="equal">
      <formula>$H$3</formula>
    </cfRule>
  </conditionalFormatting>
  <conditionalFormatting sqref="F483:F484">
    <cfRule type="cellIs" dxfId="1068" priority="1173" stopIfTrue="1" operator="equal">
      <formula>$H$3</formula>
    </cfRule>
  </conditionalFormatting>
  <conditionalFormatting sqref="F487:F491">
    <cfRule type="cellIs" dxfId="1067" priority="87" stopIfTrue="1" operator="equal">
      <formula>$H$3</formula>
    </cfRule>
    <cfRule type="cellIs" dxfId="1066" priority="86" stopIfTrue="1" operator="lessThan">
      <formula>$H$3</formula>
    </cfRule>
  </conditionalFormatting>
  <conditionalFormatting sqref="F4:G4">
    <cfRule type="expression" dxfId="1065" priority="431390">
      <formula>AND($F545=$H$3,$F545&lt;&gt;"")</formula>
    </cfRule>
    <cfRule type="expression" dxfId="1064" priority="431389">
      <formula>AND($F545&lt;$H$3,$F545&lt;&gt;"")</formula>
    </cfRule>
  </conditionalFormatting>
  <conditionalFormatting sqref="F33:G33">
    <cfRule type="expression" dxfId="1063" priority="431391">
      <formula>AND($F560&lt;$H$3,$F560&lt;&gt;"")</formula>
    </cfRule>
    <cfRule type="expression" dxfId="1062" priority="431392">
      <formula>AND($F560=$H$3,$F560&lt;&gt;"")</formula>
    </cfRule>
  </conditionalFormatting>
  <conditionalFormatting sqref="F62:G62">
    <cfRule type="expression" dxfId="1061" priority="431393">
      <formula>AND($F555&lt;$H$3,$F555&lt;&gt;"")</formula>
    </cfRule>
    <cfRule type="expression" dxfId="1060" priority="431394">
      <formula>AND($F555=$H$3,$F555&lt;&gt;"")</formula>
    </cfRule>
  </conditionalFormatting>
  <conditionalFormatting sqref="F76:G76">
    <cfRule type="expression" dxfId="1059" priority="431395">
      <formula>AND($F563&lt;$H$3,$F563&lt;&gt;"")</formula>
    </cfRule>
    <cfRule type="expression" dxfId="1058" priority="431396">
      <formula>AND($F563=$H$3,$F563&lt;&gt;"")</formula>
    </cfRule>
  </conditionalFormatting>
  <conditionalFormatting sqref="F124:G124">
    <cfRule type="expression" dxfId="1057" priority="431397">
      <formula>AND($F526&lt;$H$3,$F526&lt;&gt;"")</formula>
    </cfRule>
    <cfRule type="expression" dxfId="1056" priority="431398">
      <formula>AND($F526=$H$3,$F526&lt;&gt;"")</formula>
    </cfRule>
  </conditionalFormatting>
  <conditionalFormatting sqref="F138:G138">
    <cfRule type="expression" dxfId="1055" priority="431399">
      <formula>AND($F593&lt;$H$3,$F593&lt;&gt;"")</formula>
    </cfRule>
    <cfRule type="expression" dxfId="1054" priority="431400">
      <formula>AND($F593=$H$3,$F593&lt;&gt;"")</formula>
    </cfRule>
  </conditionalFormatting>
  <conditionalFormatting sqref="F152:G152">
    <cfRule type="expression" dxfId="1053" priority="431401">
      <formula>AND($F583=$H$3,$F583&lt;&gt;"")</formula>
    </cfRule>
    <cfRule type="expression" dxfId="1052" priority="431402">
      <formula>AND($F583&lt;$H$3,$F583&lt;&gt;"")</formula>
    </cfRule>
  </conditionalFormatting>
  <conditionalFormatting sqref="F163:G163">
    <cfRule type="expression" dxfId="1051" priority="431403">
      <formula>AND($F620&lt;$H$3,$F620&lt;&gt;"")</formula>
    </cfRule>
    <cfRule type="expression" dxfId="1050" priority="431404">
      <formula>AND($F620=$H$3,$F620&lt;&gt;"")</formula>
    </cfRule>
  </conditionalFormatting>
  <conditionalFormatting sqref="F175:G175">
    <cfRule type="expression" dxfId="1049" priority="431405">
      <formula>AND($F594&lt;$H$3,$F594&lt;&gt;"")</formula>
    </cfRule>
    <cfRule type="expression" dxfId="1048" priority="431406">
      <formula>AND($F594=$H$3,$F594&lt;&gt;"")</formula>
    </cfRule>
  </conditionalFormatting>
  <conditionalFormatting sqref="F218:G218">
    <cfRule type="expression" dxfId="1047" priority="431408">
      <formula>AND($F634=$H$3,$F634&lt;&gt;"")</formula>
    </cfRule>
    <cfRule type="expression" dxfId="1046" priority="431407">
      <formula>AND($F634&lt;$H$3,$F634&lt;&gt;"")</formula>
    </cfRule>
  </conditionalFormatting>
  <conditionalFormatting sqref="F231:G231">
    <cfRule type="expression" dxfId="1045" priority="431410">
      <formula>AND($F636=$H$3,$F636&lt;&gt;"")</formula>
    </cfRule>
    <cfRule type="expression" dxfId="1044" priority="431409">
      <formula>AND($F636&lt;$H$3,$F636&lt;&gt;"")</formula>
    </cfRule>
  </conditionalFormatting>
  <conditionalFormatting sqref="F261:G261 F432:G432">
    <cfRule type="expression" dxfId="1043" priority="431412">
      <formula>AND($F689=$H$3,$F689&lt;&gt;"")</formula>
    </cfRule>
    <cfRule type="expression" dxfId="1042" priority="431411">
      <formula>AND($F689&lt;$H$3,$F689&lt;&gt;"")</formula>
    </cfRule>
  </conditionalFormatting>
  <conditionalFormatting sqref="F331:G331">
    <cfRule type="expression" dxfId="1041" priority="431414">
      <formula>AND($F694=$H$3,$F694&lt;&gt;"")</formula>
    </cfRule>
    <cfRule type="expression" dxfId="1040" priority="431413">
      <formula>AND($F694&lt;$H$3,$F694&lt;&gt;"")</formula>
    </cfRule>
  </conditionalFormatting>
  <conditionalFormatting sqref="F344:G344">
    <cfRule type="expression" dxfId="1039" priority="431415">
      <formula>AND($F549&lt;$H$3,$F549&lt;&gt;"")</formula>
    </cfRule>
    <cfRule type="expression" dxfId="1038" priority="431416">
      <formula>AND($F549=$H$3,$F549&lt;&gt;"")</formula>
    </cfRule>
  </conditionalFormatting>
  <conditionalFormatting sqref="F353:G353">
    <cfRule type="expression" dxfId="1037" priority="431417">
      <formula>AND($F672&lt;$H$3,$F672&lt;&gt;"")</formula>
    </cfRule>
    <cfRule type="expression" dxfId="1036" priority="431418">
      <formula>AND($F672=$H$3,$F672&lt;&gt;"")</formula>
    </cfRule>
  </conditionalFormatting>
  <conditionalFormatting sqref="F379:G379">
    <cfRule type="expression" dxfId="1035" priority="431419">
      <formula>AND($F656&lt;$H$3,$F656&lt;&gt;"")</formula>
    </cfRule>
    <cfRule type="expression" dxfId="1034" priority="431420">
      <formula>AND($F656=$H$3,$F656&lt;&gt;"")</formula>
    </cfRule>
  </conditionalFormatting>
  <conditionalFormatting sqref="F395:G395">
    <cfRule type="expression" dxfId="1033" priority="431069">
      <formula>AND($F833&lt;$H$3,$F833&lt;&gt;"")</formula>
    </cfRule>
    <cfRule type="expression" dxfId="1032" priority="431070">
      <formula>AND($F833=$H$3,$F833&lt;&gt;"")</formula>
    </cfRule>
  </conditionalFormatting>
  <conditionalFormatting sqref="F403:G403">
    <cfRule type="expression" dxfId="1031" priority="431424">
      <formula>AND($F840=$H$3,$F840&lt;&gt;"")</formula>
    </cfRule>
    <cfRule type="expression" dxfId="1030" priority="431423">
      <formula>AND($F840&lt;$H$3,$F840&lt;&gt;"")</formula>
    </cfRule>
  </conditionalFormatting>
  <conditionalFormatting sqref="F411:G411">
    <cfRule type="expression" dxfId="1029" priority="431426">
      <formula>AND($F506=$H$3,$F506&lt;&gt;"")</formula>
    </cfRule>
    <cfRule type="expression" dxfId="1028" priority="431425">
      <formula>AND($F506&lt;$H$3,$F506&lt;&gt;"")</formula>
    </cfRule>
  </conditionalFormatting>
  <conditionalFormatting sqref="F460:G460">
    <cfRule type="expression" dxfId="1027" priority="431207">
      <formula>AND($F512=$H$3,$F512&lt;&gt;"")</formula>
    </cfRule>
    <cfRule type="expression" dxfId="1026" priority="431206">
      <formula>AND($F512&lt;$H$3,$F512&lt;&gt;"")</formula>
    </cfRule>
  </conditionalFormatting>
  <conditionalFormatting sqref="G4">
    <cfRule type="expression" dxfId="1025" priority="431431" stopIfTrue="1">
      <formula>$F545=$H$3</formula>
    </cfRule>
  </conditionalFormatting>
  <conditionalFormatting sqref="G6:G22">
    <cfRule type="expression" dxfId="1024" priority="3730" stopIfTrue="1">
      <formula>F6&lt;$H$3</formula>
    </cfRule>
  </conditionalFormatting>
  <conditionalFormatting sqref="G24:G31">
    <cfRule type="expression" dxfId="1023" priority="3408" stopIfTrue="1">
      <formula>F24&lt;$H$3</formula>
    </cfRule>
  </conditionalFormatting>
  <conditionalFormatting sqref="G33">
    <cfRule type="expression" dxfId="1022" priority="431432" stopIfTrue="1">
      <formula>$F560=$H$3</formula>
    </cfRule>
  </conditionalFormatting>
  <conditionalFormatting sqref="G34">
    <cfRule type="expression" dxfId="1021" priority="5290" stopIfTrue="1">
      <formula>$F34=#REF!</formula>
    </cfRule>
    <cfRule type="expression" dxfId="1020" priority="5291" stopIfTrue="1">
      <formula>F34&lt;#REF!</formula>
    </cfRule>
  </conditionalFormatting>
  <conditionalFormatting sqref="G62">
    <cfRule type="expression" dxfId="1019" priority="431433" stopIfTrue="1">
      <formula>$F555=$H$3</formula>
    </cfRule>
  </conditionalFormatting>
  <conditionalFormatting sqref="G67:G75">
    <cfRule type="expression" dxfId="1018" priority="3743" stopIfTrue="1">
      <formula>F67&lt;$H$3</formula>
    </cfRule>
  </conditionalFormatting>
  <conditionalFormatting sqref="G76">
    <cfRule type="expression" dxfId="1017" priority="431434" stopIfTrue="1">
      <formula>$F563=$H$3</formula>
    </cfRule>
  </conditionalFormatting>
  <conditionalFormatting sqref="G107 G110:G111">
    <cfRule type="expression" dxfId="1016" priority="2996" stopIfTrue="1">
      <formula>F107&lt;$H$3</formula>
    </cfRule>
    <cfRule type="expression" dxfId="1015" priority="2992" stopIfTrue="1">
      <formula>$F107=$H$3</formula>
    </cfRule>
    <cfRule type="expression" dxfId="1014" priority="2995" stopIfTrue="1">
      <formula>$B107=$H$3</formula>
    </cfRule>
  </conditionalFormatting>
  <conditionalFormatting sqref="G113:G123 C467:C468 G468 E468">
    <cfRule type="expression" dxfId="1013" priority="3154" stopIfTrue="1">
      <formula>B113&lt;$H$3</formula>
    </cfRule>
  </conditionalFormatting>
  <conditionalFormatting sqref="G113:G123">
    <cfRule type="expression" dxfId="1012" priority="3153" stopIfTrue="1">
      <formula>$F113=$H$3</formula>
    </cfRule>
  </conditionalFormatting>
  <conditionalFormatting sqref="G124">
    <cfRule type="expression" dxfId="1011" priority="431435" stopIfTrue="1">
      <formula>$F526=$H$3</formula>
    </cfRule>
  </conditionalFormatting>
  <conditionalFormatting sqref="G138">
    <cfRule type="expression" dxfId="1010" priority="431436" stopIfTrue="1">
      <formula>$F593=$H$3</formula>
    </cfRule>
  </conditionalFormatting>
  <conditionalFormatting sqref="G140:G151">
    <cfRule type="expression" dxfId="1009" priority="3111" stopIfTrue="1">
      <formula>F140&lt;$H$3</formula>
    </cfRule>
  </conditionalFormatting>
  <conditionalFormatting sqref="G152">
    <cfRule type="expression" dxfId="1008" priority="431437" stopIfTrue="1">
      <formula>$F583=$H$3</formula>
    </cfRule>
  </conditionalFormatting>
  <conditionalFormatting sqref="G154:G155 G157">
    <cfRule type="expression" dxfId="1007" priority="3146" stopIfTrue="1">
      <formula>F154&lt;$H$3</formula>
    </cfRule>
  </conditionalFormatting>
  <conditionalFormatting sqref="G163">
    <cfRule type="expression" dxfId="1006" priority="431438" stopIfTrue="1">
      <formula>$F620=$H$3</formula>
    </cfRule>
  </conditionalFormatting>
  <conditionalFormatting sqref="G175">
    <cfRule type="expression" dxfId="1005" priority="431439" stopIfTrue="1">
      <formula>$F594=$H$3</formula>
    </cfRule>
  </conditionalFormatting>
  <conditionalFormatting sqref="G218">
    <cfRule type="expression" dxfId="1004" priority="431440" stopIfTrue="1">
      <formula>$F634=$H$3</formula>
    </cfRule>
  </conditionalFormatting>
  <conditionalFormatting sqref="G231">
    <cfRule type="expression" dxfId="1003" priority="431441" stopIfTrue="1">
      <formula>$F636=$H$3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002" priority="3525" stopIfTrue="1">
      <formula>A75&lt;$H$3</formula>
    </cfRule>
  </conditionalFormatting>
  <conditionalFormatting sqref="G261 G432">
    <cfRule type="expression" dxfId="1001" priority="431442" stopIfTrue="1">
      <formula>$F689=$H$3</formula>
    </cfRule>
  </conditionalFormatting>
  <conditionalFormatting sqref="G266:G301">
    <cfRule type="expression" dxfId="1000" priority="1678" stopIfTrue="1">
      <formula>F266&lt;$H$3</formula>
    </cfRule>
  </conditionalFormatting>
  <conditionalFormatting sqref="G331">
    <cfRule type="expression" dxfId="999" priority="431443" stopIfTrue="1">
      <formula>$F694=$H$3</formula>
    </cfRule>
  </conditionalFormatting>
  <conditionalFormatting sqref="G333:G342">
    <cfRule type="expression" dxfId="998" priority="1946" stopIfTrue="1">
      <formula>F333&lt;$H$3</formula>
    </cfRule>
  </conditionalFormatting>
  <conditionalFormatting sqref="G344">
    <cfRule type="expression" dxfId="997" priority="431444" stopIfTrue="1">
      <formula>$F549=$H$3</formula>
    </cfRule>
  </conditionalFormatting>
  <conditionalFormatting sqref="G353">
    <cfRule type="expression" dxfId="996" priority="431445" stopIfTrue="1">
      <formula>$F672=$H$3</formula>
    </cfRule>
  </conditionalFormatting>
  <conditionalFormatting sqref="G362">
    <cfRule type="expression" dxfId="995" priority="1502" stopIfTrue="1">
      <formula>F362&lt;$H$3</formula>
    </cfRule>
  </conditionalFormatting>
  <conditionalFormatting sqref="G366:G367">
    <cfRule type="expression" dxfId="994" priority="917" stopIfTrue="1">
      <formula>F366&lt;$H$3</formula>
    </cfRule>
    <cfRule type="expression" dxfId="993" priority="919" stopIfTrue="1">
      <formula>$B366=$H$3</formula>
    </cfRule>
    <cfRule type="expression" dxfId="992" priority="918" stopIfTrue="1">
      <formula>$F366=$H$3</formula>
    </cfRule>
  </conditionalFormatting>
  <conditionalFormatting sqref="G370">
    <cfRule type="expression" dxfId="991" priority="475" stopIfTrue="1">
      <formula>$B370=$H$3</formula>
    </cfRule>
    <cfRule type="expression" dxfId="990" priority="474" stopIfTrue="1">
      <formula>$F370=$H$3</formula>
    </cfRule>
    <cfRule type="expression" dxfId="989" priority="473" stopIfTrue="1">
      <formula>F370&lt;$H$3</formula>
    </cfRule>
  </conditionalFormatting>
  <conditionalFormatting sqref="G374">
    <cfRule type="expression" dxfId="988" priority="373" stopIfTrue="1">
      <formula>F374&lt;$H$3</formula>
    </cfRule>
    <cfRule type="expression" dxfId="987" priority="374" stopIfTrue="1">
      <formula>$F374=$H$3</formula>
    </cfRule>
    <cfRule type="expression" dxfId="986" priority="375" stopIfTrue="1">
      <formula>$B374=$H$3</formula>
    </cfRule>
  </conditionalFormatting>
  <conditionalFormatting sqref="G379">
    <cfRule type="expression" dxfId="985" priority="431446" stopIfTrue="1">
      <formula>$F656=$H$3</formula>
    </cfRule>
  </conditionalFormatting>
  <conditionalFormatting sqref="G381:G387">
    <cfRule type="expression" dxfId="984" priority="865" stopIfTrue="1">
      <formula>F381&lt;$H$3</formula>
    </cfRule>
  </conditionalFormatting>
  <conditionalFormatting sqref="G393:G394">
    <cfRule type="expression" dxfId="983" priority="573" stopIfTrue="1">
      <formula>F393&lt;$H$3</formula>
    </cfRule>
  </conditionalFormatting>
  <conditionalFormatting sqref="G394">
    <cfRule type="expression" dxfId="982" priority="572" stopIfTrue="1">
      <formula>$B394=$H$3</formula>
    </cfRule>
    <cfRule type="expression" dxfId="981" priority="568" stopIfTrue="1">
      <formula>$F394=$H$3</formula>
    </cfRule>
  </conditionalFormatting>
  <conditionalFormatting sqref="G395">
    <cfRule type="expression" dxfId="980" priority="431072" stopIfTrue="1">
      <formula>$F833=$H$3</formula>
    </cfRule>
  </conditionalFormatting>
  <conditionalFormatting sqref="G397:G399">
    <cfRule type="expression" dxfId="979" priority="1516" stopIfTrue="1">
      <formula>F397&lt;$H$3</formula>
    </cfRule>
  </conditionalFormatting>
  <conditionalFormatting sqref="G403">
    <cfRule type="expression" dxfId="978" priority="431448" stopIfTrue="1">
      <formula>$F840=$H$3</formula>
    </cfRule>
  </conditionalFormatting>
  <conditionalFormatting sqref="G408">
    <cfRule type="expression" dxfId="977" priority="861" stopIfTrue="1">
      <formula>$B408=$H$3</formula>
    </cfRule>
    <cfRule type="expression" dxfId="976" priority="860" stopIfTrue="1">
      <formula>F408&lt;$H$3</formula>
    </cfRule>
    <cfRule type="expression" dxfId="975" priority="862" stopIfTrue="1">
      <formula>$F408=$H$3</formula>
    </cfRule>
  </conditionalFormatting>
  <conditionalFormatting sqref="G411">
    <cfRule type="expression" dxfId="974" priority="431449" stopIfTrue="1">
      <formula>$F506=$H$3</formula>
    </cfRule>
  </conditionalFormatting>
  <conditionalFormatting sqref="G414">
    <cfRule type="expression" dxfId="973" priority="369" stopIfTrue="1">
      <formula>$B414=$H$3</formula>
    </cfRule>
    <cfRule type="expression" dxfId="972" priority="368" stopIfTrue="1">
      <formula>$F414=$H$3</formula>
    </cfRule>
    <cfRule type="expression" dxfId="971" priority="367" stopIfTrue="1">
      <formula>F414&lt;$H$3</formula>
    </cfRule>
  </conditionalFormatting>
  <conditionalFormatting sqref="G416:G418">
    <cfRule type="expression" dxfId="970" priority="263" stopIfTrue="1">
      <formula>F416&lt;$H$3</formula>
    </cfRule>
    <cfRule type="expression" dxfId="969" priority="264" stopIfTrue="1">
      <formula>$B416=$H$3</formula>
    </cfRule>
    <cfRule type="expression" dxfId="968" priority="265" stopIfTrue="1">
      <formula>$F416=$H$3</formula>
    </cfRule>
  </conditionalFormatting>
  <conditionalFormatting sqref="G420:G421 E423 G423 C423:C424">
    <cfRule type="expression" dxfId="967" priority="321" stopIfTrue="1">
      <formula>B420&lt;$H$3</formula>
    </cfRule>
  </conditionalFormatting>
  <conditionalFormatting sqref="G420:G423">
    <cfRule type="expression" dxfId="966" priority="32" stopIfTrue="1">
      <formula>$B420=$H$3</formula>
    </cfRule>
  </conditionalFormatting>
  <conditionalFormatting sqref="G422">
    <cfRule type="expression" dxfId="965" priority="31" stopIfTrue="1">
      <formula>$F422=$H$3</formula>
    </cfRule>
    <cfRule type="expression" dxfId="964" priority="30" stopIfTrue="1">
      <formula>F422&lt;$H$3</formula>
    </cfRule>
  </conditionalFormatting>
  <conditionalFormatting sqref="G426:G427 G429:G430">
    <cfRule type="expression" dxfId="963" priority="98" stopIfTrue="1">
      <formula>$B426=$H$3</formula>
    </cfRule>
  </conditionalFormatting>
  <conditionalFormatting sqref="G434">
    <cfRule type="expression" dxfId="962" priority="471" stopIfTrue="1">
      <formula>F434&lt;$H$3</formula>
    </cfRule>
  </conditionalFormatting>
  <conditionalFormatting sqref="G441">
    <cfRule type="expression" dxfId="961" priority="214" stopIfTrue="1">
      <formula>$B441=$H$3</formula>
    </cfRule>
    <cfRule type="expression" dxfId="960" priority="215" stopIfTrue="1">
      <formula>$F441=$H$3</formula>
    </cfRule>
    <cfRule type="expression" dxfId="959" priority="213" stopIfTrue="1">
      <formula>F441&lt;$H$3</formula>
    </cfRule>
  </conditionalFormatting>
  <conditionalFormatting sqref="G446">
    <cfRule type="expression" dxfId="958" priority="72" stopIfTrue="1">
      <formula>$B446=$H$3</formula>
    </cfRule>
    <cfRule type="expression" dxfId="957" priority="71" stopIfTrue="1">
      <formula>$F446=$H$3</formula>
    </cfRule>
    <cfRule type="expression" dxfId="956" priority="70" stopIfTrue="1">
      <formula>F446&lt;$H$3</formula>
    </cfRule>
  </conditionalFormatting>
  <conditionalFormatting sqref="G449">
    <cfRule type="expression" dxfId="955" priority="60" stopIfTrue="1">
      <formula>$B449=$H$3</formula>
    </cfRule>
  </conditionalFormatting>
  <conditionalFormatting sqref="G449:G451">
    <cfRule type="expression" dxfId="954" priority="40" stopIfTrue="1">
      <formula>F449&lt;$H$3</formula>
    </cfRule>
  </conditionalFormatting>
  <conditionalFormatting sqref="G450:G451">
    <cfRule type="expression" dxfId="953" priority="39" stopIfTrue="1">
      <formula>$F450=$H$3</formula>
    </cfRule>
    <cfRule type="expression" dxfId="952" priority="38" stopIfTrue="1">
      <formula>$B450=$H$3</formula>
    </cfRule>
  </conditionalFormatting>
  <conditionalFormatting sqref="G460">
    <cfRule type="expression" dxfId="951" priority="431226" stopIfTrue="1">
      <formula>$F512=$H$3</formula>
    </cfRule>
  </conditionalFormatting>
  <conditionalFormatting sqref="G468 C415">
    <cfRule type="expression" dxfId="950" priority="348" stopIfTrue="1">
      <formula>$B415=$H$3</formula>
    </cfRule>
  </conditionalFormatting>
  <conditionalFormatting sqref="G470:G471">
    <cfRule type="expression" dxfId="949" priority="138" stopIfTrue="1">
      <formula>F470&lt;$H$3</formula>
    </cfRule>
  </conditionalFormatting>
  <conditionalFormatting sqref="G473:G474 G476:G477">
    <cfRule type="expression" dxfId="948" priority="27" stopIfTrue="1">
      <formula>F473&lt;$H$3</formula>
    </cfRule>
  </conditionalFormatting>
  <conditionalFormatting sqref="G480">
    <cfRule type="expression" dxfId="947" priority="56" stopIfTrue="1">
      <formula>$B480=$H$3</formula>
    </cfRule>
    <cfRule type="expression" dxfId="946" priority="57" stopIfTrue="1">
      <formula>$F480=$H$3</formula>
    </cfRule>
    <cfRule type="expression" dxfId="945" priority="58" stopIfTrue="1">
      <formula>F480&lt;$H$3</formula>
    </cfRule>
  </conditionalFormatting>
  <conditionalFormatting sqref="G480:G481">
    <cfRule type="expression" dxfId="944" priority="13" stopIfTrue="1">
      <formula>$F480=$H$3</formula>
    </cfRule>
    <cfRule type="expression" dxfId="943" priority="14" stopIfTrue="1">
      <formula>F480&lt;$H$3</formula>
    </cfRule>
    <cfRule type="expression" dxfId="942" priority="12" stopIfTrue="1">
      <formula>$B480=$H$3</formula>
    </cfRule>
  </conditionalFormatting>
  <conditionalFormatting sqref="G481">
    <cfRule type="expression" dxfId="941" priority="8" stopIfTrue="1">
      <formula>$F481=$H$3</formula>
    </cfRule>
    <cfRule type="expression" dxfId="940" priority="7" stopIfTrue="1">
      <formula>$B481=$H$3</formula>
    </cfRule>
  </conditionalFormatting>
  <conditionalFormatting sqref="G481:G483">
    <cfRule type="expression" dxfId="939" priority="1" stopIfTrue="1">
      <formula>F481&lt;$H$3</formula>
    </cfRule>
  </conditionalFormatting>
  <conditionalFormatting sqref="G487:G488">
    <cfRule type="expression" dxfId="938" priority="277" stopIfTrue="1">
      <formula>F487&lt;$H$3</formula>
    </cfRule>
  </conditionalFormatting>
  <conditionalFormatting sqref="G493:G496">
    <cfRule type="expression" dxfId="937" priority="203" stopIfTrue="1">
      <formula>F493&lt;$H$3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43" t="s">
        <v>0</v>
      </c>
      <c r="D1" s="144"/>
      <c r="E1" s="144"/>
      <c r="F1" s="144"/>
      <c r="G1" s="144"/>
      <c r="H1" s="144"/>
      <c r="I1" s="144"/>
    </row>
    <row r="2" spans="1:13" ht="23.1" customHeight="1">
      <c r="A2" s="145" t="s">
        <v>1</v>
      </c>
      <c r="B2" s="145"/>
      <c r="C2" s="146" t="s">
        <v>2</v>
      </c>
      <c r="D2" s="146"/>
      <c r="E2" s="146"/>
      <c r="F2" s="146"/>
      <c r="G2" s="146"/>
      <c r="H2" s="146"/>
      <c r="I2" s="146"/>
    </row>
    <row r="3" spans="1:13" ht="25.05" customHeight="1">
      <c r="A3" s="147"/>
      <c r="B3" s="147"/>
      <c r="C3" s="147"/>
      <c r="D3" s="147"/>
      <c r="E3" s="147"/>
      <c r="F3" s="147"/>
      <c r="G3" s="147"/>
      <c r="H3" s="33">
        <v>46190</v>
      </c>
      <c r="I3" s="3"/>
    </row>
    <row r="4" spans="1:13" s="31" customFormat="1" ht="24" hidden="1" customHeight="1">
      <c r="A4" s="163" t="s">
        <v>503</v>
      </c>
      <c r="B4" s="140"/>
      <c r="C4" s="140"/>
      <c r="D4" s="140"/>
      <c r="E4" s="140"/>
      <c r="F4" s="140"/>
      <c r="G4" s="140"/>
      <c r="H4" s="140"/>
      <c r="I4" s="141"/>
    </row>
    <row r="5" spans="1:13" s="31" customFormat="1" ht="24" hidden="1" customHeight="1">
      <c r="A5" s="15" t="s">
        <v>4</v>
      </c>
      <c r="B5" s="150" t="s">
        <v>5</v>
      </c>
      <c r="C5" s="151"/>
      <c r="D5" s="150" t="s">
        <v>6</v>
      </c>
      <c r="E5" s="151"/>
      <c r="F5" s="150" t="s">
        <v>7</v>
      </c>
      <c r="G5" s="151"/>
      <c r="H5" s="15" t="s">
        <v>8</v>
      </c>
      <c r="I5" s="15" t="s">
        <v>504</v>
      </c>
      <c r="M5" s="31" t="s">
        <v>505</v>
      </c>
    </row>
    <row r="6" spans="1:13" ht="24" hidden="1" customHeight="1">
      <c r="A6" s="40" t="s">
        <v>506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507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508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509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510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511</v>
      </c>
      <c r="I10" s="36"/>
    </row>
    <row r="11" spans="1:13" ht="24" hidden="1" customHeight="1">
      <c r="A11" s="35" t="s">
        <v>512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513</v>
      </c>
      <c r="I11" s="36"/>
    </row>
    <row r="12" spans="1:13" ht="24" hidden="1" customHeight="1">
      <c r="A12" s="40" t="s">
        <v>514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515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516</v>
      </c>
      <c r="I13" s="36"/>
    </row>
    <row r="14" spans="1:13" ht="24" hidden="1" customHeight="1">
      <c r="A14" s="139" t="s">
        <v>517</v>
      </c>
      <c r="B14" s="155"/>
      <c r="C14" s="155"/>
      <c r="D14" s="155"/>
      <c r="E14" s="155"/>
      <c r="F14" s="155"/>
      <c r="G14" s="155"/>
      <c r="H14" s="155"/>
      <c r="I14" s="156"/>
    </row>
    <row r="15" spans="1:13" ht="24.6" hidden="1" customHeight="1">
      <c r="A15" s="15" t="s">
        <v>4</v>
      </c>
      <c r="B15" s="150" t="s">
        <v>5</v>
      </c>
      <c r="C15" s="151"/>
      <c r="D15" s="150" t="s">
        <v>6</v>
      </c>
      <c r="E15" s="151"/>
      <c r="F15" s="150" t="s">
        <v>7</v>
      </c>
      <c r="G15" s="151"/>
      <c r="H15" s="34" t="s">
        <v>8</v>
      </c>
      <c r="I15" s="34" t="s">
        <v>9</v>
      </c>
      <c r="K15" t="s">
        <v>505</v>
      </c>
    </row>
    <row r="16" spans="1:13" ht="23.55" hidden="1" customHeight="1">
      <c r="A16" s="35" t="s">
        <v>518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519</v>
      </c>
      <c r="I16" s="38"/>
    </row>
    <row r="17" spans="1:9" ht="24" hidden="1" customHeight="1">
      <c r="A17" s="29" t="s">
        <v>520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521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522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523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524</v>
      </c>
      <c r="B21" s="41"/>
      <c r="C21" s="42"/>
      <c r="D21" s="41"/>
      <c r="E21" s="18"/>
      <c r="F21" s="41"/>
      <c r="G21" s="42"/>
      <c r="H21" s="20" t="s">
        <v>525</v>
      </c>
      <c r="I21" s="13"/>
    </row>
    <row r="22" spans="1:9" ht="24" hidden="1" customHeight="1">
      <c r="A22" s="40" t="s">
        <v>526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527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528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529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530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531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532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533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534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535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536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537</v>
      </c>
      <c r="B33" s="48"/>
      <c r="C33" s="48"/>
      <c r="D33" s="48"/>
      <c r="E33" s="48"/>
      <c r="F33" s="48"/>
      <c r="G33" s="48"/>
      <c r="H33" s="20" t="s">
        <v>538</v>
      </c>
      <c r="I33" s="38"/>
    </row>
    <row r="34" spans="1:13" ht="24" hidden="1" customHeight="1">
      <c r="A34" s="40" t="s">
        <v>539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540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541</v>
      </c>
      <c r="I35" s="38"/>
    </row>
    <row r="36" spans="1:13" ht="24" hidden="1" customHeight="1">
      <c r="A36" s="40" t="s">
        <v>542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543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544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545</v>
      </c>
      <c r="B39" s="48"/>
      <c r="C39" s="48"/>
      <c r="D39" s="48"/>
      <c r="E39" s="48"/>
      <c r="F39" s="48"/>
      <c r="G39" s="48"/>
      <c r="H39" s="20" t="s">
        <v>538</v>
      </c>
      <c r="I39" s="38"/>
    </row>
    <row r="40" spans="1:13" ht="24" hidden="1" customHeight="1">
      <c r="A40" s="35" t="s">
        <v>546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547</v>
      </c>
      <c r="I40" s="38"/>
    </row>
    <row r="41" spans="1:13" s="32" customFormat="1" ht="25.35" hidden="1" customHeight="1">
      <c r="A41" s="152" t="s">
        <v>548</v>
      </c>
      <c r="B41" s="153"/>
      <c r="C41" s="153"/>
      <c r="D41" s="153"/>
      <c r="E41" s="153"/>
      <c r="F41" s="153"/>
      <c r="G41" s="153"/>
      <c r="H41" s="153"/>
      <c r="I41" s="154"/>
    </row>
    <row r="42" spans="1:13" ht="24" hidden="1" customHeight="1">
      <c r="A42" s="15" t="s">
        <v>4</v>
      </c>
      <c r="B42" s="150" t="s">
        <v>5</v>
      </c>
      <c r="C42" s="151"/>
      <c r="D42" s="150" t="s">
        <v>6</v>
      </c>
      <c r="E42" s="151"/>
      <c r="F42" s="150" t="s">
        <v>7</v>
      </c>
      <c r="G42" s="151"/>
      <c r="H42" s="34" t="s">
        <v>8</v>
      </c>
      <c r="I42" s="34" t="s">
        <v>9</v>
      </c>
      <c r="M42" t="s">
        <v>505</v>
      </c>
    </row>
    <row r="43" spans="1:13" ht="24" hidden="1" customHeight="1">
      <c r="A43" s="40" t="s">
        <v>549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550</v>
      </c>
      <c r="I43" s="13"/>
    </row>
    <row r="44" spans="1:13" ht="24" hidden="1" customHeight="1">
      <c r="A44" s="40" t="s">
        <v>551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552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553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554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555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556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557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558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559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560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561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562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563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564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565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566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567</v>
      </c>
      <c r="B60" s="99"/>
      <c r="C60" s="99"/>
      <c r="D60" s="99"/>
      <c r="E60" s="99"/>
      <c r="F60" s="99"/>
      <c r="G60" s="99"/>
      <c r="H60" s="65" t="s">
        <v>538</v>
      </c>
      <c r="I60" s="10"/>
    </row>
    <row r="61" spans="1:9" ht="24" hidden="1" customHeight="1">
      <c r="A61" s="40" t="s">
        <v>568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569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570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571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572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573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574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575</v>
      </c>
      <c r="I67" s="10"/>
    </row>
    <row r="68" spans="1:15" ht="24" hidden="1" customHeight="1">
      <c r="A68" s="14" t="s">
        <v>576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577</v>
      </c>
      <c r="I68" s="10"/>
    </row>
    <row r="69" spans="1:15" ht="24" hidden="1" customHeight="1">
      <c r="A69" s="40" t="s">
        <v>578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579</v>
      </c>
      <c r="I69" s="10"/>
    </row>
    <row r="70" spans="1:15" ht="24" hidden="1" customHeight="1">
      <c r="A70" s="40" t="s">
        <v>580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581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582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583</v>
      </c>
      <c r="I72" s="10"/>
    </row>
    <row r="73" spans="1:15" ht="24" hidden="1" customHeight="1">
      <c r="A73" s="14" t="s">
        <v>584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585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586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60" t="s">
        <v>587</v>
      </c>
      <c r="B77" s="161"/>
      <c r="C77" s="161"/>
      <c r="D77" s="161"/>
      <c r="E77" s="161"/>
      <c r="F77" s="161"/>
      <c r="G77" s="161"/>
      <c r="H77" s="161"/>
      <c r="I77" s="161"/>
    </row>
    <row r="78" spans="1:15" ht="22.5" hidden="1" customHeight="1">
      <c r="A78" s="15" t="s">
        <v>4</v>
      </c>
      <c r="B78" s="150" t="s">
        <v>5</v>
      </c>
      <c r="C78" s="151"/>
      <c r="D78" s="150" t="s">
        <v>6</v>
      </c>
      <c r="E78" s="151"/>
      <c r="F78" s="150" t="s">
        <v>7</v>
      </c>
      <c r="G78" s="151"/>
      <c r="H78" s="34" t="s">
        <v>8</v>
      </c>
      <c r="I78" s="34" t="s">
        <v>9</v>
      </c>
      <c r="K78" t="s">
        <v>505</v>
      </c>
      <c r="O78" t="s">
        <v>497</v>
      </c>
    </row>
    <row r="79" spans="1:15" ht="24" hidden="1" customHeight="1">
      <c r="A79" s="40" t="s">
        <v>588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589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590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591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592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593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594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595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596</v>
      </c>
      <c r="I86" s="38"/>
    </row>
    <row r="87" spans="1:9" ht="24" hidden="1" customHeight="1">
      <c r="A87" s="40" t="s">
        <v>597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598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599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600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594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601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602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603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604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605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594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606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607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608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609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610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594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611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612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613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614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615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594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616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617</v>
      </c>
      <c r="B111" s="48"/>
      <c r="C111" s="48"/>
      <c r="D111" s="48"/>
      <c r="E111" s="48"/>
      <c r="F111" s="48"/>
      <c r="G111" s="48"/>
      <c r="H111" s="65" t="s">
        <v>618</v>
      </c>
      <c r="I111" s="13"/>
    </row>
    <row r="112" spans="1:9" ht="24" hidden="1" customHeight="1">
      <c r="A112" s="40" t="s">
        <v>619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620</v>
      </c>
      <c r="I112" s="13"/>
    </row>
    <row r="113" spans="1:15" ht="24" customHeight="1">
      <c r="A113" s="160" t="s">
        <v>621</v>
      </c>
      <c r="B113" s="161"/>
      <c r="C113" s="161"/>
      <c r="D113" s="161"/>
      <c r="E113" s="161"/>
      <c r="F113" s="161"/>
      <c r="G113" s="161"/>
      <c r="H113" s="161"/>
      <c r="I113" s="161"/>
    </row>
    <row r="114" spans="1:15" ht="22.5" customHeight="1">
      <c r="A114" s="15" t="s">
        <v>4</v>
      </c>
      <c r="B114" s="150" t="s">
        <v>5</v>
      </c>
      <c r="C114" s="151"/>
      <c r="D114" s="150" t="s">
        <v>6</v>
      </c>
      <c r="E114" s="151"/>
      <c r="F114" s="150" t="s">
        <v>7</v>
      </c>
      <c r="G114" s="151"/>
      <c r="H114" s="34" t="s">
        <v>8</v>
      </c>
      <c r="I114" s="34" t="s">
        <v>9</v>
      </c>
      <c r="K114" t="s">
        <v>505</v>
      </c>
      <c r="O114" t="s">
        <v>497</v>
      </c>
    </row>
    <row r="115" spans="1:15" ht="24" hidden="1" customHeight="1">
      <c r="A115" s="40" t="s">
        <v>622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550</v>
      </c>
      <c r="I115" s="13"/>
    </row>
    <row r="116" spans="1:15" ht="24" hidden="1" customHeight="1">
      <c r="A116" s="40" t="s">
        <v>623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594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624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625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626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627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628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594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629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630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631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632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633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594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634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635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636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637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638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594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639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640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641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642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643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594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644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645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646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647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648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594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649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650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651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652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653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594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654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655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656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657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658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C1:I1"/>
    <mergeCell ref="A2:B2"/>
    <mergeCell ref="C2:I2"/>
    <mergeCell ref="A3:G3"/>
    <mergeCell ref="A4:I4"/>
    <mergeCell ref="B5:C5"/>
    <mergeCell ref="D5:E5"/>
    <mergeCell ref="F5:G5"/>
    <mergeCell ref="A14:I14"/>
    <mergeCell ref="B15:C15"/>
    <mergeCell ref="D15:E15"/>
    <mergeCell ref="F15:G15"/>
    <mergeCell ref="A41:I41"/>
    <mergeCell ref="B42:C42"/>
    <mergeCell ref="D42:E42"/>
    <mergeCell ref="F42:G42"/>
    <mergeCell ref="A77:I77"/>
    <mergeCell ref="B78:C78"/>
    <mergeCell ref="D78:E78"/>
    <mergeCell ref="F78:G78"/>
    <mergeCell ref="A113:I113"/>
    <mergeCell ref="B114:C114"/>
    <mergeCell ref="D114:E114"/>
    <mergeCell ref="F114:G114"/>
  </mergeCells>
  <phoneticPr fontId="47" type="noConversion"/>
  <conditionalFormatting sqref="B5 D5">
    <cfRule type="cellIs" dxfId="936" priority="1784" stopIfTrue="1" operator="equal">
      <formula>$H$3</formula>
    </cfRule>
  </conditionalFormatting>
  <conditionalFormatting sqref="B5">
    <cfRule type="cellIs" dxfId="935" priority="1658" stopIfTrue="1" operator="equal">
      <formula>$H$3</formula>
    </cfRule>
    <cfRule type="cellIs" dxfId="934" priority="1783" stopIfTrue="1" operator="lessThan">
      <formula>$H$3</formula>
    </cfRule>
  </conditionalFormatting>
  <conditionalFormatting sqref="B6:B14">
    <cfRule type="cellIs" dxfId="933" priority="16477" stopIfTrue="1" operator="equal">
      <formula>$H$3</formula>
    </cfRule>
  </conditionalFormatting>
  <conditionalFormatting sqref="B14:B15">
    <cfRule type="cellIs" dxfId="932" priority="932" stopIfTrue="1" operator="equal">
      <formula>$H$3</formula>
    </cfRule>
  </conditionalFormatting>
  <conditionalFormatting sqref="B15">
    <cfRule type="cellIs" dxfId="931" priority="931" stopIfTrue="1" operator="lessThan">
      <formula>$H$3</formula>
    </cfRule>
    <cfRule type="cellIs" dxfId="930" priority="930" stopIfTrue="1" operator="equal">
      <formula>$H$3</formula>
    </cfRule>
  </conditionalFormatting>
  <conditionalFormatting sqref="B15:B20">
    <cfRule type="cellIs" dxfId="929" priority="849" stopIfTrue="1" operator="lessThan">
      <formula>$H$3</formula>
    </cfRule>
    <cfRule type="cellIs" dxfId="928" priority="850" stopIfTrue="1" operator="equal">
      <formula>$H$3</formula>
    </cfRule>
  </conditionalFormatting>
  <conditionalFormatting sqref="B22:B32 B34:B38 B40">
    <cfRule type="cellIs" dxfId="927" priority="864" stopIfTrue="1" operator="lessThan">
      <formula>$H$3</formula>
    </cfRule>
    <cfRule type="cellIs" dxfId="926" priority="865" stopIfTrue="1" operator="equal">
      <formula>$H$3</formula>
    </cfRule>
  </conditionalFormatting>
  <conditionalFormatting sqref="B42:B59">
    <cfRule type="cellIs" dxfId="925" priority="415" stopIfTrue="1" operator="lessThan">
      <formula>$H$3</formula>
    </cfRule>
    <cfRule type="cellIs" dxfId="924" priority="416" stopIfTrue="1" operator="equal">
      <formula>$H$3</formula>
    </cfRule>
  </conditionalFormatting>
  <conditionalFormatting sqref="B61:B75 D61:D75">
    <cfRule type="cellIs" dxfId="923" priority="39" stopIfTrue="1" operator="lessThan">
      <formula>$H$3</formula>
    </cfRule>
    <cfRule type="cellIs" dxfId="922" priority="40" stopIfTrue="1" operator="equal">
      <formula>$H$3</formula>
    </cfRule>
  </conditionalFormatting>
  <conditionalFormatting sqref="B77 F77 F79:F105 D77 D79:D107">
    <cfRule type="cellIs" dxfId="921" priority="16443" stopIfTrue="1" operator="equal">
      <formula>$H$3</formula>
    </cfRule>
  </conditionalFormatting>
  <conditionalFormatting sqref="B77 F77:F105">
    <cfRule type="cellIs" dxfId="920" priority="16433" stopIfTrue="1" operator="lessThan">
      <formula>$H$3</formula>
    </cfRule>
  </conditionalFormatting>
  <conditionalFormatting sqref="B77:B105">
    <cfRule type="cellIs" dxfId="919" priority="5307" stopIfTrue="1" operator="equal">
      <formula>$H$3</formula>
    </cfRule>
  </conditionalFormatting>
  <conditionalFormatting sqref="B78">
    <cfRule type="cellIs" dxfId="918" priority="5256" stopIfTrue="1" operator="equal">
      <formula>$H$3</formula>
    </cfRule>
    <cfRule type="cellIs" dxfId="917" priority="5257" stopIfTrue="1" operator="lessThan">
      <formula>$H$3</formula>
    </cfRule>
  </conditionalFormatting>
  <conditionalFormatting sqref="B106:B110 B112:B113 D108:D110 D112:D113 F106:F110 F112:F113">
    <cfRule type="cellIs" dxfId="916" priority="513" stopIfTrue="1" operator="equal">
      <formula>$H$3</formula>
    </cfRule>
  </conditionalFormatting>
  <conditionalFormatting sqref="B112:B113 B106:B110">
    <cfRule type="cellIs" dxfId="915" priority="512" stopIfTrue="1" operator="lessThan">
      <formula>$H$3</formula>
    </cfRule>
  </conditionalFormatting>
  <conditionalFormatting sqref="B113:B114">
    <cfRule type="cellIs" dxfId="914" priority="506" stopIfTrue="1" operator="equal">
      <formula>$H$3</formula>
    </cfRule>
  </conditionalFormatting>
  <conditionalFormatting sqref="B114 D114 F114">
    <cfRule type="cellIs" dxfId="913" priority="504" stopIfTrue="1" operator="lessThan">
      <formula>$H$3</formula>
    </cfRule>
  </conditionalFormatting>
  <conditionalFormatting sqref="B114">
    <cfRule type="cellIs" dxfId="912" priority="498" stopIfTrue="1" operator="lessThan">
      <formula>$H$3</formula>
    </cfRule>
  </conditionalFormatting>
  <conditionalFormatting sqref="B114:B158">
    <cfRule type="cellIs" dxfId="911" priority="478" stopIfTrue="1" operator="equal">
      <formula>$H$3</formula>
    </cfRule>
  </conditionalFormatting>
  <conditionalFormatting sqref="B115:B158">
    <cfRule type="cellIs" dxfId="910" priority="477" stopIfTrue="1" operator="lessThan">
      <formula>$H$3</formula>
    </cfRule>
  </conditionalFormatting>
  <conditionalFormatting sqref="C5:C12 G77:G90 G108:G110 E156:E158 C40 E40 G40 E42 C42 C70:C72 G61:G72">
    <cfRule type="expression" dxfId="909" priority="3135" stopIfTrue="1">
      <formula>B5&lt;$H$3</formula>
    </cfRule>
  </conditionalFormatting>
  <conditionalFormatting sqref="C5:C13 C31:C32 C40 E40 G77:G110 E77:E110 C77:C110 C112:C158 C63 E112:E158 G112:G158">
    <cfRule type="expression" dxfId="908" priority="833" stopIfTrue="1">
      <formula>$B5=$H$3</formula>
    </cfRule>
  </conditionalFormatting>
  <conditionalFormatting sqref="C6:C13 C63 G78:G110 C79:C110 E79:E110 C112 E112 G112 G114:G158 C115:C158 E115:E158 C43:C59 G47:G59">
    <cfRule type="expression" dxfId="907" priority="834" stopIfTrue="1">
      <formula>$F6=$H$3</formula>
    </cfRule>
  </conditionalFormatting>
  <conditionalFormatting sqref="C13">
    <cfRule type="expression" dxfId="906" priority="832" stopIfTrue="1">
      <formula>B13&lt;$H$3</formula>
    </cfRule>
  </conditionalFormatting>
  <conditionalFormatting sqref="C16:C20 G22:G28 E6:G7 F8:G13 G15:G20 C22:C30 E8:E9 D10:E10 E16:E20 G5">
    <cfRule type="expression" dxfId="905" priority="2966" stopIfTrue="1">
      <formula>$F5=$H$3</formula>
    </cfRule>
  </conditionalFormatting>
  <conditionalFormatting sqref="C22:C30 G6:G20">
    <cfRule type="expression" dxfId="904" priority="1331" stopIfTrue="1">
      <formula>$B6=$H$3</formula>
    </cfRule>
  </conditionalFormatting>
  <conditionalFormatting sqref="C29:C31">
    <cfRule type="expression" dxfId="903" priority="722" stopIfTrue="1">
      <formula>$B29=$H$3</formula>
    </cfRule>
  </conditionalFormatting>
  <conditionalFormatting sqref="C31">
    <cfRule type="expression" dxfId="902" priority="723" stopIfTrue="1">
      <formula>$F31=$H$3</formula>
    </cfRule>
  </conditionalFormatting>
  <conditionalFormatting sqref="C31:C32 G29:G32">
    <cfRule type="expression" dxfId="901" priority="716" stopIfTrue="1">
      <formula>B29&lt;$H$3</formula>
    </cfRule>
  </conditionalFormatting>
  <conditionalFormatting sqref="C32">
    <cfRule type="expression" dxfId="900" priority="718" stopIfTrue="1">
      <formula>$F32=$H$3</formula>
    </cfRule>
  </conditionalFormatting>
  <conditionalFormatting sqref="C34">
    <cfRule type="expression" dxfId="899" priority="699" stopIfTrue="1">
      <formula>$F34=$H$3</formula>
    </cfRule>
  </conditionalFormatting>
  <conditionalFormatting sqref="C34:C35 C32">
    <cfRule type="expression" dxfId="898" priority="689" stopIfTrue="1">
      <formula>$B32=$H$3</formula>
    </cfRule>
  </conditionalFormatting>
  <conditionalFormatting sqref="C34:C35">
    <cfRule type="expression" dxfId="897" priority="687" stopIfTrue="1">
      <formula>B34&lt;$H$3</formula>
    </cfRule>
  </conditionalFormatting>
  <conditionalFormatting sqref="C35">
    <cfRule type="expression" dxfId="896" priority="688" stopIfTrue="1">
      <formula>$F35=$H$3</formula>
    </cfRule>
  </conditionalFormatting>
  <conditionalFormatting sqref="C35:C37">
    <cfRule type="expression" dxfId="895" priority="617" stopIfTrue="1">
      <formula>$B35=$H$3</formula>
    </cfRule>
  </conditionalFormatting>
  <conditionalFormatting sqref="C36">
    <cfRule type="expression" dxfId="894" priority="678" stopIfTrue="1">
      <formula>$F36=$H$3</formula>
    </cfRule>
  </conditionalFormatting>
  <conditionalFormatting sqref="C36:C38">
    <cfRule type="expression" dxfId="893" priority="610" stopIfTrue="1">
      <formula>B36&lt;$H$3</formula>
    </cfRule>
  </conditionalFormatting>
  <conditionalFormatting sqref="C37">
    <cfRule type="expression" dxfId="892" priority="616" stopIfTrue="1">
      <formula>$F37=$H$3</formula>
    </cfRule>
  </conditionalFormatting>
  <conditionalFormatting sqref="C37:C38">
    <cfRule type="expression" dxfId="891" priority="613" stopIfTrue="1">
      <formula>$B37=$H$3</formula>
    </cfRule>
  </conditionalFormatting>
  <conditionalFormatting sqref="C38">
    <cfRule type="expression" dxfId="890" priority="611" stopIfTrue="1">
      <formula>$F38=$H$3</formula>
    </cfRule>
    <cfRule type="expression" dxfId="889" priority="547" stopIfTrue="1">
      <formula>$B38=$H$3</formula>
    </cfRule>
  </conditionalFormatting>
  <conditionalFormatting sqref="C40">
    <cfRule type="expression" dxfId="888" priority="595" stopIfTrue="1">
      <formula>$F40=$H$3</formula>
    </cfRule>
  </conditionalFormatting>
  <conditionalFormatting sqref="C61:C62">
    <cfRule type="expression" dxfId="887" priority="286" stopIfTrue="1">
      <formula>$B61=$H$3</formula>
    </cfRule>
    <cfRule type="expression" dxfId="886" priority="285" stopIfTrue="1">
      <formula>B61&lt;$H$3</formula>
    </cfRule>
  </conditionalFormatting>
  <conditionalFormatting sqref="C61:C63">
    <cfRule type="expression" dxfId="885" priority="287" stopIfTrue="1">
      <formula>$F61=$H$3</formula>
    </cfRule>
  </conditionalFormatting>
  <conditionalFormatting sqref="C63:C66 C43:C59">
    <cfRule type="expression" dxfId="884" priority="337" stopIfTrue="1">
      <formula>B43&lt;$H$3</formula>
    </cfRule>
  </conditionalFormatting>
  <conditionalFormatting sqref="C64:C72">
    <cfRule type="expression" dxfId="883" priority="129" stopIfTrue="1">
      <formula>$B64=$H$3</formula>
    </cfRule>
    <cfRule type="expression" dxfId="882" priority="259" stopIfTrue="1">
      <formula>$F64=$H$3</formula>
    </cfRule>
  </conditionalFormatting>
  <conditionalFormatting sqref="C67:C75">
    <cfRule type="expression" dxfId="881" priority="21" stopIfTrue="1">
      <formula>B67&lt;$H$3</formula>
    </cfRule>
  </conditionalFormatting>
  <conditionalFormatting sqref="C73:C75">
    <cfRule type="expression" dxfId="880" priority="16" stopIfTrue="1">
      <formula>$B73=$H$3</formula>
    </cfRule>
    <cfRule type="expression" dxfId="879" priority="18" stopIfTrue="1">
      <formula>$F73=$H$3</formula>
    </cfRule>
  </conditionalFormatting>
  <conditionalFormatting sqref="C104:C107">
    <cfRule type="expression" dxfId="878" priority="453" stopIfTrue="1">
      <formula>B104&lt;$H$3</formula>
    </cfRule>
  </conditionalFormatting>
  <conditionalFormatting sqref="C109:C110">
    <cfRule type="expression" dxfId="877" priority="405" stopIfTrue="1">
      <formula>B109&lt;$H$3</formula>
    </cfRule>
  </conditionalFormatting>
  <conditionalFormatting sqref="C112">
    <cfRule type="expression" dxfId="876" priority="379" stopIfTrue="1">
      <formula>B112&lt;$H$3</formula>
    </cfRule>
  </conditionalFormatting>
  <conditionalFormatting sqref="C114:C153">
    <cfRule type="expression" dxfId="875" priority="254" stopIfTrue="1">
      <formula>B114&lt;$H$3</formula>
    </cfRule>
  </conditionalFormatting>
  <conditionalFormatting sqref="C148:C149">
    <cfRule type="expression" dxfId="874" priority="236" stopIfTrue="1">
      <formula>B148&lt;$H$3</formula>
    </cfRule>
    <cfRule type="expression" dxfId="873" priority="237" stopIfTrue="1">
      <formula>$B148=$H$3</formula>
    </cfRule>
  </conditionalFormatting>
  <conditionalFormatting sqref="C154:C158">
    <cfRule type="expression" dxfId="872" priority="50" stopIfTrue="1">
      <formula>B154&lt;$H$3</formula>
    </cfRule>
  </conditionalFormatting>
  <conditionalFormatting sqref="D4:D5 D77">
    <cfRule type="cellIs" dxfId="871" priority="16427" stopIfTrue="1" operator="lessThan">
      <formula>$H$3</formula>
    </cfRule>
  </conditionalFormatting>
  <conditionalFormatting sqref="D4:D5">
    <cfRule type="cellIs" dxfId="870" priority="1776" stopIfTrue="1" operator="lessThan">
      <formula>$H$3</formula>
    </cfRule>
    <cfRule type="cellIs" dxfId="869" priority="1656" stopIfTrue="1" operator="equal">
      <formula>$H$3</formula>
    </cfRule>
  </conditionalFormatting>
  <conditionalFormatting sqref="D5 B5:B14">
    <cfRule type="cellIs" dxfId="868" priority="1785" stopIfTrue="1" operator="lessThan">
      <formula>$H$3</formula>
    </cfRule>
  </conditionalFormatting>
  <conditionalFormatting sqref="D5:D14">
    <cfRule type="cellIs" dxfId="867" priority="940" stopIfTrue="1" operator="lessThan">
      <formula>$H$3</formula>
    </cfRule>
  </conditionalFormatting>
  <conditionalFormatting sqref="D6:D14">
    <cfRule type="cellIs" dxfId="866" priority="939" stopIfTrue="1" operator="equal">
      <formula>$H$3</formula>
    </cfRule>
  </conditionalFormatting>
  <conditionalFormatting sqref="D14:D15">
    <cfRule type="cellIs" dxfId="865" priority="935" stopIfTrue="1" operator="lessThan">
      <formula>$H$3</formula>
    </cfRule>
    <cfRule type="cellIs" dxfId="864" priority="934" stopIfTrue="1" operator="equal">
      <formula>$H$3</formula>
    </cfRule>
  </conditionalFormatting>
  <conditionalFormatting sqref="D15 F15 B15">
    <cfRule type="cellIs" dxfId="863" priority="927" stopIfTrue="1" operator="lessThan">
      <formula>$H$3</formula>
    </cfRule>
  </conditionalFormatting>
  <conditionalFormatting sqref="D15">
    <cfRule type="cellIs" dxfId="862" priority="928" stopIfTrue="1" operator="equal">
      <formula>$H$3</formula>
    </cfRule>
    <cfRule type="cellIs" dxfId="861" priority="929" stopIfTrue="1" operator="lessThan">
      <formula>$H$3</formula>
    </cfRule>
  </conditionalFormatting>
  <conditionalFormatting sqref="D15:D20">
    <cfRule type="cellIs" dxfId="860" priority="846" stopIfTrue="1" operator="equal">
      <formula>$H$3</formula>
    </cfRule>
    <cfRule type="cellIs" dxfId="859" priority="847" stopIfTrue="1" operator="lessThan">
      <formula>$H$3</formula>
    </cfRule>
  </conditionalFormatting>
  <conditionalFormatting sqref="D22:D32 D34:D38 D40">
    <cfRule type="cellIs" dxfId="858" priority="861" stopIfTrue="1" operator="equal">
      <formula>$H$3</formula>
    </cfRule>
    <cfRule type="cellIs" dxfId="857" priority="862" stopIfTrue="1" operator="lessThan">
      <formula>$H$3</formula>
    </cfRule>
  </conditionalFormatting>
  <conditionalFormatting sqref="D42">
    <cfRule type="cellIs" dxfId="856" priority="443" stopIfTrue="1" operator="equal">
      <formula>$H$3</formula>
    </cfRule>
    <cfRule type="cellIs" dxfId="855" priority="444" stopIfTrue="1" operator="lessThan">
      <formula>$H$3</formula>
    </cfRule>
  </conditionalFormatting>
  <conditionalFormatting sqref="D42:D43">
    <cfRule type="cellIs" dxfId="854" priority="413" stopIfTrue="1" operator="equal">
      <formula>$H$3</formula>
    </cfRule>
  </conditionalFormatting>
  <conditionalFormatting sqref="D42:D59">
    <cfRule type="cellIs" dxfId="853" priority="414" stopIfTrue="1" operator="lessThan">
      <formula>$H$3</formula>
    </cfRule>
  </conditionalFormatting>
  <conditionalFormatting sqref="D44:D59">
    <cfRule type="cellIs" dxfId="852" priority="427" stopIfTrue="1" operator="equal">
      <formula>$H$3</formula>
    </cfRule>
  </conditionalFormatting>
  <conditionalFormatting sqref="D77 D4:D5">
    <cfRule type="cellIs" dxfId="851" priority="16426" stopIfTrue="1" operator="equal">
      <formula>$H$3</formula>
    </cfRule>
  </conditionalFormatting>
  <conditionalFormatting sqref="D77:D78">
    <cfRule type="cellIs" dxfId="850" priority="5316" stopIfTrue="1" operator="equal">
      <formula>$H$3</formula>
    </cfRule>
  </conditionalFormatting>
  <conditionalFormatting sqref="D77:D107">
    <cfRule type="cellIs" dxfId="849" priority="5317" stopIfTrue="1" operator="lessThan">
      <formula>$H$3</formula>
    </cfRule>
  </conditionalFormatting>
  <conditionalFormatting sqref="D78 F78 B78:B105">
    <cfRule type="cellIs" dxfId="848" priority="5297" stopIfTrue="1" operator="lessThan">
      <formula>$H$3</formula>
    </cfRule>
  </conditionalFormatting>
  <conditionalFormatting sqref="D78">
    <cfRule type="cellIs" dxfId="847" priority="5279" stopIfTrue="1" operator="lessThan">
      <formula>$H$3</formula>
    </cfRule>
    <cfRule type="cellIs" dxfId="846" priority="5276" stopIfTrue="1" operator="equal">
      <formula>$H$3</formula>
    </cfRule>
  </conditionalFormatting>
  <conditionalFormatting sqref="D90:D94">
    <cfRule type="cellIs" dxfId="845" priority="810" stopIfTrue="1" operator="lessThan">
      <formula>$H$3</formula>
    </cfRule>
  </conditionalFormatting>
  <conditionalFormatting sqref="D112:D113 D108:D110">
    <cfRule type="cellIs" dxfId="844" priority="511" stopIfTrue="1" operator="lessThan">
      <formula>$H$3</formula>
    </cfRule>
  </conditionalFormatting>
  <conditionalFormatting sqref="D113">
    <cfRule type="cellIs" dxfId="843" priority="510" stopIfTrue="1" operator="equal">
      <formula>$H$3</formula>
    </cfRule>
  </conditionalFormatting>
  <conditionalFormatting sqref="D113:D114">
    <cfRule type="cellIs" dxfId="842" priority="508" stopIfTrue="1" operator="lessThan">
      <formula>$H$3</formula>
    </cfRule>
    <cfRule type="cellIs" dxfId="841" priority="507" stopIfTrue="1" operator="equal">
      <formula>$H$3</formula>
    </cfRule>
  </conditionalFormatting>
  <conditionalFormatting sqref="D114">
    <cfRule type="cellIs" dxfId="840" priority="500" stopIfTrue="1" operator="lessThan">
      <formula>$H$3</formula>
    </cfRule>
  </conditionalFormatting>
  <conditionalFormatting sqref="D114:D158">
    <cfRule type="cellIs" dxfId="839" priority="49" stopIfTrue="1" operator="equal">
      <formula>$H$3</formula>
    </cfRule>
  </conditionalFormatting>
  <conditionalFormatting sqref="D115:D158">
    <cfRule type="cellIs" dxfId="838" priority="46" stopIfTrue="1" operator="lessThan">
      <formula>$H$3</formula>
    </cfRule>
  </conditionalFormatting>
  <conditionalFormatting sqref="E5:E20 C15:C20">
    <cfRule type="expression" dxfId="837" priority="855" stopIfTrue="1">
      <formula>B5&lt;$H$3</formula>
    </cfRule>
  </conditionalFormatting>
  <conditionalFormatting sqref="E6:E20">
    <cfRule type="expression" dxfId="836" priority="1259" stopIfTrue="1">
      <formula>$B6=$H$3</formula>
    </cfRule>
  </conditionalFormatting>
  <conditionalFormatting sqref="E11:E13">
    <cfRule type="expression" dxfId="835" priority="1260" stopIfTrue="1">
      <formula>$F11=$H$3</formula>
    </cfRule>
  </conditionalFormatting>
  <conditionalFormatting sqref="E22:E32">
    <cfRule type="expression" dxfId="834" priority="705" stopIfTrue="1">
      <formula>$B22=$H$3</formula>
    </cfRule>
    <cfRule type="expression" dxfId="833" priority="706" stopIfTrue="1">
      <formula>$F22=$H$3</formula>
    </cfRule>
    <cfRule type="expression" dxfId="832" priority="704" stopIfTrue="1">
      <formula>D22&lt;$H$3</formula>
    </cfRule>
  </conditionalFormatting>
  <conditionalFormatting sqref="E28:E29">
    <cfRule type="expression" dxfId="831" priority="701" stopIfTrue="1">
      <formula>$B28=$H$3</formula>
    </cfRule>
  </conditionalFormatting>
  <conditionalFormatting sqref="E29">
    <cfRule type="expression" dxfId="830" priority="702" stopIfTrue="1">
      <formula>$F29=$H$3</formula>
    </cfRule>
    <cfRule type="expression" dxfId="829" priority="700" stopIfTrue="1">
      <formula>D29&lt;$H$3</formula>
    </cfRule>
  </conditionalFormatting>
  <conditionalFormatting sqref="E34:E38 E40">
    <cfRule type="expression" dxfId="828" priority="592" stopIfTrue="1">
      <formula>$F34=$H$3</formula>
    </cfRule>
  </conditionalFormatting>
  <conditionalFormatting sqref="E34:E38">
    <cfRule type="expression" dxfId="827" priority="541" stopIfTrue="1">
      <formula>D34&lt;$H$3</formula>
    </cfRule>
    <cfRule type="expression" dxfId="826" priority="543" stopIfTrue="1">
      <formula>$B34=$H$3</formula>
    </cfRule>
  </conditionalFormatting>
  <conditionalFormatting sqref="E42">
    <cfRule type="expression" dxfId="825" priority="447" stopIfTrue="1">
      <formula>$D42=$H$3</formula>
    </cfRule>
    <cfRule type="expression" dxfId="824" priority="448" stopIfTrue="1">
      <formula>$B42=$H$3</formula>
    </cfRule>
  </conditionalFormatting>
  <conditionalFormatting sqref="E43:E59">
    <cfRule type="expression" dxfId="823" priority="345" stopIfTrue="1">
      <formula>D43&lt;$H$3</formula>
    </cfRule>
    <cfRule type="expression" dxfId="822" priority="418" stopIfTrue="1">
      <formula>$F43=$H$3</formula>
    </cfRule>
  </conditionalFormatting>
  <conditionalFormatting sqref="E61:E71">
    <cfRule type="expression" dxfId="821" priority="290" stopIfTrue="1">
      <formula>$B61=$H$3</formula>
    </cfRule>
    <cfRule type="expression" dxfId="820" priority="291" stopIfTrue="1">
      <formula>$F61=$H$3</formula>
    </cfRule>
  </conditionalFormatting>
  <conditionalFormatting sqref="E61:E73">
    <cfRule type="expression" dxfId="819" priority="11" stopIfTrue="1">
      <formula>D61&lt;$H$3</formula>
    </cfRule>
  </conditionalFormatting>
  <conditionalFormatting sqref="E72">
    <cfRule type="expression" dxfId="818" priority="9" stopIfTrue="1">
      <formula>D72&lt;$H$3</formula>
    </cfRule>
  </conditionalFormatting>
  <conditionalFormatting sqref="E72:E73">
    <cfRule type="expression" dxfId="817" priority="8" stopIfTrue="1">
      <formula>$B72=$H$3</formula>
    </cfRule>
    <cfRule type="expression" dxfId="816" priority="10" stopIfTrue="1">
      <formula>$F72=$H$3</formula>
    </cfRule>
  </conditionalFormatting>
  <conditionalFormatting sqref="E75">
    <cfRule type="expression" dxfId="815" priority="35" stopIfTrue="1">
      <formula>$B75=$H$3</formula>
    </cfRule>
    <cfRule type="expression" dxfId="814" priority="32" stopIfTrue="1">
      <formula>D75&lt;$H$3</formula>
    </cfRule>
    <cfRule type="expression" dxfId="813" priority="22" stopIfTrue="1">
      <formula>$F75=$H$3</formula>
    </cfRule>
  </conditionalFormatting>
  <conditionalFormatting sqref="E77:E92 C78:C103 C108:C110 C112">
    <cfRule type="expression" dxfId="812" priority="1326" stopIfTrue="1">
      <formula>B77&lt;$H$3</formula>
    </cfRule>
  </conditionalFormatting>
  <conditionalFormatting sqref="E78 E15 E5 E114">
    <cfRule type="expression" dxfId="811" priority="16456" stopIfTrue="1">
      <formula>$D5=$H$3</formula>
    </cfRule>
  </conditionalFormatting>
  <conditionalFormatting sqref="E81:E110">
    <cfRule type="expression" dxfId="810" priority="517" stopIfTrue="1">
      <formula>D81&lt;$H$3</formula>
    </cfRule>
  </conditionalFormatting>
  <conditionalFormatting sqref="E112:E155">
    <cfRule type="expression" dxfId="809" priority="52" stopIfTrue="1">
      <formula>D112&lt;$H$3</formula>
    </cfRule>
  </conditionalFormatting>
  <conditionalFormatting sqref="F4:F5">
    <cfRule type="cellIs" dxfId="808" priority="1771" stopIfTrue="1" operator="equal">
      <formula>$H$3</formula>
    </cfRule>
    <cfRule type="cellIs" dxfId="807" priority="1772" stopIfTrue="1" operator="lessThan">
      <formula>$H$3</formula>
    </cfRule>
  </conditionalFormatting>
  <conditionalFormatting sqref="F5:F13">
    <cfRule type="cellIs" dxfId="806" priority="1165" stopIfTrue="1" operator="lessThan">
      <formula>$H$3</formula>
    </cfRule>
  </conditionalFormatting>
  <conditionalFormatting sqref="F5:F14">
    <cfRule type="cellIs" dxfId="805" priority="941" stopIfTrue="1" operator="equal">
      <formula>$H$3</formula>
    </cfRule>
  </conditionalFormatting>
  <conditionalFormatting sqref="F14:F15">
    <cfRule type="cellIs" dxfId="804" priority="936" stopIfTrue="1" operator="lessThan">
      <formula>$H$3</formula>
    </cfRule>
    <cfRule type="cellIs" dxfId="803" priority="933" stopIfTrue="1" operator="equal">
      <formula>$H$3</formula>
    </cfRule>
  </conditionalFormatting>
  <conditionalFormatting sqref="F15 D15">
    <cfRule type="cellIs" dxfId="802" priority="926" stopIfTrue="1" operator="equal">
      <formula>$H$3</formula>
    </cfRule>
  </conditionalFormatting>
  <conditionalFormatting sqref="F15">
    <cfRule type="cellIs" dxfId="801" priority="919" stopIfTrue="1" operator="lessThan">
      <formula>$H$3</formula>
    </cfRule>
  </conditionalFormatting>
  <conditionalFormatting sqref="F15:F20">
    <cfRule type="cellIs" dxfId="800" priority="848" stopIfTrue="1" operator="equal">
      <formula>$H$3</formula>
    </cfRule>
  </conditionalFormatting>
  <conditionalFormatting sqref="F16:F20">
    <cfRule type="cellIs" dxfId="799" priority="845" stopIfTrue="1" operator="lessThan">
      <formula>$H$3</formula>
    </cfRule>
  </conditionalFormatting>
  <conditionalFormatting sqref="F22:F32 F34:F38 F40">
    <cfRule type="cellIs" dxfId="798" priority="761" stopIfTrue="1" operator="lessThan">
      <formula>$H$3</formula>
    </cfRule>
    <cfRule type="cellIs" dxfId="797" priority="762" stopIfTrue="1" operator="equal">
      <formula>$H$3</formula>
    </cfRule>
  </conditionalFormatting>
  <conditionalFormatting sqref="F42 B42">
    <cfRule type="cellIs" dxfId="796" priority="442" stopIfTrue="1" operator="lessThan">
      <formula>$H$3</formula>
    </cfRule>
  </conditionalFormatting>
  <conditionalFormatting sqref="F42">
    <cfRule type="cellIs" dxfId="795" priority="441" stopIfTrue="1" operator="equal">
      <formula>$H$3</formula>
    </cfRule>
    <cfRule type="cellIs" dxfId="794" priority="439" stopIfTrue="1" operator="lessThan">
      <formula>$H$3</formula>
    </cfRule>
  </conditionalFormatting>
  <conditionalFormatting sqref="F42:F59">
    <cfRule type="cellIs" dxfId="793" priority="412" stopIfTrue="1" operator="equal">
      <formula>$H$3</formula>
    </cfRule>
  </conditionalFormatting>
  <conditionalFormatting sqref="F43:F59">
    <cfRule type="cellIs" dxfId="792" priority="349" stopIfTrue="1" operator="lessThan">
      <formula>$H$3</formula>
    </cfRule>
  </conditionalFormatting>
  <conditionalFormatting sqref="F61:F75">
    <cfRule type="cellIs" dxfId="791" priority="44" stopIfTrue="1" operator="lessThan">
      <formula>$H$3</formula>
    </cfRule>
    <cfRule type="cellIs" dxfId="790" priority="42" stopIfTrue="1" operator="equal">
      <formula>$H$3</formula>
    </cfRule>
  </conditionalFormatting>
  <conditionalFormatting sqref="F77:F78">
    <cfRule type="cellIs" dxfId="789" priority="5306" stopIfTrue="1" operator="equal">
      <formula>$H$3</formula>
    </cfRule>
  </conditionalFormatting>
  <conditionalFormatting sqref="F78 D78 B78">
    <cfRule type="cellIs" dxfId="788" priority="5296" stopIfTrue="1" operator="equal">
      <formula>$H$3</formula>
    </cfRule>
  </conditionalFormatting>
  <conditionalFormatting sqref="F78">
    <cfRule type="cellIs" dxfId="787" priority="5283" stopIfTrue="1" operator="lessThan">
      <formula>$H$3</formula>
    </cfRule>
    <cfRule type="cellIs" dxfId="786" priority="5282" stopIfTrue="1" operator="equal">
      <formula>$H$3</formula>
    </cfRule>
  </conditionalFormatting>
  <conditionalFormatting sqref="F112:F114 F106:F110">
    <cfRule type="cellIs" dxfId="785" priority="509" stopIfTrue="1" operator="lessThan">
      <formula>$H$3</formula>
    </cfRule>
  </conditionalFormatting>
  <conditionalFormatting sqref="F113:F114">
    <cfRule type="cellIs" dxfId="784" priority="505" stopIfTrue="1" operator="equal">
      <formula>$H$3</formula>
    </cfRule>
  </conditionalFormatting>
  <conditionalFormatting sqref="F114 D114 B114">
    <cfRule type="cellIs" dxfId="783" priority="503" stopIfTrue="1" operator="equal">
      <formula>$H$3</formula>
    </cfRule>
  </conditionalFormatting>
  <conditionalFormatting sqref="F114">
    <cfRule type="cellIs" dxfId="782" priority="502" stopIfTrue="1" operator="lessThan">
      <formula>$H$3</formula>
    </cfRule>
  </conditionalFormatting>
  <conditionalFormatting sqref="F114:F158">
    <cfRule type="cellIs" dxfId="781" priority="481" stopIfTrue="1" operator="equal">
      <formula>$H$3</formula>
    </cfRule>
  </conditionalFormatting>
  <conditionalFormatting sqref="F115:F158">
    <cfRule type="cellIs" dxfId="780" priority="480" stopIfTrue="1" operator="lessThan">
      <formula>$H$3</formula>
    </cfRule>
  </conditionalFormatting>
  <conditionalFormatting sqref="G5:G20">
    <cfRule type="expression" dxfId="779" priority="807" stopIfTrue="1">
      <formula>F5&lt;$H$3</formula>
    </cfRule>
  </conditionalFormatting>
  <conditionalFormatting sqref="G22:G25">
    <cfRule type="expression" dxfId="778" priority="763" stopIfTrue="1">
      <formula>$B22=$H$3</formula>
    </cfRule>
  </conditionalFormatting>
  <conditionalFormatting sqref="G22:G28 C22:C30">
    <cfRule type="expression" dxfId="777" priority="893" stopIfTrue="1">
      <formula>B22&lt;$H$3</formula>
    </cfRule>
  </conditionalFormatting>
  <conditionalFormatting sqref="G26:G28 C14:C20">
    <cfRule type="expression" dxfId="776" priority="2965" stopIfTrue="1">
      <formula>$B14=$H$3</formula>
    </cfRule>
  </conditionalFormatting>
  <conditionalFormatting sqref="G29:G32">
    <cfRule type="expression" dxfId="775" priority="732" stopIfTrue="1">
      <formula>$F29=$H$3</formula>
    </cfRule>
    <cfRule type="expression" dxfId="774" priority="731" stopIfTrue="1">
      <formula>$B29=$H$3</formula>
    </cfRule>
  </conditionalFormatting>
  <conditionalFormatting sqref="G34:G38">
    <cfRule type="expression" dxfId="773" priority="585" stopIfTrue="1">
      <formula>$B34=$H$3</formula>
    </cfRule>
    <cfRule type="expression" dxfId="772" priority="584" stopIfTrue="1">
      <formula>F34&lt;$H$3</formula>
    </cfRule>
    <cfRule type="expression" dxfId="771" priority="586" stopIfTrue="1">
      <formula>$F34=$H$3</formula>
    </cfRule>
  </conditionalFormatting>
  <conditionalFormatting sqref="G40">
    <cfRule type="expression" dxfId="770" priority="589" stopIfTrue="1">
      <formula>$F40=$H$3</formula>
    </cfRule>
    <cfRule type="expression" dxfId="769" priority="539" stopIfTrue="1">
      <formula>$B40=$H$3</formula>
    </cfRule>
  </conditionalFormatting>
  <conditionalFormatting sqref="G42">
    <cfRule type="expression" dxfId="768" priority="417" stopIfTrue="1">
      <formula>F42&lt;$H$3</formula>
    </cfRule>
  </conditionalFormatting>
  <conditionalFormatting sqref="G42:G46">
    <cfRule type="expression" dxfId="767" priority="383" stopIfTrue="1">
      <formula>$F42=$H$3</formula>
    </cfRule>
  </conditionalFormatting>
  <conditionalFormatting sqref="G42:G59 E43:E59 C42:C59">
    <cfRule type="expression" dxfId="766" priority="410" stopIfTrue="1">
      <formula>$B42=$H$3</formula>
    </cfRule>
  </conditionalFormatting>
  <conditionalFormatting sqref="G43:G59">
    <cfRule type="expression" dxfId="765" priority="342" stopIfTrue="1">
      <formula>F43&lt;$H$3</formula>
    </cfRule>
  </conditionalFormatting>
  <conditionalFormatting sqref="G61:G72">
    <cfRule type="expression" dxfId="764" priority="70" stopIfTrue="1">
      <formula>$F61=$H$3</formula>
    </cfRule>
    <cfRule type="expression" dxfId="763" priority="69" stopIfTrue="1">
      <formula>$B61=$H$3</formula>
    </cfRule>
  </conditionalFormatting>
  <conditionalFormatting sqref="G63:G73 G75">
    <cfRule type="expression" dxfId="762" priority="43" stopIfTrue="1">
      <formula>F63&lt;$H$3</formula>
    </cfRule>
  </conditionalFormatting>
  <conditionalFormatting sqref="G73 G75">
    <cfRule type="expression" dxfId="761" priority="38" stopIfTrue="1">
      <formula>$F73=$H$3</formula>
    </cfRule>
  </conditionalFormatting>
  <conditionalFormatting sqref="G73">
    <cfRule type="expression" dxfId="760" priority="30" stopIfTrue="1">
      <formula>$B73=$H$3</formula>
    </cfRule>
  </conditionalFormatting>
  <conditionalFormatting sqref="G75">
    <cfRule type="expression" dxfId="759" priority="24" stopIfTrue="1">
      <formula>$F75=$H$3</formula>
    </cfRule>
    <cfRule type="expression" dxfId="758" priority="26" stopIfTrue="1">
      <formula>F75&lt;$H$3</formula>
    </cfRule>
    <cfRule type="expression" dxfId="757" priority="25" stopIfTrue="1">
      <formula>$B75=$H$3</formula>
    </cfRule>
  </conditionalFormatting>
  <conditionalFormatting sqref="G91:G107">
    <cfRule type="expression" dxfId="756" priority="550" stopIfTrue="1">
      <formula>F91&lt;$H$3</formula>
    </cfRule>
  </conditionalFormatting>
  <conditionalFormatting sqref="G112:G158">
    <cfRule type="expression" dxfId="755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56"/>
  <sheetViews>
    <sheetView zoomScaleNormal="100" workbookViewId="0">
      <selection activeCell="K165" sqref="K165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29"/>
      <c r="B1" s="129"/>
      <c r="C1" s="130" t="s">
        <v>0</v>
      </c>
      <c r="D1" s="131"/>
      <c r="E1" s="131"/>
      <c r="F1" s="131"/>
      <c r="G1" s="131"/>
      <c r="H1" s="131"/>
      <c r="I1" s="131"/>
    </row>
    <row r="2" spans="1:14" ht="23.1" customHeight="1">
      <c r="A2" s="132" t="s">
        <v>1</v>
      </c>
      <c r="B2" s="132"/>
      <c r="C2" s="133" t="s">
        <v>2</v>
      </c>
      <c r="D2" s="133"/>
      <c r="E2" s="133"/>
      <c r="F2" s="133"/>
      <c r="G2" s="133"/>
      <c r="H2" s="133"/>
      <c r="I2" s="133"/>
    </row>
    <row r="3" spans="1:14" ht="25.35" customHeight="1">
      <c r="A3" s="134"/>
      <c r="B3" s="134"/>
      <c r="C3" s="134"/>
      <c r="D3" s="134"/>
      <c r="E3" s="134"/>
      <c r="F3" s="134"/>
      <c r="G3" s="134"/>
      <c r="H3" s="33">
        <v>46311</v>
      </c>
      <c r="I3" s="69"/>
    </row>
    <row r="4" spans="1:14" ht="24" hidden="1" customHeight="1">
      <c r="A4" s="148" t="s">
        <v>1025</v>
      </c>
      <c r="B4" s="149"/>
      <c r="C4" s="149"/>
      <c r="D4" s="149"/>
      <c r="E4" s="149"/>
      <c r="F4" s="149"/>
      <c r="G4" s="149"/>
      <c r="H4" s="149"/>
      <c r="I4" s="149"/>
    </row>
    <row r="5" spans="1:14" ht="24" hidden="1" customHeight="1">
      <c r="A5" s="71" t="s">
        <v>4</v>
      </c>
      <c r="B5" s="127" t="s">
        <v>5</v>
      </c>
      <c r="C5" s="128"/>
      <c r="D5" s="127" t="s">
        <v>6</v>
      </c>
      <c r="E5" s="128"/>
      <c r="F5" s="127" t="s">
        <v>7</v>
      </c>
      <c r="G5" s="128"/>
      <c r="H5" s="72" t="s">
        <v>8</v>
      </c>
      <c r="I5" s="72" t="s">
        <v>9</v>
      </c>
      <c r="N5" s="32" t="s">
        <v>497</v>
      </c>
    </row>
    <row r="6" spans="1:14" ht="25.05" hidden="1" customHeight="1">
      <c r="A6" s="73" t="s">
        <v>1026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1027</v>
      </c>
      <c r="I6" s="60"/>
    </row>
    <row r="7" spans="1:14" ht="25.05" hidden="1" customHeight="1">
      <c r="A7" s="70" t="s">
        <v>1028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1029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1030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596</v>
      </c>
      <c r="I9" s="60"/>
    </row>
    <row r="10" spans="1:14" ht="25.35" hidden="1" customHeight="1">
      <c r="A10" s="70" t="s">
        <v>1031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1032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532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1033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1034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535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1035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536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804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1036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1037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1038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1039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1040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549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1041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1042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553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1043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554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562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1044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1045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565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1046</v>
      </c>
      <c r="I33" s="60"/>
    </row>
    <row r="34" spans="1:14" ht="25.05" hidden="1" customHeight="1">
      <c r="A34" s="70" t="s">
        <v>1047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566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1048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1049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1050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1051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1046</v>
      </c>
      <c r="I39" s="60"/>
    </row>
    <row r="40" spans="1:14" ht="25.05" hidden="1" customHeight="1">
      <c r="A40" s="70" t="s">
        <v>1052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1053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1054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1055</v>
      </c>
      <c r="I42" s="60"/>
    </row>
    <row r="43" spans="1:14" ht="24" hidden="1" customHeight="1">
      <c r="A43" s="148" t="s">
        <v>1056</v>
      </c>
      <c r="B43" s="149"/>
      <c r="C43" s="149"/>
      <c r="D43" s="149"/>
      <c r="E43" s="149"/>
      <c r="F43" s="149"/>
      <c r="G43" s="149"/>
      <c r="H43" s="149"/>
      <c r="I43" s="149"/>
    </row>
    <row r="44" spans="1:14" ht="24" hidden="1" customHeight="1">
      <c r="A44" s="71" t="s">
        <v>4</v>
      </c>
      <c r="B44" s="127" t="s">
        <v>5</v>
      </c>
      <c r="C44" s="128"/>
      <c r="D44" s="127" t="s">
        <v>6</v>
      </c>
      <c r="E44" s="128"/>
      <c r="F44" s="127" t="s">
        <v>7</v>
      </c>
      <c r="G44" s="128"/>
      <c r="H44" s="72" t="s">
        <v>8</v>
      </c>
      <c r="I44" s="72" t="s">
        <v>9</v>
      </c>
      <c r="N44" s="32" t="s">
        <v>497</v>
      </c>
    </row>
    <row r="45" spans="1:14" ht="25.35" hidden="1" customHeight="1">
      <c r="A45" s="70" t="s">
        <v>526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1057</v>
      </c>
      <c r="I45" s="60"/>
    </row>
    <row r="46" spans="1:14" ht="25.35" hidden="1" customHeight="1">
      <c r="A46" s="70" t="s">
        <v>1058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1059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529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1060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530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539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1061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1062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543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1063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544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1064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1065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1066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customHeight="1">
      <c r="A60" s="148" t="s">
        <v>1612</v>
      </c>
      <c r="B60" s="149"/>
      <c r="C60" s="149"/>
      <c r="D60" s="149"/>
      <c r="E60" s="149"/>
      <c r="F60" s="149"/>
      <c r="G60" s="149"/>
      <c r="H60" s="149"/>
      <c r="I60" s="149"/>
    </row>
    <row r="61" spans="1:14" ht="24" customHeight="1">
      <c r="A61" s="71" t="s">
        <v>4</v>
      </c>
      <c r="B61" s="127" t="s">
        <v>5</v>
      </c>
      <c r="C61" s="128"/>
      <c r="D61" s="127" t="s">
        <v>6</v>
      </c>
      <c r="E61" s="128"/>
      <c r="F61" s="127" t="s">
        <v>7</v>
      </c>
      <c r="G61" s="128"/>
      <c r="H61" s="72" t="s">
        <v>8</v>
      </c>
      <c r="I61" s="72" t="s">
        <v>9</v>
      </c>
      <c r="N61" s="32" t="s">
        <v>497</v>
      </c>
    </row>
    <row r="62" spans="1:14" ht="25.35" hidden="1" customHeight="1">
      <c r="A62" s="70" t="s">
        <v>785</v>
      </c>
      <c r="B62" s="28">
        <v>46059</v>
      </c>
      <c r="C62" s="23">
        <v>0.66666666666666696</v>
      </c>
      <c r="D62" s="28">
        <f>B62+4</f>
        <v>46063</v>
      </c>
      <c r="E62" s="37">
        <v>4.1666666666666699E-2</v>
      </c>
      <c r="F62" s="28">
        <f t="shared" ref="F62:F67" si="21">D62</f>
        <v>46063</v>
      </c>
      <c r="G62" s="23">
        <v>0.80416666666666703</v>
      </c>
      <c r="H62" s="74" t="s">
        <v>1057</v>
      </c>
      <c r="I62" s="60"/>
    </row>
    <row r="63" spans="1:14" ht="25.35" hidden="1" customHeight="1">
      <c r="A63" s="70" t="s">
        <v>1067</v>
      </c>
      <c r="B63" s="28">
        <f>F62+1</f>
        <v>46064</v>
      </c>
      <c r="C63" s="23">
        <v>8.3333333333333301E-2</v>
      </c>
      <c r="D63" s="28">
        <f t="shared" ref="D63:D68" si="22">B63+1</f>
        <v>46065</v>
      </c>
      <c r="E63" s="37">
        <v>0.91666666666666696</v>
      </c>
      <c r="F63" s="28">
        <f t="shared" ref="F63:F66" si="23">D63+1</f>
        <v>46066</v>
      </c>
      <c r="G63" s="23">
        <v>0.45694444444444399</v>
      </c>
      <c r="H63" s="20" t="s">
        <v>37</v>
      </c>
      <c r="I63" s="60"/>
    </row>
    <row r="64" spans="1:14" ht="25.35" hidden="1" customHeight="1">
      <c r="A64" s="70" t="s">
        <v>1068</v>
      </c>
      <c r="B64" s="28">
        <f>F63+4</f>
        <v>46070</v>
      </c>
      <c r="C64" s="23">
        <v>0.66666666666666696</v>
      </c>
      <c r="D64" s="28">
        <f t="shared" ref="D64:D66" si="24">B64</f>
        <v>46070</v>
      </c>
      <c r="E64" s="37">
        <v>0.70833333333333304</v>
      </c>
      <c r="F64" s="28">
        <f t="shared" si="23"/>
        <v>46071</v>
      </c>
      <c r="G64" s="23">
        <v>0.21319444444444399</v>
      </c>
      <c r="H64" s="20"/>
      <c r="I64" s="60"/>
    </row>
    <row r="65" spans="1:9" ht="25.35" hidden="1" customHeight="1">
      <c r="A65" s="70" t="s">
        <v>1069</v>
      </c>
      <c r="B65" s="28">
        <f t="shared" ref="B65:B67" si="25">F64</f>
        <v>46071</v>
      </c>
      <c r="C65" s="23">
        <v>0.32083333333333303</v>
      </c>
      <c r="D65" s="66">
        <f t="shared" si="22"/>
        <v>46072</v>
      </c>
      <c r="E65" s="37">
        <v>0.32500000000000001</v>
      </c>
      <c r="F65" s="28">
        <f t="shared" si="21"/>
        <v>46072</v>
      </c>
      <c r="G65" s="23">
        <v>0.70833333333333304</v>
      </c>
      <c r="H65" s="20" t="s">
        <v>37</v>
      </c>
      <c r="I65" s="60"/>
    </row>
    <row r="66" spans="1:9" ht="24.6" hidden="1" customHeight="1">
      <c r="A66" s="70" t="s">
        <v>1070</v>
      </c>
      <c r="B66" s="28">
        <f t="shared" si="25"/>
        <v>46072</v>
      </c>
      <c r="C66" s="23">
        <v>0.72916666666666696</v>
      </c>
      <c r="D66" s="28">
        <f t="shared" si="24"/>
        <v>46072</v>
      </c>
      <c r="E66" s="23">
        <v>0.75</v>
      </c>
      <c r="F66" s="28">
        <f t="shared" si="23"/>
        <v>46073</v>
      </c>
      <c r="G66" s="23">
        <v>0.29166666666666702</v>
      </c>
      <c r="H66" s="20"/>
      <c r="I66" s="60"/>
    </row>
    <row r="67" spans="1:9" ht="25.35" hidden="1" customHeight="1">
      <c r="A67" s="70" t="s">
        <v>1071</v>
      </c>
      <c r="B67" s="28">
        <f t="shared" si="25"/>
        <v>46073</v>
      </c>
      <c r="C67" s="23">
        <v>0.5</v>
      </c>
      <c r="D67" s="28">
        <f t="shared" si="22"/>
        <v>46074</v>
      </c>
      <c r="E67" s="23">
        <v>0.20902777777777801</v>
      </c>
      <c r="F67" s="28">
        <f t="shared" si="21"/>
        <v>46074</v>
      </c>
      <c r="G67" s="23">
        <v>0.59791666666666698</v>
      </c>
      <c r="H67" s="20"/>
      <c r="I67" s="60"/>
    </row>
    <row r="68" spans="1:9" ht="25.35" hidden="1" customHeight="1">
      <c r="A68" s="70" t="s">
        <v>556</v>
      </c>
      <c r="B68" s="28">
        <f>F67+4</f>
        <v>46078</v>
      </c>
      <c r="C68" s="23">
        <v>0.95833333333333304</v>
      </c>
      <c r="D68" s="28">
        <f t="shared" si="22"/>
        <v>46079</v>
      </c>
      <c r="E68" s="37">
        <v>6.25E-2</v>
      </c>
      <c r="F68" s="28">
        <v>46079</v>
      </c>
      <c r="G68" s="37">
        <v>0.95833333333333304</v>
      </c>
      <c r="H68" s="65" t="s">
        <v>353</v>
      </c>
      <c r="I68" s="60"/>
    </row>
    <row r="69" spans="1:9" ht="25.35" hidden="1" customHeight="1">
      <c r="A69" s="70" t="s">
        <v>1072</v>
      </c>
      <c r="B69" s="28">
        <f>F68+1</f>
        <v>46080</v>
      </c>
      <c r="C69" s="23">
        <v>0.20833333333333301</v>
      </c>
      <c r="D69" s="28">
        <f t="shared" ref="D69:D73" si="26">B69</f>
        <v>46080</v>
      </c>
      <c r="E69" s="23">
        <v>0.87152777777777801</v>
      </c>
      <c r="F69" s="28">
        <f t="shared" ref="F69:F72" si="27">D69+1</f>
        <v>46081</v>
      </c>
      <c r="G69" s="37">
        <v>0.25</v>
      </c>
      <c r="H69" s="74" t="s">
        <v>37</v>
      </c>
      <c r="I69" s="60"/>
    </row>
    <row r="70" spans="1:9" ht="25.35" hidden="1" customHeight="1">
      <c r="A70" s="70" t="s">
        <v>1073</v>
      </c>
      <c r="B70" s="28">
        <f>F69+4</f>
        <v>46085</v>
      </c>
      <c r="C70" s="23">
        <v>0.66666666666666696</v>
      </c>
      <c r="D70" s="28">
        <f t="shared" si="26"/>
        <v>46085</v>
      </c>
      <c r="E70" s="23">
        <v>0.75138888888888899</v>
      </c>
      <c r="F70" s="28">
        <f t="shared" si="27"/>
        <v>46086</v>
      </c>
      <c r="G70" s="37">
        <v>0.10347222222222199</v>
      </c>
      <c r="H70" s="65"/>
      <c r="I70" s="60"/>
    </row>
    <row r="71" spans="1:9" ht="25.35" hidden="1" customHeight="1">
      <c r="A71" s="70" t="s">
        <v>559</v>
      </c>
      <c r="B71" s="28">
        <f t="shared" ref="B71:B73" si="28">F70</f>
        <v>46086</v>
      </c>
      <c r="C71" s="23">
        <v>0.211111111111111</v>
      </c>
      <c r="D71" s="28">
        <f>B71+1</f>
        <v>46087</v>
      </c>
      <c r="E71" s="37">
        <v>0.31666666666666698</v>
      </c>
      <c r="F71" s="28">
        <f t="shared" ref="F71:F75" si="29">D71</f>
        <v>46087</v>
      </c>
      <c r="G71" s="37">
        <v>0.70833333333333304</v>
      </c>
      <c r="H71" s="74" t="s">
        <v>37</v>
      </c>
      <c r="I71" s="60"/>
    </row>
    <row r="72" spans="1:9" ht="25.35" hidden="1" customHeight="1">
      <c r="A72" s="70" t="s">
        <v>1074</v>
      </c>
      <c r="B72" s="28">
        <f t="shared" si="28"/>
        <v>46087</v>
      </c>
      <c r="C72" s="23">
        <v>0.72916666666666696</v>
      </c>
      <c r="D72" s="28">
        <f t="shared" si="26"/>
        <v>46087</v>
      </c>
      <c r="E72" s="37">
        <v>0.75</v>
      </c>
      <c r="F72" s="28">
        <f t="shared" si="27"/>
        <v>46088</v>
      </c>
      <c r="G72" s="37">
        <v>0.25555555555555598</v>
      </c>
      <c r="H72" s="65"/>
      <c r="I72" s="60"/>
    </row>
    <row r="73" spans="1:9" ht="25.35" hidden="1" customHeight="1">
      <c r="A73" s="70" t="s">
        <v>560</v>
      </c>
      <c r="B73" s="28">
        <f t="shared" si="28"/>
        <v>46088</v>
      </c>
      <c r="C73" s="23">
        <v>0.375</v>
      </c>
      <c r="D73" s="28">
        <f t="shared" si="26"/>
        <v>46088</v>
      </c>
      <c r="E73" s="37">
        <v>0.48263888888888901</v>
      </c>
      <c r="F73" s="28">
        <f t="shared" si="29"/>
        <v>46088</v>
      </c>
      <c r="G73" s="37">
        <v>0.968055555555556</v>
      </c>
      <c r="H73" s="65"/>
      <c r="I73" s="60"/>
    </row>
    <row r="74" spans="1:9" ht="25.35" hidden="1" customHeight="1">
      <c r="A74" s="70" t="s">
        <v>1075</v>
      </c>
      <c r="B74" s="28">
        <f>F73+5</f>
        <v>46093</v>
      </c>
      <c r="C74" s="23">
        <v>0.5</v>
      </c>
      <c r="D74" s="28">
        <f>B74+1</f>
        <v>46094</v>
      </c>
      <c r="E74" s="37">
        <v>2.0833333333333301E-2</v>
      </c>
      <c r="F74" s="28">
        <v>46094</v>
      </c>
      <c r="G74" s="37">
        <v>0.66666666666666696</v>
      </c>
      <c r="H74" s="65"/>
      <c r="I74" s="60"/>
    </row>
    <row r="75" spans="1:9" ht="25.35" hidden="1" customHeight="1">
      <c r="A75" s="70" t="s">
        <v>1076</v>
      </c>
      <c r="B75" s="28">
        <f t="shared" ref="B75:B79" si="30"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 t="shared" si="29"/>
        <v>46099</v>
      </c>
      <c r="G75" s="23">
        <v>0.66666666666666696</v>
      </c>
      <c r="H75" s="74" t="s">
        <v>37</v>
      </c>
      <c r="I75" s="60"/>
    </row>
    <row r="76" spans="1:9" ht="25.35" hidden="1" customHeight="1">
      <c r="A76" s="70" t="s">
        <v>1077</v>
      </c>
      <c r="B76" s="28">
        <f>F75+4</f>
        <v>46103</v>
      </c>
      <c r="C76" s="23">
        <v>0.85416666666666696</v>
      </c>
      <c r="D76" s="28">
        <f t="shared" ref="D76:D80" si="31">B76</f>
        <v>46103</v>
      </c>
      <c r="E76" s="23">
        <v>0.96319444444444402</v>
      </c>
      <c r="F76" s="28">
        <f t="shared" ref="F76:F80" si="32">D76+1</f>
        <v>46104</v>
      </c>
      <c r="G76" s="23">
        <v>0.36249999999999999</v>
      </c>
      <c r="H76" s="65"/>
      <c r="I76" s="60"/>
    </row>
    <row r="77" spans="1:9" ht="25.35" hidden="1" customHeight="1">
      <c r="A77" s="70" t="s">
        <v>580</v>
      </c>
      <c r="B77" s="28">
        <f t="shared" si="30"/>
        <v>46104</v>
      </c>
      <c r="C77" s="23">
        <v>0.47916666666666702</v>
      </c>
      <c r="D77" s="28">
        <f t="shared" si="31"/>
        <v>46104</v>
      </c>
      <c r="E77" s="23">
        <v>0.79166666666666696</v>
      </c>
      <c r="F77" s="28">
        <f t="shared" si="32"/>
        <v>46105</v>
      </c>
      <c r="G77" s="23">
        <v>0.20833333333333301</v>
      </c>
      <c r="H77" s="65"/>
      <c r="I77" s="60"/>
    </row>
    <row r="78" spans="1:9" ht="25.35" hidden="1" customHeight="1">
      <c r="A78" s="70" t="s">
        <v>1078</v>
      </c>
      <c r="B78" s="28">
        <f t="shared" si="30"/>
        <v>46105</v>
      </c>
      <c r="C78" s="23">
        <v>0.22916666666666699</v>
      </c>
      <c r="D78" s="28">
        <f t="shared" si="31"/>
        <v>46105</v>
      </c>
      <c r="E78" s="23">
        <v>0.25</v>
      </c>
      <c r="F78" s="28">
        <f>D78</f>
        <v>46105</v>
      </c>
      <c r="G78" s="23">
        <v>0.44097222222222199</v>
      </c>
      <c r="H78" s="65"/>
      <c r="I78" s="60"/>
    </row>
    <row r="79" spans="1:9" ht="25.35" hidden="1" customHeight="1">
      <c r="A79" s="70" t="s">
        <v>581</v>
      </c>
      <c r="B79" s="28">
        <f t="shared" si="30"/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5"/>
      <c r="I79" s="60"/>
    </row>
    <row r="80" spans="1:9" ht="25.35" hidden="1" customHeight="1">
      <c r="A80" s="70" t="s">
        <v>1054</v>
      </c>
      <c r="B80" s="28">
        <f>F79+4</f>
        <v>46110</v>
      </c>
      <c r="C80" s="23">
        <v>0.75</v>
      </c>
      <c r="D80" s="28">
        <f t="shared" si="31"/>
        <v>46110</v>
      </c>
      <c r="E80" s="23">
        <v>0.92430555555555605</v>
      </c>
      <c r="F80" s="28">
        <f t="shared" si="32"/>
        <v>46111</v>
      </c>
      <c r="G80" s="23">
        <v>0.54166666666666696</v>
      </c>
      <c r="H80" s="65"/>
      <c r="I80" s="60"/>
    </row>
    <row r="81" spans="1:9" ht="25.35" hidden="1" customHeight="1">
      <c r="A81" s="70" t="s">
        <v>582</v>
      </c>
      <c r="B81" s="48"/>
      <c r="C81" s="48"/>
      <c r="D81" s="48"/>
      <c r="E81" s="48"/>
      <c r="F81" s="48"/>
      <c r="G81" s="48"/>
      <c r="H81" s="65" t="s">
        <v>811</v>
      </c>
      <c r="I81" s="60"/>
    </row>
    <row r="82" spans="1:9" ht="25.35" hidden="1" customHeight="1">
      <c r="A82" s="70" t="s">
        <v>1079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5"/>
      <c r="I82" s="60"/>
    </row>
    <row r="83" spans="1:9" ht="25.35" hidden="1" customHeight="1">
      <c r="A83" s="70" t="s">
        <v>1080</v>
      </c>
      <c r="B83" s="28">
        <f t="shared" ref="B83:B87" si="33">F82</f>
        <v>46116</v>
      </c>
      <c r="C83" s="23">
        <v>0.42916666666666697</v>
      </c>
      <c r="D83" s="28">
        <f t="shared" ref="D83" si="34">B83</f>
        <v>46116</v>
      </c>
      <c r="E83" s="23">
        <v>0.75</v>
      </c>
      <c r="F83" s="28">
        <v>46117</v>
      </c>
      <c r="G83" s="23">
        <v>0.25416666666666698</v>
      </c>
      <c r="H83" s="65"/>
      <c r="I83" s="60"/>
    </row>
    <row r="84" spans="1:9" ht="25.35" hidden="1" customHeight="1">
      <c r="A84" s="70" t="s">
        <v>1081</v>
      </c>
      <c r="B84" s="28">
        <f t="shared" si="33"/>
        <v>46117</v>
      </c>
      <c r="C84" s="23">
        <v>0.27083333333333298</v>
      </c>
      <c r="D84" s="28">
        <f t="shared" ref="D84:D90" si="35">B84</f>
        <v>46117</v>
      </c>
      <c r="E84" s="23">
        <v>0.281944444444444</v>
      </c>
      <c r="F84" s="28">
        <v>46117</v>
      </c>
      <c r="G84" s="23">
        <v>0.9375</v>
      </c>
      <c r="H84" s="65"/>
      <c r="I84" s="60"/>
    </row>
    <row r="85" spans="1:9" ht="25.35" hidden="1" customHeight="1">
      <c r="A85" s="70" t="s">
        <v>1082</v>
      </c>
      <c r="B85" s="28">
        <f>F84+1</f>
        <v>46118</v>
      </c>
      <c r="C85" s="23">
        <v>4.8611111111111103E-3</v>
      </c>
      <c r="D85" s="28">
        <f t="shared" si="35"/>
        <v>46118</v>
      </c>
      <c r="E85" s="23">
        <v>6.25E-2</v>
      </c>
      <c r="F85" s="28">
        <f t="shared" ref="F85:F88" si="36">D85</f>
        <v>46118</v>
      </c>
      <c r="G85" s="23">
        <v>0.180555555555556</v>
      </c>
      <c r="H85" s="65"/>
      <c r="I85" s="60"/>
    </row>
    <row r="86" spans="1:9" ht="25.35" hidden="1" customHeight="1">
      <c r="A86" s="70" t="s">
        <v>1083</v>
      </c>
      <c r="B86" s="28">
        <f>F85+4</f>
        <v>46122</v>
      </c>
      <c r="C86" s="23">
        <v>0.58333333333333304</v>
      </c>
      <c r="D86" s="28">
        <f t="shared" si="35"/>
        <v>46122</v>
      </c>
      <c r="E86" s="23">
        <v>0.95833333333333304</v>
      </c>
      <c r="F86" s="28">
        <f>D86+1</f>
        <v>46123</v>
      </c>
      <c r="G86" s="23">
        <v>0.4375</v>
      </c>
      <c r="H86" s="65"/>
      <c r="I86" s="60"/>
    </row>
    <row r="87" spans="1:9" ht="25.35" hidden="1" customHeight="1">
      <c r="A87" s="70" t="s">
        <v>1084</v>
      </c>
      <c r="B87" s="28">
        <f t="shared" si="33"/>
        <v>46123</v>
      </c>
      <c r="C87" s="23">
        <v>0.66666666666666696</v>
      </c>
      <c r="D87" s="28">
        <f t="shared" ref="D87:D93" si="37">B87+1</f>
        <v>46124</v>
      </c>
      <c r="E87" s="23">
        <v>4.1666666666666699E-2</v>
      </c>
      <c r="F87" s="28">
        <f t="shared" si="36"/>
        <v>46124</v>
      </c>
      <c r="G87" s="23">
        <v>0.5</v>
      </c>
      <c r="H87" s="65"/>
      <c r="I87" s="60"/>
    </row>
    <row r="88" spans="1:9" ht="25.35" hidden="1" customHeight="1">
      <c r="A88" s="70" t="s">
        <v>1085</v>
      </c>
      <c r="B88" s="28">
        <f>F87+4</f>
        <v>46128</v>
      </c>
      <c r="C88" s="23">
        <v>0.95833333333333304</v>
      </c>
      <c r="D88" s="28">
        <f t="shared" si="37"/>
        <v>46129</v>
      </c>
      <c r="E88" s="23">
        <v>0.26388888888888901</v>
      </c>
      <c r="F88" s="28">
        <f t="shared" si="36"/>
        <v>46129</v>
      </c>
      <c r="G88" s="23">
        <v>0.5</v>
      </c>
      <c r="H88" s="65"/>
      <c r="I88" s="60"/>
    </row>
    <row r="89" spans="1:9" ht="25.35" hidden="1" customHeight="1">
      <c r="A89" s="70" t="s">
        <v>1086</v>
      </c>
      <c r="B89" s="28">
        <f t="shared" ref="B89:B91" si="38">F88</f>
        <v>46129</v>
      </c>
      <c r="C89" s="23">
        <v>0.66666666666666696</v>
      </c>
      <c r="D89" s="28">
        <f t="shared" si="35"/>
        <v>46129</v>
      </c>
      <c r="E89" s="23">
        <v>0.79166666666666696</v>
      </c>
      <c r="F89" s="28">
        <f t="shared" ref="F89" si="39">D89+1</f>
        <v>46130</v>
      </c>
      <c r="G89" s="23">
        <v>0.41666666666666702</v>
      </c>
      <c r="H89" s="65"/>
      <c r="I89" s="60"/>
    </row>
    <row r="90" spans="1:9" ht="25.35" hidden="1" customHeight="1">
      <c r="A90" s="70" t="s">
        <v>1087</v>
      </c>
      <c r="B90" s="28">
        <f t="shared" si="38"/>
        <v>46130</v>
      </c>
      <c r="C90" s="23">
        <v>0.4375</v>
      </c>
      <c r="D90" s="28">
        <f t="shared" si="35"/>
        <v>46130</v>
      </c>
      <c r="E90" s="23">
        <v>4.1666666666666699E-2</v>
      </c>
      <c r="F90" s="28">
        <f t="shared" ref="F90:F94" si="40">D90</f>
        <v>46130</v>
      </c>
      <c r="G90" s="23">
        <v>0.70833333333333304</v>
      </c>
      <c r="H90" s="65"/>
      <c r="I90" s="60"/>
    </row>
    <row r="91" spans="1:9" ht="25.35" hidden="1" customHeight="1">
      <c r="A91" s="70" t="s">
        <v>1088</v>
      </c>
      <c r="B91" s="28">
        <f t="shared" si="38"/>
        <v>46130</v>
      </c>
      <c r="C91" s="23">
        <v>0.875</v>
      </c>
      <c r="D91" s="28">
        <f t="shared" ref="D91" si="41">B91</f>
        <v>46130</v>
      </c>
      <c r="E91" s="23">
        <v>0.93125000000000002</v>
      </c>
      <c r="F91" s="28">
        <f t="shared" ref="F91:F92" si="42">D91+1</f>
        <v>46131</v>
      </c>
      <c r="G91" s="23">
        <v>0.16666666666666699</v>
      </c>
      <c r="H91" s="65"/>
      <c r="I91" s="60"/>
    </row>
    <row r="92" spans="1:9" ht="25.35" hidden="1" customHeight="1">
      <c r="A92" s="70" t="s">
        <v>1089</v>
      </c>
      <c r="B92" s="28">
        <f>F91+4</f>
        <v>46135</v>
      </c>
      <c r="C92" s="23">
        <v>0.41666666666666702</v>
      </c>
      <c r="D92" s="28">
        <f t="shared" si="37"/>
        <v>46136</v>
      </c>
      <c r="E92" s="37">
        <v>0.83333333333333304</v>
      </c>
      <c r="F92" s="28">
        <f t="shared" si="42"/>
        <v>46137</v>
      </c>
      <c r="G92" s="23">
        <v>0.29166666666666702</v>
      </c>
      <c r="H92" s="65"/>
      <c r="I92" s="60"/>
    </row>
    <row r="93" spans="1:9" ht="25.35" hidden="1" customHeight="1">
      <c r="A93" s="70" t="s">
        <v>1090</v>
      </c>
      <c r="B93" s="28">
        <f t="shared" ref="B93:B97" si="43">F92</f>
        <v>46137</v>
      </c>
      <c r="C93" s="23">
        <v>0.5</v>
      </c>
      <c r="D93" s="28">
        <f t="shared" si="37"/>
        <v>46138</v>
      </c>
      <c r="E93" s="37">
        <v>0.19375000000000001</v>
      </c>
      <c r="F93" s="28">
        <f t="shared" si="40"/>
        <v>46138</v>
      </c>
      <c r="G93" s="23">
        <v>0.70208333333333295</v>
      </c>
      <c r="H93" s="65"/>
      <c r="I93" s="60"/>
    </row>
    <row r="94" spans="1:9" ht="25.35" hidden="1" customHeight="1">
      <c r="A94" s="70" t="s">
        <v>1091</v>
      </c>
      <c r="B94" s="28">
        <f>F93+5</f>
        <v>46143</v>
      </c>
      <c r="C94" s="23">
        <v>0.375</v>
      </c>
      <c r="D94" s="28">
        <f t="shared" ref="D94:D98" si="44">B94</f>
        <v>46143</v>
      </c>
      <c r="E94" s="23">
        <v>0.41666666666666702</v>
      </c>
      <c r="F94" s="28">
        <f t="shared" si="40"/>
        <v>46143</v>
      </c>
      <c r="G94" s="23">
        <v>0.625</v>
      </c>
      <c r="H94" s="65"/>
      <c r="I94" s="60"/>
    </row>
    <row r="95" spans="1:9" ht="25.35" hidden="1" customHeight="1">
      <c r="A95" s="70" t="s">
        <v>1092</v>
      </c>
      <c r="B95" s="28">
        <f t="shared" si="43"/>
        <v>46143</v>
      </c>
      <c r="C95" s="23">
        <v>0.70833333333333304</v>
      </c>
      <c r="D95" s="28">
        <f t="shared" ref="D95:D100" si="45">B95+1</f>
        <v>46144</v>
      </c>
      <c r="E95" s="23">
        <v>0.33819444444444402</v>
      </c>
      <c r="F95" s="28">
        <f>D95+1</f>
        <v>46145</v>
      </c>
      <c r="G95" s="23">
        <v>0.25</v>
      </c>
      <c r="H95" s="65"/>
      <c r="I95" s="60"/>
    </row>
    <row r="96" spans="1:9" ht="25.35" hidden="1" customHeight="1">
      <c r="A96" s="70" t="s">
        <v>1093</v>
      </c>
      <c r="B96" s="28">
        <f t="shared" si="43"/>
        <v>46145</v>
      </c>
      <c r="C96" s="23">
        <v>0.27083333333333298</v>
      </c>
      <c r="D96" s="28">
        <f t="shared" si="44"/>
        <v>46145</v>
      </c>
      <c r="E96" s="23">
        <v>0.29166666666666702</v>
      </c>
      <c r="F96" s="28">
        <f t="shared" ref="F96:F100" si="46">D96</f>
        <v>46145</v>
      </c>
      <c r="G96" s="23">
        <v>0.66666666666666696</v>
      </c>
      <c r="H96" s="65"/>
      <c r="I96" s="60"/>
    </row>
    <row r="97" spans="1:9" ht="25.35" hidden="1" customHeight="1">
      <c r="A97" s="70" t="s">
        <v>1094</v>
      </c>
      <c r="B97" s="28">
        <f t="shared" si="43"/>
        <v>46145</v>
      </c>
      <c r="C97" s="23">
        <v>0.875</v>
      </c>
      <c r="D97" s="28">
        <f t="shared" si="44"/>
        <v>46145</v>
      </c>
      <c r="E97" s="23">
        <v>0.91666666666666696</v>
      </c>
      <c r="F97" s="28">
        <f t="shared" ref="F97:F98" si="47">D97+1</f>
        <v>46146</v>
      </c>
      <c r="G97" s="23">
        <v>0.20833333333333301</v>
      </c>
      <c r="H97" s="65"/>
      <c r="I97" s="60"/>
    </row>
    <row r="98" spans="1:9" ht="25.35" hidden="1" customHeight="1">
      <c r="A98" s="70" t="s">
        <v>1095</v>
      </c>
      <c r="B98" s="28">
        <f>F97+4</f>
        <v>46150</v>
      </c>
      <c r="C98" s="23">
        <v>0.54166666666666696</v>
      </c>
      <c r="D98" s="28">
        <f t="shared" si="44"/>
        <v>46150</v>
      </c>
      <c r="E98" s="23">
        <v>0.79166666666666696</v>
      </c>
      <c r="F98" s="28">
        <f t="shared" si="47"/>
        <v>46151</v>
      </c>
      <c r="G98" s="23">
        <v>0.39583333333333298</v>
      </c>
      <c r="H98" s="65"/>
      <c r="I98" s="60"/>
    </row>
    <row r="99" spans="1:9" ht="25.35" hidden="1" customHeight="1">
      <c r="A99" s="70" t="s">
        <v>1096</v>
      </c>
      <c r="B99" s="28">
        <f t="shared" ref="B99:B103" si="48">F98</f>
        <v>46151</v>
      </c>
      <c r="C99" s="23">
        <v>0.64583333333333304</v>
      </c>
      <c r="D99" s="28">
        <f t="shared" si="45"/>
        <v>46152</v>
      </c>
      <c r="E99" s="23">
        <v>1.8055555555555599E-2</v>
      </c>
      <c r="F99" s="28">
        <f t="shared" si="46"/>
        <v>46152</v>
      </c>
      <c r="G99" s="23">
        <v>0.40416666666666701</v>
      </c>
      <c r="H99" s="65"/>
      <c r="I99" s="60"/>
    </row>
    <row r="100" spans="1:9" ht="25.35" hidden="1" customHeight="1">
      <c r="A100" s="70" t="s">
        <v>1097</v>
      </c>
      <c r="B100" s="28">
        <f>F99+4</f>
        <v>46156</v>
      </c>
      <c r="C100" s="23">
        <v>0.79166666666666696</v>
      </c>
      <c r="D100" s="28">
        <f t="shared" si="45"/>
        <v>46157</v>
      </c>
      <c r="E100" s="23">
        <v>0.226388888888889</v>
      </c>
      <c r="F100" s="28">
        <f t="shared" si="46"/>
        <v>46157</v>
      </c>
      <c r="G100" s="37">
        <v>0.55208333333333304</v>
      </c>
      <c r="H100" s="65"/>
      <c r="I100" s="60"/>
    </row>
    <row r="101" spans="1:9" ht="25.35" hidden="1" customHeight="1">
      <c r="A101" s="70" t="s">
        <v>1098</v>
      </c>
      <c r="B101" s="28">
        <f t="shared" si="48"/>
        <v>46157</v>
      </c>
      <c r="C101" s="23">
        <v>0.64583333333333304</v>
      </c>
      <c r="D101" s="28">
        <f>B101</f>
        <v>46157</v>
      </c>
      <c r="E101" s="23">
        <v>0.79722222222222205</v>
      </c>
      <c r="F101" s="28">
        <f>D101+1</f>
        <v>46158</v>
      </c>
      <c r="G101" s="37">
        <v>0.625</v>
      </c>
      <c r="H101" s="65"/>
      <c r="I101" s="60"/>
    </row>
    <row r="102" spans="1:9" ht="25.35" hidden="1" customHeight="1">
      <c r="A102" s="70" t="s">
        <v>1099</v>
      </c>
      <c r="B102" s="28">
        <f t="shared" si="48"/>
        <v>46158</v>
      </c>
      <c r="C102" s="23">
        <v>0.64583333333333304</v>
      </c>
      <c r="D102" s="28">
        <f t="shared" ref="D102:D105" si="49">B102</f>
        <v>46158</v>
      </c>
      <c r="E102" s="23">
        <v>0.66666666666666696</v>
      </c>
      <c r="F102" s="28">
        <f>D102+1</f>
        <v>46159</v>
      </c>
      <c r="G102" s="37">
        <v>0</v>
      </c>
      <c r="H102" s="65"/>
      <c r="I102" s="60"/>
    </row>
    <row r="103" spans="1:9" ht="25.35" hidden="1" customHeight="1">
      <c r="A103" s="70" t="s">
        <v>1100</v>
      </c>
      <c r="B103" s="28">
        <f t="shared" si="48"/>
        <v>46159</v>
      </c>
      <c r="C103" s="23">
        <v>0.20833333333333301</v>
      </c>
      <c r="D103" s="28">
        <f t="shared" si="49"/>
        <v>46159</v>
      </c>
      <c r="E103" s="23">
        <v>0.66666666666666696</v>
      </c>
      <c r="F103" s="28">
        <f t="shared" ref="F103:F107" si="50">D103</f>
        <v>46159</v>
      </c>
      <c r="G103" s="37">
        <v>0.83333333333333304</v>
      </c>
      <c r="H103" s="65"/>
      <c r="I103" s="60"/>
    </row>
    <row r="104" spans="1:9" ht="25.05" hidden="1" customHeight="1">
      <c r="A104" s="70" t="s">
        <v>1101</v>
      </c>
      <c r="B104" s="28">
        <f>F103+5</f>
        <v>46164</v>
      </c>
      <c r="C104" s="23">
        <v>0.6875</v>
      </c>
      <c r="D104" s="28">
        <f t="shared" si="49"/>
        <v>46164</v>
      </c>
      <c r="E104" s="23">
        <v>0.875</v>
      </c>
      <c r="F104" s="28">
        <f t="shared" ref="F104:F105" si="51">D104+1</f>
        <v>46165</v>
      </c>
      <c r="G104" s="37">
        <v>0.33333333333333298</v>
      </c>
      <c r="H104" s="65"/>
      <c r="I104" s="60"/>
    </row>
    <row r="105" spans="1:9" ht="25.35" hidden="1" customHeight="1">
      <c r="A105" s="70" t="s">
        <v>1102</v>
      </c>
      <c r="B105" s="28">
        <f t="shared" ref="B105:B109" si="52">F104</f>
        <v>46165</v>
      </c>
      <c r="C105" s="23">
        <v>0.58333333333333304</v>
      </c>
      <c r="D105" s="28">
        <f t="shared" si="49"/>
        <v>46165</v>
      </c>
      <c r="E105" s="23">
        <v>0.75</v>
      </c>
      <c r="F105" s="28">
        <f t="shared" si="51"/>
        <v>46166</v>
      </c>
      <c r="G105" s="37">
        <v>0.27986111111111101</v>
      </c>
      <c r="H105" s="65"/>
      <c r="I105" s="60"/>
    </row>
    <row r="106" spans="1:9" ht="25.35" hidden="1" customHeight="1">
      <c r="A106" s="70" t="s">
        <v>1103</v>
      </c>
      <c r="B106" s="28">
        <f>F105+4</f>
        <v>46170</v>
      </c>
      <c r="C106" s="23">
        <v>0.5625</v>
      </c>
      <c r="D106" s="28">
        <f t="shared" ref="D106:D110" si="53">B106+1</f>
        <v>46171</v>
      </c>
      <c r="E106" s="37">
        <v>0.57430555555555596</v>
      </c>
      <c r="F106" s="28">
        <f t="shared" si="50"/>
        <v>46171</v>
      </c>
      <c r="G106" s="37">
        <v>0.83333333333333304</v>
      </c>
      <c r="H106" s="65"/>
      <c r="I106" s="60"/>
    </row>
    <row r="107" spans="1:9" ht="25.35" hidden="1" customHeight="1">
      <c r="A107" s="70" t="s">
        <v>1104</v>
      </c>
      <c r="B107" s="28">
        <f t="shared" si="52"/>
        <v>46171</v>
      </c>
      <c r="C107" s="23">
        <v>0.91666666666666696</v>
      </c>
      <c r="D107" s="28">
        <f t="shared" si="53"/>
        <v>46172</v>
      </c>
      <c r="E107" s="37">
        <v>0.10347222222222199</v>
      </c>
      <c r="F107" s="28">
        <f t="shared" si="50"/>
        <v>46172</v>
      </c>
      <c r="G107" s="37">
        <v>0.625</v>
      </c>
      <c r="H107" s="65"/>
      <c r="I107" s="60"/>
    </row>
    <row r="108" spans="1:9" ht="25.35" hidden="1" customHeight="1">
      <c r="A108" s="70" t="s">
        <v>1105</v>
      </c>
      <c r="B108" s="28">
        <f t="shared" si="52"/>
        <v>46172</v>
      </c>
      <c r="C108" s="23">
        <v>0.64583333333333304</v>
      </c>
      <c r="D108" s="28">
        <f t="shared" ref="D108:D109" si="54">B108</f>
        <v>46172</v>
      </c>
      <c r="E108" s="37">
        <v>0.66666666666666696</v>
      </c>
      <c r="F108" s="28">
        <f>D108+1</f>
        <v>46173</v>
      </c>
      <c r="G108" s="37">
        <v>0.165277777777778</v>
      </c>
      <c r="H108" s="65"/>
      <c r="I108" s="60"/>
    </row>
    <row r="109" spans="1:9" ht="25.35" hidden="1" customHeight="1">
      <c r="A109" s="70" t="s">
        <v>1106</v>
      </c>
      <c r="B109" s="28">
        <f t="shared" si="52"/>
        <v>46173</v>
      </c>
      <c r="C109" s="23">
        <v>0.70833333333333304</v>
      </c>
      <c r="D109" s="28">
        <f t="shared" si="54"/>
        <v>46173</v>
      </c>
      <c r="E109" s="37">
        <v>0.74513888888888902</v>
      </c>
      <c r="F109" s="28">
        <f t="shared" ref="F109:F111" si="55">D109</f>
        <v>46173</v>
      </c>
      <c r="G109" s="37">
        <v>0.96736111111111101</v>
      </c>
      <c r="H109" s="65"/>
      <c r="I109" s="60"/>
    </row>
    <row r="110" spans="1:9" ht="25.05" hidden="1" customHeight="1">
      <c r="A110" s="70" t="s">
        <v>1107</v>
      </c>
      <c r="B110" s="28">
        <f>F109+5</f>
        <v>46178</v>
      </c>
      <c r="C110" s="23">
        <v>0.36249999999999999</v>
      </c>
      <c r="D110" s="28">
        <f t="shared" si="53"/>
        <v>46179</v>
      </c>
      <c r="E110" s="37">
        <v>0.13611111111111099</v>
      </c>
      <c r="F110" s="28">
        <f t="shared" si="55"/>
        <v>46179</v>
      </c>
      <c r="G110" s="37">
        <v>0.75</v>
      </c>
      <c r="H110" s="65"/>
      <c r="I110" s="60"/>
    </row>
    <row r="111" spans="1:9" ht="25.05" hidden="1" customHeight="1">
      <c r="A111" s="70" t="s">
        <v>1108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 t="shared" si="55"/>
        <v>46180</v>
      </c>
      <c r="G111" s="37">
        <v>0.52916666666666701</v>
      </c>
      <c r="H111" s="65"/>
      <c r="I111" s="60"/>
    </row>
    <row r="112" spans="1:9" ht="25.05" hidden="1" customHeight="1">
      <c r="A112" s="70" t="s">
        <v>1109</v>
      </c>
      <c r="B112" s="28">
        <f>F111+5</f>
        <v>46185</v>
      </c>
      <c r="C112" s="23">
        <v>0.20833333333333301</v>
      </c>
      <c r="D112" s="28">
        <f>B112</f>
        <v>46185</v>
      </c>
      <c r="E112" s="23">
        <v>0.875</v>
      </c>
      <c r="F112" s="28">
        <f t="shared" ref="F112:F119" si="56">D112+1</f>
        <v>46186</v>
      </c>
      <c r="G112" s="23">
        <v>0.13055555555555601</v>
      </c>
      <c r="H112" s="65"/>
      <c r="I112" s="60"/>
    </row>
    <row r="113" spans="1:9" ht="25.05" hidden="1" customHeight="1">
      <c r="A113" s="70" t="s">
        <v>1110</v>
      </c>
      <c r="B113" s="28">
        <f>F112</f>
        <v>46186</v>
      </c>
      <c r="C113" s="23">
        <v>0.23888888888888901</v>
      </c>
      <c r="D113" s="28">
        <f t="shared" ref="D113:D118" si="57">B113+1</f>
        <v>46187</v>
      </c>
      <c r="E113" s="37">
        <v>6.8055555555555494E-2</v>
      </c>
      <c r="F113" s="28">
        <f>D113</f>
        <v>46187</v>
      </c>
      <c r="G113" s="23">
        <v>0.66666666666666696</v>
      </c>
      <c r="H113" s="65" t="s">
        <v>37</v>
      </c>
      <c r="I113" s="60"/>
    </row>
    <row r="114" spans="1:9" ht="25.35" hidden="1" customHeight="1">
      <c r="A114" s="70" t="s">
        <v>1111</v>
      </c>
      <c r="B114" s="28">
        <f t="shared" ref="B114:B115" si="58">F113</f>
        <v>46187</v>
      </c>
      <c r="C114" s="23">
        <v>0.6875</v>
      </c>
      <c r="D114" s="28">
        <f t="shared" ref="D114:D115" si="59">B114</f>
        <v>46187</v>
      </c>
      <c r="E114" s="23">
        <v>0.70833333333333304</v>
      </c>
      <c r="F114" s="28">
        <f t="shared" si="56"/>
        <v>46188</v>
      </c>
      <c r="G114" s="23">
        <v>0.16875000000000001</v>
      </c>
      <c r="H114" s="65"/>
      <c r="I114" s="60"/>
    </row>
    <row r="115" spans="1:9" ht="25.35" hidden="1" customHeight="1">
      <c r="A115" s="70" t="s">
        <v>1112</v>
      </c>
      <c r="B115" s="28">
        <f t="shared" si="58"/>
        <v>46188</v>
      </c>
      <c r="C115" s="23">
        <v>0.33333333333333298</v>
      </c>
      <c r="D115" s="28">
        <f t="shared" si="59"/>
        <v>46188</v>
      </c>
      <c r="E115" s="23">
        <v>0.4375</v>
      </c>
      <c r="F115" s="28">
        <f>D115</f>
        <v>46188</v>
      </c>
      <c r="G115" s="23">
        <v>0.73055555555555596</v>
      </c>
      <c r="H115" s="65"/>
      <c r="I115" s="60"/>
    </row>
    <row r="116" spans="1:9" ht="25.35" hidden="1" customHeight="1">
      <c r="A116" s="70" t="s">
        <v>1113</v>
      </c>
      <c r="B116" s="28">
        <f>F115+4</f>
        <v>46192</v>
      </c>
      <c r="C116" s="23">
        <v>0.83333333333333304</v>
      </c>
      <c r="D116" s="28">
        <f t="shared" si="57"/>
        <v>46193</v>
      </c>
      <c r="E116" s="37">
        <v>0.54166666666666696</v>
      </c>
      <c r="F116" s="28">
        <f t="shared" si="56"/>
        <v>46194</v>
      </c>
      <c r="G116" s="23">
        <v>0.343055555555556</v>
      </c>
      <c r="H116" s="65" t="s">
        <v>37</v>
      </c>
      <c r="I116" s="60"/>
    </row>
    <row r="117" spans="1:9" ht="25.35" hidden="1" customHeight="1">
      <c r="A117" s="70" t="s">
        <v>1114</v>
      </c>
      <c r="B117" s="28">
        <f t="shared" ref="B117:B121" si="60">F116</f>
        <v>46194</v>
      </c>
      <c r="C117" s="23">
        <v>0.58333333333333304</v>
      </c>
      <c r="D117" s="28">
        <f t="shared" si="57"/>
        <v>46195</v>
      </c>
      <c r="E117" s="37">
        <v>0.99444444444444402</v>
      </c>
      <c r="F117" s="28">
        <f t="shared" si="56"/>
        <v>46196</v>
      </c>
      <c r="G117" s="23">
        <v>0.58472222222222203</v>
      </c>
      <c r="H117" s="65" t="s">
        <v>37</v>
      </c>
      <c r="I117" s="60"/>
    </row>
    <row r="118" spans="1:9" ht="25.35" hidden="1" customHeight="1">
      <c r="A118" s="70" t="s">
        <v>1115</v>
      </c>
      <c r="B118" s="28">
        <f>F117+5</f>
        <v>46201</v>
      </c>
      <c r="C118" s="23">
        <v>0.25</v>
      </c>
      <c r="D118" s="28">
        <f t="shared" si="57"/>
        <v>46202</v>
      </c>
      <c r="E118" s="23">
        <v>0.60347222222222197</v>
      </c>
      <c r="F118" s="28">
        <f t="shared" si="56"/>
        <v>46203</v>
      </c>
      <c r="G118" s="23">
        <v>5.2777777777777798E-2</v>
      </c>
      <c r="H118" s="65" t="s">
        <v>37</v>
      </c>
      <c r="I118" s="60"/>
    </row>
    <row r="119" spans="1:9" ht="25.35" hidden="1" customHeight="1">
      <c r="A119" s="70" t="s">
        <v>1116</v>
      </c>
      <c r="B119" s="28">
        <f t="shared" si="60"/>
        <v>46203</v>
      </c>
      <c r="C119" s="23">
        <v>0.125</v>
      </c>
      <c r="D119" s="28">
        <f>B119</f>
        <v>46203</v>
      </c>
      <c r="E119" s="23">
        <v>0.68333333333333302</v>
      </c>
      <c r="F119" s="28">
        <f t="shared" si="56"/>
        <v>46204</v>
      </c>
      <c r="G119" s="23">
        <v>0.21249999999999999</v>
      </c>
      <c r="H119" s="65" t="s">
        <v>37</v>
      </c>
      <c r="I119" s="60"/>
    </row>
    <row r="120" spans="1:9" ht="25.35" hidden="1" customHeight="1">
      <c r="A120" s="70" t="s">
        <v>1117</v>
      </c>
      <c r="B120" s="28">
        <f t="shared" si="60"/>
        <v>46204</v>
      </c>
      <c r="C120" s="23">
        <v>0.233333333333333</v>
      </c>
      <c r="D120" s="28">
        <f t="shared" ref="D120" si="61">B120</f>
        <v>46204</v>
      </c>
      <c r="E120" s="23">
        <v>0.25416666666666698</v>
      </c>
      <c r="F120" s="28">
        <f t="shared" ref="F120" si="62">D120</f>
        <v>46204</v>
      </c>
      <c r="G120" s="23">
        <v>0.8</v>
      </c>
      <c r="H120" s="65"/>
      <c r="I120" s="60"/>
    </row>
    <row r="121" spans="1:9" ht="25.35" hidden="1" customHeight="1">
      <c r="A121" s="70" t="s">
        <v>1118</v>
      </c>
      <c r="B121" s="28">
        <f t="shared" si="60"/>
        <v>46204</v>
      </c>
      <c r="C121" s="23">
        <v>0.95833333333333304</v>
      </c>
      <c r="D121" s="28">
        <f>B121+1</f>
        <v>46205</v>
      </c>
      <c r="E121" s="23">
        <v>0.6875</v>
      </c>
      <c r="F121" s="28">
        <f t="shared" ref="F121:F126" si="63">D121+1</f>
        <v>46206</v>
      </c>
      <c r="G121" s="23">
        <v>4.5833333333333302E-2</v>
      </c>
      <c r="H121" s="65"/>
      <c r="I121" s="60"/>
    </row>
    <row r="122" spans="1:9" ht="25.35" hidden="1" customHeight="1">
      <c r="A122" s="70" t="s">
        <v>1119</v>
      </c>
      <c r="B122" s="28">
        <f>F121+4</f>
        <v>46210</v>
      </c>
      <c r="C122" s="23">
        <v>0.33333333333333298</v>
      </c>
      <c r="D122" s="28">
        <f t="shared" ref="D122:D128" si="64">B122</f>
        <v>46210</v>
      </c>
      <c r="E122" s="23">
        <v>0.46250000000000002</v>
      </c>
      <c r="F122" s="28">
        <f t="shared" si="63"/>
        <v>46211</v>
      </c>
      <c r="G122" s="23">
        <v>6.6666666666666693E-2</v>
      </c>
      <c r="H122" s="65"/>
      <c r="I122" s="60"/>
    </row>
    <row r="123" spans="1:9" ht="25.35" hidden="1" customHeight="1">
      <c r="A123" s="70" t="s">
        <v>1120</v>
      </c>
      <c r="B123" s="28">
        <f t="shared" ref="B123:B127" si="65">F122</f>
        <v>46211</v>
      </c>
      <c r="C123" s="23">
        <v>0.35416666666666702</v>
      </c>
      <c r="D123" s="28">
        <f t="shared" si="64"/>
        <v>46211</v>
      </c>
      <c r="E123" s="23">
        <v>0.46250000000000002</v>
      </c>
      <c r="F123" s="28">
        <f>D123</f>
        <v>46211</v>
      </c>
      <c r="G123" s="23">
        <v>0.94583333333333297</v>
      </c>
      <c r="H123" s="65"/>
      <c r="I123" s="60"/>
    </row>
    <row r="124" spans="1:9" ht="25.35" hidden="1" customHeight="1">
      <c r="A124" s="70" t="s">
        <v>1121</v>
      </c>
      <c r="B124" s="28">
        <f>F123+5</f>
        <v>46216</v>
      </c>
      <c r="C124" s="23">
        <v>0.29166666666666702</v>
      </c>
      <c r="D124" s="28">
        <f t="shared" si="64"/>
        <v>46216</v>
      </c>
      <c r="E124" s="23">
        <v>0.83125000000000004</v>
      </c>
      <c r="F124" s="28">
        <f t="shared" si="63"/>
        <v>46217</v>
      </c>
      <c r="G124" s="23">
        <v>5.4861111111111097E-2</v>
      </c>
      <c r="H124" s="65"/>
      <c r="I124" s="60"/>
    </row>
    <row r="125" spans="1:9" ht="25.35" hidden="1" customHeight="1">
      <c r="A125" s="70" t="s">
        <v>1122</v>
      </c>
      <c r="B125" s="28">
        <f t="shared" si="65"/>
        <v>46217</v>
      </c>
      <c r="C125" s="23">
        <v>0.104166666666667</v>
      </c>
      <c r="D125" s="28">
        <f t="shared" si="64"/>
        <v>46217</v>
      </c>
      <c r="E125" s="23">
        <v>0.80902777777777801</v>
      </c>
      <c r="F125" s="28">
        <f t="shared" si="63"/>
        <v>46218</v>
      </c>
      <c r="G125" s="23">
        <v>0.66666666666666696</v>
      </c>
      <c r="H125" s="65" t="s">
        <v>37</v>
      </c>
      <c r="I125" s="60"/>
    </row>
    <row r="126" spans="1:9" ht="25.35" hidden="1" customHeight="1">
      <c r="A126" s="70" t="s">
        <v>1123</v>
      </c>
      <c r="B126" s="28">
        <f t="shared" si="65"/>
        <v>46218</v>
      </c>
      <c r="C126" s="23">
        <v>0.72222222222222199</v>
      </c>
      <c r="D126" s="28">
        <f t="shared" si="64"/>
        <v>46218</v>
      </c>
      <c r="E126" s="23">
        <v>0.74722222222222201</v>
      </c>
      <c r="F126" s="28">
        <f t="shared" si="63"/>
        <v>46219</v>
      </c>
      <c r="G126" s="23">
        <v>8.2638888888888901E-2</v>
      </c>
      <c r="H126" s="65"/>
      <c r="I126" s="60"/>
    </row>
    <row r="127" spans="1:9" ht="25.35" hidden="1" customHeight="1">
      <c r="A127" s="70" t="s">
        <v>1124</v>
      </c>
      <c r="B127" s="28">
        <f t="shared" si="65"/>
        <v>46219</v>
      </c>
      <c r="C127" s="23">
        <v>0.25</v>
      </c>
      <c r="D127" s="28">
        <f t="shared" si="64"/>
        <v>46219</v>
      </c>
      <c r="E127" s="23">
        <v>0.30972222222222201</v>
      </c>
      <c r="F127" s="28">
        <f>D127</f>
        <v>46219</v>
      </c>
      <c r="G127" s="23">
        <v>0.67430555555555605</v>
      </c>
      <c r="H127" s="65"/>
      <c r="I127" s="60"/>
    </row>
    <row r="128" spans="1:9" ht="25.35" hidden="1" customHeight="1">
      <c r="A128" s="70" t="s">
        <v>1125</v>
      </c>
      <c r="B128" s="28">
        <f>F127+5</f>
        <v>46224</v>
      </c>
      <c r="C128" s="23">
        <v>0</v>
      </c>
      <c r="D128" s="28">
        <f t="shared" si="64"/>
        <v>46224</v>
      </c>
      <c r="E128" s="23">
        <v>0.70833333333333304</v>
      </c>
      <c r="F128" s="28">
        <f>D128+1</f>
        <v>46225</v>
      </c>
      <c r="G128" s="23">
        <v>0.3125</v>
      </c>
      <c r="H128" s="65" t="s">
        <v>37</v>
      </c>
      <c r="I128" s="60"/>
    </row>
    <row r="129" spans="1:9" ht="25.35" hidden="1" customHeight="1">
      <c r="A129" s="70" t="s">
        <v>1126</v>
      </c>
      <c r="B129" s="28">
        <f t="shared" ref="B129:B133" si="66">F128</f>
        <v>46225</v>
      </c>
      <c r="C129" s="23">
        <v>0.54166666666666696</v>
      </c>
      <c r="D129" s="28">
        <f t="shared" ref="D129:D134" si="67">B129+1</f>
        <v>46226</v>
      </c>
      <c r="E129" s="37">
        <v>0.875</v>
      </c>
      <c r="F129" s="28">
        <f>D129+1</f>
        <v>46227</v>
      </c>
      <c r="G129" s="23">
        <v>0.327777777777778</v>
      </c>
      <c r="H129" s="65" t="s">
        <v>37</v>
      </c>
      <c r="I129" s="60"/>
    </row>
    <row r="130" spans="1:9" ht="25.35" hidden="1" customHeight="1">
      <c r="A130" s="70" t="s">
        <v>1127</v>
      </c>
      <c r="B130" s="28">
        <f>F129+4</f>
        <v>46231</v>
      </c>
      <c r="C130" s="23">
        <v>0.95833333333333304</v>
      </c>
      <c r="D130" s="28">
        <f t="shared" si="67"/>
        <v>46232</v>
      </c>
      <c r="E130" s="37">
        <v>0.30625000000000002</v>
      </c>
      <c r="F130" s="28">
        <f t="shared" ref="F130" si="68">D130</f>
        <v>46232</v>
      </c>
      <c r="G130" s="23">
        <v>0.62638888888888899</v>
      </c>
      <c r="H130" s="65" t="s">
        <v>37</v>
      </c>
      <c r="I130" s="60"/>
    </row>
    <row r="131" spans="1:9" ht="25.35" hidden="1" customHeight="1">
      <c r="A131" s="70" t="s">
        <v>1128</v>
      </c>
      <c r="B131" s="28">
        <f t="shared" si="66"/>
        <v>46232</v>
      </c>
      <c r="C131" s="23">
        <v>0.6875</v>
      </c>
      <c r="D131" s="28">
        <f>B131+2</f>
        <v>46234</v>
      </c>
      <c r="E131" s="37">
        <v>0.88124999999999998</v>
      </c>
      <c r="F131" s="28">
        <f t="shared" ref="F131:F137" si="69">D131+1</f>
        <v>46235</v>
      </c>
      <c r="G131" s="23">
        <v>0.79166666666666696</v>
      </c>
      <c r="H131" s="65" t="s">
        <v>37</v>
      </c>
      <c r="I131" s="60"/>
    </row>
    <row r="132" spans="1:9" ht="25.35" hidden="1" customHeight="1">
      <c r="A132" s="70" t="s">
        <v>1129</v>
      </c>
      <c r="B132" s="28">
        <f t="shared" si="66"/>
        <v>46235</v>
      </c>
      <c r="C132" s="23">
        <v>0.8125</v>
      </c>
      <c r="D132" s="28">
        <f t="shared" ref="D132:D137" si="70">B132</f>
        <v>46235</v>
      </c>
      <c r="E132" s="23">
        <v>0.85</v>
      </c>
      <c r="F132" s="28">
        <f t="shared" si="69"/>
        <v>46236</v>
      </c>
      <c r="G132" s="23">
        <v>0.15972222222222199</v>
      </c>
      <c r="H132" s="65"/>
      <c r="I132" s="60"/>
    </row>
    <row r="133" spans="1:9" ht="25.35" hidden="1" customHeight="1">
      <c r="A133" s="70" t="s">
        <v>1130</v>
      </c>
      <c r="B133" s="28">
        <f t="shared" si="66"/>
        <v>46236</v>
      </c>
      <c r="C133" s="23">
        <v>0.36736111111111103</v>
      </c>
      <c r="D133" s="28">
        <f t="shared" si="67"/>
        <v>46237</v>
      </c>
      <c r="E133" s="23">
        <v>4.5833333333333302E-2</v>
      </c>
      <c r="F133" s="28">
        <f>D133</f>
        <v>46237</v>
      </c>
      <c r="G133" s="23">
        <v>0.42708333333333298</v>
      </c>
      <c r="H133" s="65" t="s">
        <v>37</v>
      </c>
      <c r="I133" s="60"/>
    </row>
    <row r="134" spans="1:9" ht="25.35" hidden="1" customHeight="1">
      <c r="A134" s="70" t="s">
        <v>1131</v>
      </c>
      <c r="B134" s="28">
        <f>F133+4</f>
        <v>46241</v>
      </c>
      <c r="C134" s="23">
        <v>0.75</v>
      </c>
      <c r="D134" s="28">
        <f t="shared" si="67"/>
        <v>46242</v>
      </c>
      <c r="E134" s="23">
        <v>0.70833333333333304</v>
      </c>
      <c r="F134" s="28">
        <f>D134+1</f>
        <v>46243</v>
      </c>
      <c r="G134" s="23">
        <v>0.28680555555555598</v>
      </c>
      <c r="H134" s="65"/>
      <c r="I134" s="60"/>
    </row>
    <row r="135" spans="1:9" ht="25.35" hidden="1" customHeight="1">
      <c r="A135" s="70" t="s">
        <v>1132</v>
      </c>
      <c r="B135" s="28">
        <f>F134</f>
        <v>46243</v>
      </c>
      <c r="C135" s="23">
        <v>0.5</v>
      </c>
      <c r="D135" s="28">
        <f>B135+3</f>
        <v>46246</v>
      </c>
      <c r="E135" s="51">
        <v>0.60416666666666696</v>
      </c>
      <c r="F135" s="53">
        <f>D135+1</f>
        <v>46247</v>
      </c>
      <c r="G135" s="51">
        <v>0.45555555555555599</v>
      </c>
      <c r="H135" s="65" t="s">
        <v>37</v>
      </c>
      <c r="I135" s="60"/>
    </row>
    <row r="136" spans="1:9" ht="25.35" hidden="1" customHeight="1">
      <c r="A136" s="70" t="s">
        <v>1133</v>
      </c>
      <c r="B136" s="28">
        <f>F135+5</f>
        <v>46252</v>
      </c>
      <c r="C136" s="23">
        <v>0.29930555555555599</v>
      </c>
      <c r="D136" s="28">
        <f t="shared" si="70"/>
        <v>46252</v>
      </c>
      <c r="E136" s="51">
        <v>0.47291666666666698</v>
      </c>
      <c r="F136" s="53">
        <f>D136</f>
        <v>46252</v>
      </c>
      <c r="G136" s="51">
        <v>0.70833333333333304</v>
      </c>
      <c r="H136" s="65"/>
      <c r="I136" s="60"/>
    </row>
    <row r="137" spans="1:9" ht="25.35" hidden="1" customHeight="1">
      <c r="A137" s="70" t="s">
        <v>1134</v>
      </c>
      <c r="B137" s="53">
        <f>F136</f>
        <v>46252</v>
      </c>
      <c r="C137" s="23">
        <v>0.79166666666666696</v>
      </c>
      <c r="D137" s="28">
        <f t="shared" si="70"/>
        <v>46252</v>
      </c>
      <c r="E137" s="23">
        <v>0.91666666666666696</v>
      </c>
      <c r="F137" s="28">
        <f t="shared" si="69"/>
        <v>46253</v>
      </c>
      <c r="G137" s="23">
        <v>0.375</v>
      </c>
      <c r="H137" s="65"/>
      <c r="I137" s="60"/>
    </row>
    <row r="138" spans="1:9" ht="25.35" hidden="1" customHeight="1">
      <c r="A138" s="70" t="s">
        <v>1135</v>
      </c>
      <c r="B138" s="28">
        <f t="shared" ref="B138" si="71">F137</f>
        <v>46253</v>
      </c>
      <c r="C138" s="23">
        <v>0.39583333333333298</v>
      </c>
      <c r="D138" s="28">
        <f t="shared" ref="D138:D139" si="72">B138</f>
        <v>46253</v>
      </c>
      <c r="E138" s="23">
        <v>0.41666666666666702</v>
      </c>
      <c r="F138" s="28">
        <f t="shared" ref="F138:F141" si="73">D138</f>
        <v>46253</v>
      </c>
      <c r="G138" s="23">
        <v>0.83333333333333304</v>
      </c>
      <c r="H138" s="65"/>
      <c r="I138" s="60"/>
    </row>
    <row r="139" spans="1:9" ht="25.35" hidden="1" customHeight="1">
      <c r="A139" s="70" t="s">
        <v>1136</v>
      </c>
      <c r="B139" s="28">
        <f>F138+1</f>
        <v>46254</v>
      </c>
      <c r="C139" s="23">
        <v>0</v>
      </c>
      <c r="D139" s="28">
        <f t="shared" si="72"/>
        <v>46254</v>
      </c>
      <c r="E139" s="23">
        <v>8.0555555555555602E-2</v>
      </c>
      <c r="F139" s="28">
        <f t="shared" si="73"/>
        <v>46254</v>
      </c>
      <c r="G139" s="23">
        <v>0.420833333333333</v>
      </c>
      <c r="H139" s="65"/>
      <c r="I139" s="60"/>
    </row>
    <row r="140" spans="1:9" ht="25.35" hidden="1" customHeight="1">
      <c r="A140" s="70" t="s">
        <v>1137</v>
      </c>
      <c r="B140" s="53">
        <f>F139+4</f>
        <v>46258</v>
      </c>
      <c r="C140" s="37">
        <v>0.72916666666666696</v>
      </c>
      <c r="D140" s="66">
        <f>B140+1</f>
        <v>46259</v>
      </c>
      <c r="E140" s="37">
        <v>0.179166666666667</v>
      </c>
      <c r="F140" s="53">
        <f t="shared" si="73"/>
        <v>46259</v>
      </c>
      <c r="G140" s="51">
        <v>0.70833333333333304</v>
      </c>
      <c r="H140" s="65"/>
      <c r="I140" s="60"/>
    </row>
    <row r="141" spans="1:9" ht="25.35" hidden="1" customHeight="1">
      <c r="A141" s="70" t="s">
        <v>1138</v>
      </c>
      <c r="B141" s="53">
        <f t="shared" ref="B141:B145" si="74">F140</f>
        <v>46259</v>
      </c>
      <c r="C141" s="23">
        <v>0.95833333333333304</v>
      </c>
      <c r="D141" s="28">
        <f>B141+1</f>
        <v>46260</v>
      </c>
      <c r="E141" s="51">
        <v>0.30833333333333302</v>
      </c>
      <c r="F141" s="53">
        <f t="shared" si="73"/>
        <v>46260</v>
      </c>
      <c r="G141" s="51">
        <v>0.87291666666666701</v>
      </c>
      <c r="H141" s="20" t="s">
        <v>37</v>
      </c>
      <c r="I141" s="60"/>
    </row>
    <row r="142" spans="1:9" ht="25.35" hidden="1" customHeight="1">
      <c r="A142" s="70" t="s">
        <v>1139</v>
      </c>
      <c r="B142" s="53">
        <f>F141+5</f>
        <v>46265</v>
      </c>
      <c r="C142" s="23">
        <v>0.625</v>
      </c>
      <c r="D142" s="28">
        <f t="shared" ref="D142:D149" si="75">B142</f>
        <v>46265</v>
      </c>
      <c r="E142" s="23">
        <v>0.74305555555555602</v>
      </c>
      <c r="F142" s="28">
        <f>D142+1</f>
        <v>46266</v>
      </c>
      <c r="G142" s="23">
        <v>7.2916666666666699E-2</v>
      </c>
      <c r="H142" s="65"/>
      <c r="I142" s="60"/>
    </row>
    <row r="143" spans="1:9" ht="25.35" hidden="1" customHeight="1">
      <c r="A143" s="70" t="s">
        <v>1140</v>
      </c>
      <c r="B143" s="28">
        <f>F142+0</f>
        <v>46266</v>
      </c>
      <c r="C143" s="23">
        <v>0.16666666666666699</v>
      </c>
      <c r="D143" s="28">
        <f t="shared" si="75"/>
        <v>46266</v>
      </c>
      <c r="E143" s="23">
        <v>0.360416666666667</v>
      </c>
      <c r="F143" s="28">
        <f t="shared" ref="F143:F147" si="76">D143</f>
        <v>46266</v>
      </c>
      <c r="G143" s="23">
        <v>0.87777777777777799</v>
      </c>
      <c r="H143" s="65"/>
      <c r="I143" s="60"/>
    </row>
    <row r="144" spans="1:9" ht="25.35" hidden="1" customHeight="1">
      <c r="A144" s="70" t="s">
        <v>1141</v>
      </c>
      <c r="B144" s="28">
        <f t="shared" si="74"/>
        <v>46266</v>
      </c>
      <c r="C144" s="23">
        <v>0.89583333333333304</v>
      </c>
      <c r="D144" s="28">
        <f t="shared" si="75"/>
        <v>46266</v>
      </c>
      <c r="E144" s="23">
        <v>0.91666666666666696</v>
      </c>
      <c r="F144" s="28">
        <f t="shared" ref="F144" si="77">D144+1</f>
        <v>46267</v>
      </c>
      <c r="G144" s="23">
        <v>0.38611111111111102</v>
      </c>
      <c r="H144" s="65"/>
      <c r="I144" s="60"/>
    </row>
    <row r="145" spans="1:9" ht="25.35" hidden="1" customHeight="1">
      <c r="A145" s="70" t="s">
        <v>1142</v>
      </c>
      <c r="B145" s="28">
        <f t="shared" si="74"/>
        <v>46267</v>
      </c>
      <c r="C145" s="23">
        <v>0.58333333333333304</v>
      </c>
      <c r="D145" s="28">
        <f t="shared" si="75"/>
        <v>46267</v>
      </c>
      <c r="E145" s="23">
        <v>0.625</v>
      </c>
      <c r="F145" s="28">
        <f t="shared" si="76"/>
        <v>46267</v>
      </c>
      <c r="G145" s="23">
        <v>0.95833333333333304</v>
      </c>
      <c r="H145" s="65"/>
      <c r="I145" s="60"/>
    </row>
    <row r="146" spans="1:9" ht="25.35" hidden="1" customHeight="1">
      <c r="A146" s="70" t="s">
        <v>1143</v>
      </c>
      <c r="B146" s="53">
        <f>F145+4</f>
        <v>46271</v>
      </c>
      <c r="C146" s="23">
        <v>0.91666666666666696</v>
      </c>
      <c r="D146" s="28">
        <f>B146+2</f>
        <v>46273</v>
      </c>
      <c r="E146" s="23">
        <v>9.0972222222222204E-2</v>
      </c>
      <c r="F146" s="28">
        <f t="shared" si="76"/>
        <v>46273</v>
      </c>
      <c r="G146" s="23">
        <v>0.63541666666666696</v>
      </c>
      <c r="H146" s="20" t="s">
        <v>37</v>
      </c>
      <c r="I146" s="60"/>
    </row>
    <row r="147" spans="1:9" ht="25.35" hidden="1" customHeight="1">
      <c r="A147" s="70" t="s">
        <v>1144</v>
      </c>
      <c r="B147" s="53">
        <f>F146</f>
        <v>46273</v>
      </c>
      <c r="C147" s="51">
        <v>0.85416666666666696</v>
      </c>
      <c r="D147" s="52">
        <f>B147+2</f>
        <v>46275</v>
      </c>
      <c r="E147" s="51">
        <v>0.452777777777778</v>
      </c>
      <c r="F147" s="53">
        <f t="shared" si="76"/>
        <v>46275</v>
      </c>
      <c r="G147" s="51">
        <v>0.99375000000000002</v>
      </c>
      <c r="H147" s="20" t="s">
        <v>37</v>
      </c>
      <c r="I147" s="60"/>
    </row>
    <row r="148" spans="1:9" ht="25.35" hidden="1" customHeight="1">
      <c r="A148" s="70" t="s">
        <v>1145</v>
      </c>
      <c r="B148" s="28">
        <f>F147+5</f>
        <v>46280</v>
      </c>
      <c r="C148" s="23">
        <v>0.70833333333333304</v>
      </c>
      <c r="D148" s="28">
        <f t="shared" si="75"/>
        <v>46280</v>
      </c>
      <c r="E148" s="23">
        <v>0.75</v>
      </c>
      <c r="F148" s="28">
        <f t="shared" ref="F148:F152" si="78">D148+1</f>
        <v>46281</v>
      </c>
      <c r="G148" s="23">
        <v>0</v>
      </c>
      <c r="H148" s="65"/>
      <c r="I148" s="60"/>
    </row>
    <row r="149" spans="1:9" ht="25.35" hidden="1" customHeight="1">
      <c r="A149" s="70" t="s">
        <v>1146</v>
      </c>
      <c r="B149" s="28">
        <f>F148+0</f>
        <v>46281</v>
      </c>
      <c r="C149" s="23">
        <v>0.104166666666667</v>
      </c>
      <c r="D149" s="28">
        <f t="shared" si="75"/>
        <v>46281</v>
      </c>
      <c r="E149" s="23">
        <v>0.40833333333333299</v>
      </c>
      <c r="F149" s="28">
        <f>D149</f>
        <v>46281</v>
      </c>
      <c r="G149" s="23">
        <v>0.875</v>
      </c>
      <c r="H149" s="65"/>
      <c r="I149" s="60"/>
    </row>
    <row r="150" spans="1:9" ht="25.35" hidden="1" customHeight="1">
      <c r="A150" s="70" t="s">
        <v>1147</v>
      </c>
      <c r="B150" s="28">
        <f>F149+0</f>
        <v>46281</v>
      </c>
      <c r="C150" s="23">
        <v>0.89583333333333304</v>
      </c>
      <c r="D150" s="28">
        <f>B150+0</f>
        <v>46281</v>
      </c>
      <c r="E150" s="23">
        <v>0.91666666666666696</v>
      </c>
      <c r="F150" s="28">
        <f t="shared" si="78"/>
        <v>46282</v>
      </c>
      <c r="G150" s="23">
        <v>0.25</v>
      </c>
      <c r="H150" s="65"/>
      <c r="I150" s="60"/>
    </row>
    <row r="151" spans="1:9" ht="25.35" hidden="1" customHeight="1">
      <c r="A151" s="70" t="s">
        <v>1148</v>
      </c>
      <c r="B151" s="28">
        <f t="shared" ref="B151:B155" si="79">F150</f>
        <v>46282</v>
      </c>
      <c r="C151" s="23">
        <v>0.45833333333333298</v>
      </c>
      <c r="D151" s="28">
        <f>B151</f>
        <v>46282</v>
      </c>
      <c r="E151" s="23">
        <v>0.57638888888888895</v>
      </c>
      <c r="F151" s="28">
        <f>D151</f>
        <v>46282</v>
      </c>
      <c r="G151" s="23">
        <v>0.875694444444444</v>
      </c>
      <c r="H151" s="65"/>
      <c r="I151" s="60"/>
    </row>
    <row r="152" spans="1:9" ht="25.35" hidden="1" customHeight="1">
      <c r="A152" s="70" t="s">
        <v>1149</v>
      </c>
      <c r="B152" s="53">
        <f>F151+4</f>
        <v>46286</v>
      </c>
      <c r="C152" s="23">
        <v>0.91666666666666696</v>
      </c>
      <c r="D152" s="28">
        <f>B152+1</f>
        <v>46287</v>
      </c>
      <c r="E152" s="51">
        <v>0.57013888888888897</v>
      </c>
      <c r="F152" s="53">
        <f t="shared" si="78"/>
        <v>46288</v>
      </c>
      <c r="G152" s="51">
        <v>0.265277777777778</v>
      </c>
      <c r="H152" s="20"/>
      <c r="I152" s="60"/>
    </row>
    <row r="153" spans="1:9" ht="25.35" hidden="1" customHeight="1">
      <c r="A153" s="70" t="s">
        <v>1150</v>
      </c>
      <c r="B153" s="53">
        <f t="shared" si="79"/>
        <v>46288</v>
      </c>
      <c r="C153" s="51">
        <v>0.375</v>
      </c>
      <c r="D153" s="52">
        <f>B153+1</f>
        <v>46289</v>
      </c>
      <c r="E153" s="51">
        <v>0.62847222222222221</v>
      </c>
      <c r="F153" s="53">
        <f>D153+1</f>
        <v>46290</v>
      </c>
      <c r="G153" s="51">
        <v>0.1673611111111111</v>
      </c>
      <c r="H153" s="20" t="s">
        <v>37</v>
      </c>
      <c r="I153" s="60"/>
    </row>
    <row r="154" spans="1:9" ht="25.35" hidden="1" customHeight="1">
      <c r="A154" s="70" t="s">
        <v>1151</v>
      </c>
      <c r="B154" s="28">
        <f>F153+4</f>
        <v>46294</v>
      </c>
      <c r="C154" s="23">
        <v>0.66666666666666663</v>
      </c>
      <c r="D154" s="28">
        <f t="shared" ref="D154:D155" si="80">B154</f>
        <v>46294</v>
      </c>
      <c r="E154" s="23">
        <v>0.80277777777777781</v>
      </c>
      <c r="F154" s="28">
        <f>D154+1</f>
        <v>46295</v>
      </c>
      <c r="G154" s="23">
        <v>0.17222222222222222</v>
      </c>
      <c r="H154" s="65"/>
      <c r="I154" s="60"/>
    </row>
    <row r="155" spans="1:9" ht="25.35" hidden="1" customHeight="1">
      <c r="A155" s="70" t="s">
        <v>1152</v>
      </c>
      <c r="B155" s="28">
        <f t="shared" si="79"/>
        <v>46295</v>
      </c>
      <c r="C155" s="23">
        <v>0.16666666666666666</v>
      </c>
      <c r="D155" s="28">
        <f t="shared" si="80"/>
        <v>46295</v>
      </c>
      <c r="E155" s="23">
        <v>0.39583333333333331</v>
      </c>
      <c r="F155" s="28">
        <f>D155+1</f>
        <v>46296</v>
      </c>
      <c r="G155" s="51">
        <v>0.20833333333333334</v>
      </c>
      <c r="H155" s="65"/>
      <c r="I155" s="60"/>
    </row>
    <row r="156" spans="1:9" ht="25.35" hidden="1" customHeight="1">
      <c r="A156" s="70" t="s">
        <v>1153</v>
      </c>
      <c r="B156" s="28">
        <f>F155+0</f>
        <v>46296</v>
      </c>
      <c r="C156" s="23">
        <v>0.22916666666666666</v>
      </c>
      <c r="D156" s="28">
        <f>B156+0</f>
        <v>46296</v>
      </c>
      <c r="E156" s="23">
        <v>0.375</v>
      </c>
      <c r="F156" s="28">
        <f>D156</f>
        <v>46296</v>
      </c>
      <c r="G156" s="51">
        <v>0.62430555555555556</v>
      </c>
      <c r="H156" s="65"/>
      <c r="I156" s="60"/>
    </row>
    <row r="157" spans="1:9" ht="25.35" hidden="1" customHeight="1">
      <c r="A157" s="70" t="s">
        <v>1154</v>
      </c>
      <c r="B157" s="28">
        <f>F156</f>
        <v>46296</v>
      </c>
      <c r="C157" s="23">
        <v>0.79166666666666663</v>
      </c>
      <c r="D157" s="28">
        <f t="shared" ref="D157:D159" si="81">B157</f>
        <v>46296</v>
      </c>
      <c r="E157" s="23">
        <v>0.9375</v>
      </c>
      <c r="F157" s="28">
        <f>D157+1</f>
        <v>46297</v>
      </c>
      <c r="G157" s="51">
        <v>0.18194444444444444</v>
      </c>
      <c r="H157" s="65"/>
      <c r="I157" s="60"/>
    </row>
    <row r="158" spans="1:9" ht="25.35" hidden="1" customHeight="1">
      <c r="A158" s="70" t="s">
        <v>1155</v>
      </c>
      <c r="B158" s="28">
        <f>F157+4</f>
        <v>46301</v>
      </c>
      <c r="C158" s="23">
        <v>0.375</v>
      </c>
      <c r="D158" s="28">
        <f>B158+1</f>
        <v>46302</v>
      </c>
      <c r="E158" s="37">
        <v>0.35833333333333334</v>
      </c>
      <c r="F158" s="28">
        <f>D158</f>
        <v>46302</v>
      </c>
      <c r="G158" s="51">
        <v>0.98333333333333328</v>
      </c>
      <c r="H158" s="20" t="s">
        <v>1496</v>
      </c>
      <c r="I158" s="60"/>
    </row>
    <row r="159" spans="1:9" ht="25.35" hidden="1" customHeight="1">
      <c r="A159" s="70" t="s">
        <v>1156</v>
      </c>
      <c r="B159" s="28">
        <f>F158+1</f>
        <v>46303</v>
      </c>
      <c r="C159" s="23">
        <v>0.25</v>
      </c>
      <c r="D159" s="28">
        <f t="shared" si="81"/>
        <v>46303</v>
      </c>
      <c r="E159" s="37">
        <v>0.5395833333333333</v>
      </c>
      <c r="F159" s="28">
        <f>D159</f>
        <v>46303</v>
      </c>
      <c r="G159" s="51">
        <v>0.82916666666666672</v>
      </c>
      <c r="H159" s="20" t="s">
        <v>1496</v>
      </c>
      <c r="I159" s="60"/>
    </row>
    <row r="160" spans="1:9" ht="25.35" hidden="1" customHeight="1">
      <c r="A160" s="70" t="s">
        <v>1157</v>
      </c>
      <c r="B160" s="28">
        <f>F159+5</f>
        <v>46308</v>
      </c>
      <c r="C160" s="23">
        <v>0.3215277777777778</v>
      </c>
      <c r="D160" s="28">
        <f t="shared" ref="D160:D161" si="82">B160</f>
        <v>46308</v>
      </c>
      <c r="E160" s="23">
        <v>0.74236111111111114</v>
      </c>
      <c r="F160" s="53">
        <f>D160+1</f>
        <v>46309</v>
      </c>
      <c r="G160" s="51">
        <v>3.4722222222222224E-2</v>
      </c>
      <c r="H160" s="65"/>
      <c r="I160" s="60"/>
    </row>
    <row r="161" spans="1:14" ht="25.35" customHeight="1">
      <c r="A161" s="70" t="s">
        <v>1513</v>
      </c>
      <c r="B161" s="28">
        <f>F160</f>
        <v>46309</v>
      </c>
      <c r="C161" s="23">
        <v>0.12638888888888888</v>
      </c>
      <c r="D161" s="28">
        <f t="shared" si="82"/>
        <v>46309</v>
      </c>
      <c r="E161" s="23">
        <v>0.72430555555555554</v>
      </c>
      <c r="F161" s="66">
        <f>D161+1</f>
        <v>46310</v>
      </c>
      <c r="G161" s="51">
        <v>0.20833333333333334</v>
      </c>
      <c r="H161" s="20" t="s">
        <v>1496</v>
      </c>
      <c r="I161" s="60"/>
    </row>
    <row r="162" spans="1:14" ht="25.35" customHeight="1">
      <c r="A162" s="70" t="s">
        <v>1521</v>
      </c>
      <c r="B162" s="28">
        <f>F161</f>
        <v>46310</v>
      </c>
      <c r="C162" s="23">
        <v>0.22916666666666666</v>
      </c>
      <c r="D162" s="28">
        <f>B162+0</f>
        <v>46310</v>
      </c>
      <c r="E162" s="23">
        <v>0.25</v>
      </c>
      <c r="F162" s="28">
        <f>D162</f>
        <v>46310</v>
      </c>
      <c r="G162" s="51">
        <v>0.63124999999999998</v>
      </c>
      <c r="H162" s="65"/>
      <c r="I162" s="60"/>
    </row>
    <row r="163" spans="1:14" ht="25.35" customHeight="1">
      <c r="A163" s="70" t="s">
        <v>1526</v>
      </c>
      <c r="B163" s="53">
        <f>F162</f>
        <v>46310</v>
      </c>
      <c r="C163" s="23">
        <v>0.75</v>
      </c>
      <c r="D163" s="28">
        <f t="shared" ref="D163" si="83">B163</f>
        <v>46310</v>
      </c>
      <c r="E163" s="23">
        <v>0.84583333333333333</v>
      </c>
      <c r="F163" s="55">
        <f>D163+1</f>
        <v>46311</v>
      </c>
      <c r="G163" s="37">
        <v>0.20972222222222223</v>
      </c>
      <c r="H163" s="65"/>
      <c r="I163" s="60"/>
    </row>
    <row r="164" spans="1:14" ht="24.6" customHeight="1">
      <c r="A164" s="70" t="s">
        <v>1527</v>
      </c>
      <c r="B164" s="43">
        <f>F163+4</f>
        <v>46315</v>
      </c>
      <c r="C164" s="23">
        <v>0.29166666666666669</v>
      </c>
      <c r="D164" s="28">
        <f>B164</f>
        <v>46315</v>
      </c>
      <c r="E164" s="23">
        <v>0.41666666666666669</v>
      </c>
      <c r="F164" s="43">
        <f>D164</f>
        <v>46315</v>
      </c>
      <c r="G164" s="23">
        <v>0.83333333333333337</v>
      </c>
      <c r="H164" s="20"/>
      <c r="I164" s="60"/>
    </row>
    <row r="165" spans="1:14" ht="24.6" customHeight="1">
      <c r="A165" s="70" t="s">
        <v>1545</v>
      </c>
      <c r="B165" s="43">
        <f>F164+1</f>
        <v>46316</v>
      </c>
      <c r="C165" s="23">
        <v>8.3333333333333329E-2</v>
      </c>
      <c r="D165" s="28">
        <f>B165</f>
        <v>46316</v>
      </c>
      <c r="E165" s="23">
        <v>0.20833333333333334</v>
      </c>
      <c r="F165" s="43">
        <f>D165</f>
        <v>46316</v>
      </c>
      <c r="G165" s="23">
        <v>0.70833333333333337</v>
      </c>
      <c r="H165" s="20"/>
      <c r="I165" s="60"/>
    </row>
    <row r="166" spans="1:14" ht="24.6" customHeight="1">
      <c r="A166" s="70" t="s">
        <v>1556</v>
      </c>
      <c r="B166" s="43">
        <f>F165+4</f>
        <v>46320</v>
      </c>
      <c r="C166" s="23">
        <v>0.83333333333333337</v>
      </c>
      <c r="D166" s="28">
        <f>B166</f>
        <v>46320</v>
      </c>
      <c r="E166" s="23">
        <v>0.875</v>
      </c>
      <c r="F166" s="43">
        <f>D166+1</f>
        <v>46321</v>
      </c>
      <c r="G166" s="23">
        <v>0.29166666666666669</v>
      </c>
      <c r="H166" s="20"/>
      <c r="I166" s="60"/>
    </row>
    <row r="167" spans="1:14" ht="25.35" customHeight="1">
      <c r="A167" s="70" t="s">
        <v>1590</v>
      </c>
      <c r="B167" s="28">
        <f>F166</f>
        <v>46321</v>
      </c>
      <c r="C167" s="23">
        <v>0.375</v>
      </c>
      <c r="D167" s="28">
        <f t="shared" ref="D167" si="84">B167</f>
        <v>46321</v>
      </c>
      <c r="E167" s="23">
        <v>0.5</v>
      </c>
      <c r="F167" s="28">
        <f>D167+1</f>
        <v>46322</v>
      </c>
      <c r="G167" s="23">
        <v>0.29166666666666669</v>
      </c>
      <c r="H167" s="65"/>
      <c r="I167" s="60"/>
    </row>
    <row r="168" spans="1:14" ht="24" hidden="1" customHeight="1">
      <c r="A168" s="148" t="s">
        <v>1528</v>
      </c>
      <c r="B168" s="149"/>
      <c r="C168" s="149"/>
      <c r="D168" s="149"/>
      <c r="E168" s="149"/>
      <c r="F168" s="149"/>
      <c r="G168" s="149"/>
      <c r="H168" s="149"/>
      <c r="I168" s="149"/>
    </row>
    <row r="169" spans="1:14" ht="24" hidden="1" customHeight="1">
      <c r="A169" s="71" t="s">
        <v>4</v>
      </c>
      <c r="B169" s="127" t="s">
        <v>5</v>
      </c>
      <c r="C169" s="128"/>
      <c r="D169" s="127" t="s">
        <v>6</v>
      </c>
      <c r="E169" s="128"/>
      <c r="F169" s="127" t="s">
        <v>7</v>
      </c>
      <c r="G169" s="128"/>
      <c r="H169" s="72" t="s">
        <v>8</v>
      </c>
      <c r="I169" s="72" t="s">
        <v>9</v>
      </c>
      <c r="N169" s="32" t="s">
        <v>497</v>
      </c>
    </row>
    <row r="170" spans="1:14" ht="24.6" hidden="1" customHeight="1">
      <c r="A170" s="75" t="s">
        <v>1158</v>
      </c>
      <c r="B170" s="28">
        <v>46115</v>
      </c>
      <c r="C170" s="37">
        <v>0.60416666666666696</v>
      </c>
      <c r="D170" s="28">
        <v>46116</v>
      </c>
      <c r="E170" s="37">
        <v>0.67500000000000004</v>
      </c>
      <c r="F170" s="28">
        <v>46117</v>
      </c>
      <c r="G170" s="37">
        <v>0.116666666666667</v>
      </c>
      <c r="H170" s="65" t="s">
        <v>1159</v>
      </c>
      <c r="I170" s="60"/>
    </row>
    <row r="171" spans="1:14" ht="24.6" hidden="1" customHeight="1">
      <c r="A171" s="63" t="s">
        <v>1160</v>
      </c>
      <c r="B171" s="28">
        <v>46117</v>
      </c>
      <c r="C171" s="54">
        <v>0.375</v>
      </c>
      <c r="D171" s="28">
        <v>46117</v>
      </c>
      <c r="E171" s="54">
        <v>0.5</v>
      </c>
      <c r="F171" s="28">
        <v>46117</v>
      </c>
      <c r="G171" s="54">
        <v>0.94583333333333297</v>
      </c>
      <c r="H171" s="65"/>
      <c r="I171" s="60"/>
    </row>
    <row r="172" spans="1:14" ht="24.6" hidden="1" customHeight="1">
      <c r="A172" s="63" t="s">
        <v>1161</v>
      </c>
      <c r="B172" s="28">
        <v>46122</v>
      </c>
      <c r="C172" s="54">
        <v>0.8125</v>
      </c>
      <c r="D172" s="28">
        <f>B172</f>
        <v>46122</v>
      </c>
      <c r="E172" s="54">
        <v>0.85416666666666696</v>
      </c>
      <c r="F172" s="28">
        <v>46123</v>
      </c>
      <c r="G172" s="54">
        <v>0.25</v>
      </c>
      <c r="H172" s="65"/>
      <c r="I172" s="60"/>
    </row>
    <row r="173" spans="1:14" ht="24.6" hidden="1" customHeight="1">
      <c r="A173" s="63" t="s">
        <v>1162</v>
      </c>
      <c r="B173" s="28">
        <f t="shared" ref="B173:B175" si="85">F172</f>
        <v>46123</v>
      </c>
      <c r="C173" s="54">
        <v>0.33333333333333298</v>
      </c>
      <c r="D173" s="28">
        <f t="shared" ref="D173:D180" si="86">B173+1</f>
        <v>46124</v>
      </c>
      <c r="E173" s="54">
        <v>4.1666666666666699E-2</v>
      </c>
      <c r="F173" s="28">
        <f t="shared" ref="F173:F178" si="87">D173</f>
        <v>46124</v>
      </c>
      <c r="G173" s="54">
        <v>0.92500000000000004</v>
      </c>
      <c r="H173" s="65"/>
      <c r="I173" s="60"/>
    </row>
    <row r="174" spans="1:14" ht="24.6" hidden="1" customHeight="1">
      <c r="A174" s="70" t="s">
        <v>1163</v>
      </c>
      <c r="B174" s="28">
        <f t="shared" si="85"/>
        <v>46124</v>
      </c>
      <c r="C174" s="54">
        <v>0.97916666666666696</v>
      </c>
      <c r="D174" s="28">
        <f t="shared" si="86"/>
        <v>46125</v>
      </c>
      <c r="E174" s="54">
        <v>7.4305555555555597E-2</v>
      </c>
      <c r="F174" s="28">
        <f t="shared" si="87"/>
        <v>46125</v>
      </c>
      <c r="G174" s="54">
        <v>0.41805555555555601</v>
      </c>
      <c r="H174" s="65"/>
      <c r="I174" s="60"/>
    </row>
    <row r="175" spans="1:14" ht="24.6" hidden="1" customHeight="1">
      <c r="A175" s="70" t="s">
        <v>1164</v>
      </c>
      <c r="B175" s="28">
        <f t="shared" si="85"/>
        <v>46125</v>
      </c>
      <c r="C175" s="54">
        <v>0.58333333333333304</v>
      </c>
      <c r="D175" s="28">
        <f t="shared" ref="D175:D176" si="88">B175</f>
        <v>46125</v>
      </c>
      <c r="E175" s="54">
        <v>0.625</v>
      </c>
      <c r="F175" s="28">
        <f t="shared" ref="F175:F179" si="89">D175+1</f>
        <v>46126</v>
      </c>
      <c r="G175" s="54">
        <v>6.9444444444444404E-4</v>
      </c>
      <c r="I175" s="60"/>
    </row>
    <row r="176" spans="1:14" ht="24.6" hidden="1" customHeight="1">
      <c r="A176" s="63" t="s">
        <v>1165</v>
      </c>
      <c r="B176" s="28">
        <f>F175+4</f>
        <v>46130</v>
      </c>
      <c r="C176" s="54">
        <v>0.41666666666666702</v>
      </c>
      <c r="D176" s="28">
        <f t="shared" si="88"/>
        <v>46130</v>
      </c>
      <c r="E176" s="54">
        <v>0.79166666666666696</v>
      </c>
      <c r="F176" s="28">
        <f t="shared" si="89"/>
        <v>46131</v>
      </c>
      <c r="G176" s="54">
        <v>0.20833333333333301</v>
      </c>
      <c r="H176" s="65"/>
      <c r="I176" s="60"/>
    </row>
    <row r="177" spans="1:9" ht="24.6" hidden="1" customHeight="1">
      <c r="A177" s="63" t="s">
        <v>1166</v>
      </c>
      <c r="B177" s="28">
        <f t="shared" ref="B177:B181" si="90">F176</f>
        <v>46131</v>
      </c>
      <c r="C177" s="54">
        <v>0.45833333333333298</v>
      </c>
      <c r="D177" s="28">
        <f t="shared" si="86"/>
        <v>46132</v>
      </c>
      <c r="E177" s="54">
        <v>0.54166666666666696</v>
      </c>
      <c r="F177" s="28">
        <f t="shared" si="87"/>
        <v>46132</v>
      </c>
      <c r="G177" s="54">
        <v>0.95833333333333304</v>
      </c>
      <c r="H177" s="20" t="s">
        <v>37</v>
      </c>
      <c r="I177" s="60"/>
    </row>
    <row r="178" spans="1:9" ht="24.6" hidden="1" customHeight="1">
      <c r="A178" s="63" t="s">
        <v>1167</v>
      </c>
      <c r="B178" s="28">
        <f>F177+5</f>
        <v>46137</v>
      </c>
      <c r="C178" s="54">
        <v>0.875</v>
      </c>
      <c r="D178" s="28">
        <f t="shared" si="86"/>
        <v>46138</v>
      </c>
      <c r="E178" s="54">
        <v>8.3333333333333297E-3</v>
      </c>
      <c r="F178" s="28">
        <f t="shared" si="87"/>
        <v>46138</v>
      </c>
      <c r="G178" s="54">
        <v>0.24583333333333299</v>
      </c>
      <c r="H178" s="65"/>
      <c r="I178" s="60"/>
    </row>
    <row r="179" spans="1:9" ht="24.6" hidden="1" customHeight="1">
      <c r="A179" s="63" t="s">
        <v>1168</v>
      </c>
      <c r="B179" s="28">
        <f t="shared" si="90"/>
        <v>46138</v>
      </c>
      <c r="C179" s="54">
        <v>0.375</v>
      </c>
      <c r="D179" s="28">
        <f t="shared" si="86"/>
        <v>46139</v>
      </c>
      <c r="E179" s="54">
        <v>0.05</v>
      </c>
      <c r="F179" s="28">
        <f t="shared" si="89"/>
        <v>46140</v>
      </c>
      <c r="G179" s="54">
        <v>0.16666666666666699</v>
      </c>
      <c r="H179" s="65"/>
      <c r="I179" s="60"/>
    </row>
    <row r="180" spans="1:9" ht="24.6" hidden="1" customHeight="1">
      <c r="A180" s="70" t="s">
        <v>1169</v>
      </c>
      <c r="B180" s="28">
        <f t="shared" si="90"/>
        <v>46140</v>
      </c>
      <c r="C180" s="54">
        <v>0.1875</v>
      </c>
      <c r="D180" s="28">
        <f t="shared" si="86"/>
        <v>46141</v>
      </c>
      <c r="E180" s="54">
        <v>0.05</v>
      </c>
      <c r="F180" s="28">
        <f t="shared" ref="F180" si="91">D180</f>
        <v>46141</v>
      </c>
      <c r="G180" s="54">
        <v>0.54166666666666696</v>
      </c>
      <c r="H180" s="65" t="s">
        <v>1170</v>
      </c>
      <c r="I180" s="60"/>
    </row>
    <row r="181" spans="1:9" ht="24.6" hidden="1" customHeight="1">
      <c r="A181" s="70" t="s">
        <v>1171</v>
      </c>
      <c r="B181" s="28">
        <f t="shared" si="90"/>
        <v>46141</v>
      </c>
      <c r="C181" s="54">
        <v>0.75</v>
      </c>
      <c r="D181" s="28">
        <f t="shared" ref="D181:D183" si="92">B181</f>
        <v>46141</v>
      </c>
      <c r="E181" s="54">
        <v>0.79166666666666696</v>
      </c>
      <c r="F181" s="28">
        <f t="shared" ref="F181:F183" si="93">D181+1</f>
        <v>46142</v>
      </c>
      <c r="G181" s="54">
        <v>8.3333333333333297E-3</v>
      </c>
      <c r="H181" s="65"/>
      <c r="I181" s="60"/>
    </row>
    <row r="182" spans="1:9" ht="24.6" hidden="1" customHeight="1">
      <c r="A182" s="63" t="s">
        <v>1172</v>
      </c>
      <c r="B182" s="28">
        <f>F181+4</f>
        <v>46146</v>
      </c>
      <c r="C182" s="54">
        <v>0.45833333333333298</v>
      </c>
      <c r="D182" s="28">
        <f t="shared" si="92"/>
        <v>46146</v>
      </c>
      <c r="E182" s="54">
        <v>0.66666666666666696</v>
      </c>
      <c r="F182" s="28">
        <f t="shared" si="93"/>
        <v>46147</v>
      </c>
      <c r="G182" s="54">
        <v>0.25</v>
      </c>
      <c r="H182" s="65"/>
      <c r="I182" s="60"/>
    </row>
    <row r="183" spans="1:9" ht="24.6" hidden="1" customHeight="1">
      <c r="A183" s="63" t="s">
        <v>1173</v>
      </c>
      <c r="B183" s="28">
        <f t="shared" ref="B183:B187" si="94">F182</f>
        <v>46147</v>
      </c>
      <c r="C183" s="54">
        <v>0.5</v>
      </c>
      <c r="D183" s="28">
        <f t="shared" si="92"/>
        <v>46147</v>
      </c>
      <c r="E183" s="54">
        <v>0.79166666666666696</v>
      </c>
      <c r="F183" s="28">
        <f t="shared" si="93"/>
        <v>46148</v>
      </c>
      <c r="G183" s="54">
        <v>0.27083333333333298</v>
      </c>
      <c r="H183" s="65"/>
      <c r="I183" s="60"/>
    </row>
    <row r="184" spans="1:9" ht="24.6" hidden="1" customHeight="1">
      <c r="A184" s="63" t="s">
        <v>1174</v>
      </c>
      <c r="B184" s="28">
        <f>F183+5</f>
        <v>46153</v>
      </c>
      <c r="C184" s="54">
        <v>4.1666666666666699E-2</v>
      </c>
      <c r="D184" s="28">
        <f t="shared" ref="D184" si="95">B184</f>
        <v>46153</v>
      </c>
      <c r="E184" s="54">
        <v>0.25</v>
      </c>
      <c r="F184" s="28">
        <f t="shared" ref="F184:F188" si="96">D184</f>
        <v>46153</v>
      </c>
      <c r="G184" s="54">
        <v>0.45833333333333298</v>
      </c>
      <c r="H184" s="65"/>
      <c r="I184" s="60"/>
    </row>
    <row r="185" spans="1:9" ht="24.6" hidden="1" customHeight="1">
      <c r="A185" s="63" t="s">
        <v>1175</v>
      </c>
      <c r="B185" s="28">
        <f t="shared" si="94"/>
        <v>46153</v>
      </c>
      <c r="C185" s="54">
        <v>0.58333333333333304</v>
      </c>
      <c r="D185" s="28">
        <f>B185+1</f>
        <v>46154</v>
      </c>
      <c r="E185" s="54">
        <v>4.1666666666666699E-2</v>
      </c>
      <c r="F185" s="28">
        <f t="shared" si="96"/>
        <v>46154</v>
      </c>
      <c r="G185" s="54">
        <v>0.70833333333333304</v>
      </c>
      <c r="H185" s="65"/>
      <c r="I185" s="60"/>
    </row>
    <row r="186" spans="1:9" ht="24.6" hidden="1" customHeight="1">
      <c r="A186" s="70" t="s">
        <v>1176</v>
      </c>
      <c r="B186" s="28">
        <f t="shared" si="94"/>
        <v>46154</v>
      </c>
      <c r="C186" s="54">
        <v>0.72916666666666696</v>
      </c>
      <c r="D186" s="28">
        <f t="shared" ref="D186:D188" si="97">B186</f>
        <v>46154</v>
      </c>
      <c r="E186" s="54">
        <v>0.74166666666666703</v>
      </c>
      <c r="F186" s="28">
        <f t="shared" ref="F186:F191" si="98">D186+1</f>
        <v>46155</v>
      </c>
      <c r="G186" s="54">
        <v>6.9444444444444404E-4</v>
      </c>
      <c r="H186" s="65"/>
      <c r="I186" s="60"/>
    </row>
    <row r="187" spans="1:9" ht="24.6" hidden="1" customHeight="1">
      <c r="A187" s="70" t="s">
        <v>1177</v>
      </c>
      <c r="B187" s="28">
        <f t="shared" si="94"/>
        <v>46155</v>
      </c>
      <c r="C187" s="54">
        <v>0.25</v>
      </c>
      <c r="D187" s="28">
        <f t="shared" si="97"/>
        <v>46155</v>
      </c>
      <c r="E187" s="37">
        <v>0.27916666666666701</v>
      </c>
      <c r="F187" s="28">
        <f t="shared" si="96"/>
        <v>46155</v>
      </c>
      <c r="G187" s="54">
        <v>0.66666666666666696</v>
      </c>
      <c r="H187" s="65"/>
      <c r="I187" s="60"/>
    </row>
    <row r="188" spans="1:9" ht="24.6" hidden="1" customHeight="1">
      <c r="A188" s="63" t="s">
        <v>1178</v>
      </c>
      <c r="B188" s="28">
        <f>F187+5</f>
        <v>46160</v>
      </c>
      <c r="C188" s="54">
        <v>8.3333333333333301E-2</v>
      </c>
      <c r="D188" s="28">
        <f t="shared" si="97"/>
        <v>46160</v>
      </c>
      <c r="E188" s="37">
        <v>0.20833333333333301</v>
      </c>
      <c r="F188" s="28">
        <f t="shared" si="96"/>
        <v>46160</v>
      </c>
      <c r="G188" s="54">
        <v>0.66666666666666696</v>
      </c>
      <c r="H188" s="65"/>
      <c r="I188" s="60"/>
    </row>
    <row r="189" spans="1:9" ht="24.6" hidden="1" customHeight="1">
      <c r="A189" s="63" t="s">
        <v>1179</v>
      </c>
      <c r="B189" s="28">
        <f t="shared" ref="B189:B192" si="99">F188</f>
        <v>46160</v>
      </c>
      <c r="C189" s="54">
        <v>0.91666666666666696</v>
      </c>
      <c r="D189" s="28">
        <f>B189+1</f>
        <v>46161</v>
      </c>
      <c r="E189" s="37">
        <v>0.91666666666666696</v>
      </c>
      <c r="F189" s="28">
        <f t="shared" si="98"/>
        <v>46162</v>
      </c>
      <c r="G189" s="54">
        <v>0.4375</v>
      </c>
      <c r="H189" s="20" t="s">
        <v>37</v>
      </c>
      <c r="I189" s="60"/>
    </row>
    <row r="190" spans="1:9" ht="24.6" hidden="1" customHeight="1">
      <c r="A190" s="63" t="s">
        <v>1180</v>
      </c>
      <c r="B190" s="28">
        <f>F189+5</f>
        <v>46167</v>
      </c>
      <c r="C190" s="54">
        <v>0.29166666666666702</v>
      </c>
      <c r="D190" s="28">
        <f t="shared" ref="D190:D195" si="100">B190</f>
        <v>46167</v>
      </c>
      <c r="E190" s="37">
        <v>0.34166666666666701</v>
      </c>
      <c r="F190" s="28">
        <f>D190</f>
        <v>46167</v>
      </c>
      <c r="G190" s="54">
        <v>0.58333333333333304</v>
      </c>
      <c r="H190" s="65"/>
      <c r="I190" s="60"/>
    </row>
    <row r="191" spans="1:9" ht="24.6" hidden="1" customHeight="1">
      <c r="A191" s="63" t="s">
        <v>1181</v>
      </c>
      <c r="B191" s="28">
        <f t="shared" si="99"/>
        <v>46167</v>
      </c>
      <c r="C191" s="54">
        <v>0.75</v>
      </c>
      <c r="D191" s="28">
        <f>B191+1</f>
        <v>46168</v>
      </c>
      <c r="E191" s="37">
        <v>0.98333333333333295</v>
      </c>
      <c r="F191" s="28">
        <f t="shared" si="98"/>
        <v>46169</v>
      </c>
      <c r="G191" s="54">
        <v>0.66666666666666696</v>
      </c>
      <c r="H191" s="20" t="s">
        <v>328</v>
      </c>
      <c r="I191" s="60"/>
    </row>
    <row r="192" spans="1:9" ht="24.6" hidden="1" customHeight="1">
      <c r="A192" s="70" t="s">
        <v>1182</v>
      </c>
      <c r="B192" s="28">
        <f t="shared" si="99"/>
        <v>46169</v>
      </c>
      <c r="C192" s="54">
        <v>0.6875</v>
      </c>
      <c r="D192" s="28">
        <f t="shared" si="100"/>
        <v>46169</v>
      </c>
      <c r="E192" s="54">
        <v>0.70833333333333304</v>
      </c>
      <c r="F192" s="28">
        <f t="shared" ref="F192:F196" si="101">D192</f>
        <v>46169</v>
      </c>
      <c r="G192" s="54">
        <v>0.95</v>
      </c>
      <c r="H192" s="65"/>
      <c r="I192" s="60"/>
    </row>
    <row r="193" spans="1:9" ht="24.6" hidden="1" customHeight="1">
      <c r="A193" s="70" t="s">
        <v>1183</v>
      </c>
      <c r="B193" s="28">
        <f>F192+1</f>
        <v>46170</v>
      </c>
      <c r="C193" s="54">
        <v>0.15277777777777801</v>
      </c>
      <c r="D193" s="28">
        <f t="shared" si="100"/>
        <v>46170</v>
      </c>
      <c r="E193" s="37">
        <v>0.39583333333333298</v>
      </c>
      <c r="F193" s="28">
        <f t="shared" si="101"/>
        <v>46170</v>
      </c>
      <c r="G193" s="54">
        <v>0.625</v>
      </c>
      <c r="H193" s="65"/>
      <c r="I193" s="60"/>
    </row>
    <row r="194" spans="1:9" ht="24.6" hidden="1" customHeight="1">
      <c r="A194" s="63" t="s">
        <v>1184</v>
      </c>
      <c r="B194" s="28">
        <f>F193+5</f>
        <v>46175</v>
      </c>
      <c r="C194" s="54">
        <v>0.20833333333333301</v>
      </c>
      <c r="D194" s="28">
        <f t="shared" si="100"/>
        <v>46175</v>
      </c>
      <c r="E194" s="54">
        <v>0.329166666666667</v>
      </c>
      <c r="F194" s="28">
        <f t="shared" si="101"/>
        <v>46175</v>
      </c>
      <c r="G194" s="54">
        <v>0.84583333333333299</v>
      </c>
      <c r="H194" s="65"/>
      <c r="I194" s="60"/>
    </row>
    <row r="195" spans="1:9" ht="24.6" hidden="1" customHeight="1">
      <c r="A195" s="63" t="s">
        <v>1185</v>
      </c>
      <c r="B195" s="28">
        <f>F194+1</f>
        <v>46176</v>
      </c>
      <c r="C195" s="54">
        <v>0.125</v>
      </c>
      <c r="D195" s="28">
        <f t="shared" si="100"/>
        <v>46176</v>
      </c>
      <c r="E195" s="54">
        <v>0.24583333333333299</v>
      </c>
      <c r="F195" s="28">
        <f t="shared" si="101"/>
        <v>46176</v>
      </c>
      <c r="G195" s="54">
        <v>0.61666666666666703</v>
      </c>
      <c r="H195" s="65"/>
      <c r="I195" s="60"/>
    </row>
    <row r="196" spans="1:9" ht="24.6" hidden="1" customHeight="1">
      <c r="A196" s="63" t="s">
        <v>1186</v>
      </c>
      <c r="B196" s="28">
        <f>F195+5</f>
        <v>46181</v>
      </c>
      <c r="C196" s="54">
        <v>0.54166666666666696</v>
      </c>
      <c r="D196" s="28">
        <f t="shared" ref="D196:D201" si="102">B196+1</f>
        <v>46182</v>
      </c>
      <c r="E196" s="54">
        <v>0.35416666666666702</v>
      </c>
      <c r="F196" s="28">
        <f t="shared" si="101"/>
        <v>46182</v>
      </c>
      <c r="G196" s="54">
        <v>0.58333333333333304</v>
      </c>
      <c r="H196" s="65" t="s">
        <v>37</v>
      </c>
      <c r="I196" s="60"/>
    </row>
    <row r="197" spans="1:9" ht="24.6" hidden="1" customHeight="1">
      <c r="A197" s="63" t="s">
        <v>1187</v>
      </c>
      <c r="B197" s="28">
        <f t="shared" ref="B197:B199" si="103">F196</f>
        <v>46182</v>
      </c>
      <c r="C197" s="54">
        <v>0.70833333333333304</v>
      </c>
      <c r="D197" s="28">
        <f t="shared" ref="D197:D199" si="104">B197</f>
        <v>46182</v>
      </c>
      <c r="E197" s="54">
        <v>0.83750000000000002</v>
      </c>
      <c r="F197" s="28">
        <f t="shared" ref="F197:F200" si="105">D197+1</f>
        <v>46183</v>
      </c>
      <c r="G197" s="54">
        <v>0.63333333333333297</v>
      </c>
      <c r="H197" s="65"/>
      <c r="I197" s="60"/>
    </row>
    <row r="198" spans="1:9" ht="24.6" hidden="1" customHeight="1">
      <c r="A198" s="70" t="s">
        <v>1188</v>
      </c>
      <c r="B198" s="28">
        <f t="shared" si="103"/>
        <v>46183</v>
      </c>
      <c r="C198" s="54">
        <v>0.66666666666666696</v>
      </c>
      <c r="D198" s="28">
        <f t="shared" si="104"/>
        <v>46183</v>
      </c>
      <c r="E198" s="54">
        <v>0.67500000000000004</v>
      </c>
      <c r="F198" s="28">
        <f t="shared" si="105"/>
        <v>46184</v>
      </c>
      <c r="G198" s="54">
        <v>1.2500000000000001E-2</v>
      </c>
      <c r="H198" s="65"/>
      <c r="I198" s="60"/>
    </row>
    <row r="199" spans="1:9" ht="24.6" hidden="1" customHeight="1">
      <c r="A199" s="70" t="s">
        <v>1189</v>
      </c>
      <c r="B199" s="28">
        <f t="shared" si="103"/>
        <v>46184</v>
      </c>
      <c r="C199" s="54">
        <v>0.20833333333333301</v>
      </c>
      <c r="D199" s="28">
        <f t="shared" si="104"/>
        <v>46184</v>
      </c>
      <c r="E199" s="54">
        <v>0.70833333333333304</v>
      </c>
      <c r="F199" s="28">
        <f t="shared" si="105"/>
        <v>46185</v>
      </c>
      <c r="G199" s="54">
        <v>0.28333333333333299</v>
      </c>
      <c r="H199" s="65" t="s">
        <v>1190</v>
      </c>
      <c r="I199" s="60"/>
    </row>
    <row r="200" spans="1:9" ht="24.6" hidden="1" customHeight="1">
      <c r="A200" s="63" t="s">
        <v>1191</v>
      </c>
      <c r="B200" s="28">
        <f>F199+4</f>
        <v>46189</v>
      </c>
      <c r="C200" s="54">
        <v>0.77083333333333304</v>
      </c>
      <c r="D200" s="28">
        <f t="shared" si="102"/>
        <v>46190</v>
      </c>
      <c r="E200" s="37">
        <v>0.49583333333333302</v>
      </c>
      <c r="F200" s="28">
        <f t="shared" si="105"/>
        <v>46191</v>
      </c>
      <c r="G200" s="54">
        <v>0.15833333333333299</v>
      </c>
      <c r="H200" s="65" t="s">
        <v>37</v>
      </c>
      <c r="I200" s="60"/>
    </row>
    <row r="201" spans="1:9" ht="24.6" hidden="1" customHeight="1">
      <c r="A201" s="63" t="s">
        <v>1192</v>
      </c>
      <c r="B201" s="28">
        <f t="shared" ref="B201:B205" si="106">F200</f>
        <v>46191</v>
      </c>
      <c r="C201" s="54">
        <v>0.41666666666666702</v>
      </c>
      <c r="D201" s="28">
        <f t="shared" si="102"/>
        <v>46192</v>
      </c>
      <c r="E201" s="37">
        <v>7.4999999999999997E-2</v>
      </c>
      <c r="F201" s="28">
        <f>D201</f>
        <v>46192</v>
      </c>
      <c r="G201" s="54">
        <v>0.46180555555555602</v>
      </c>
      <c r="H201" s="65" t="s">
        <v>1023</v>
      </c>
      <c r="I201" s="60"/>
    </row>
    <row r="202" spans="1:9" ht="24.6" hidden="1" customHeight="1">
      <c r="A202" s="63" t="s">
        <v>1193</v>
      </c>
      <c r="B202" s="28">
        <f>F201+5</f>
        <v>46197</v>
      </c>
      <c r="C202" s="54">
        <v>0.375</v>
      </c>
      <c r="D202" s="28">
        <f t="shared" ref="D202:D204" si="107">B202</f>
        <v>46197</v>
      </c>
      <c r="E202" s="54">
        <v>0.433611111111111</v>
      </c>
      <c r="F202" s="28">
        <f>D202</f>
        <v>46197</v>
      </c>
      <c r="G202" s="54">
        <v>0.70833333333333304</v>
      </c>
      <c r="H202" s="65"/>
      <c r="I202" s="60"/>
    </row>
    <row r="203" spans="1:9" ht="24.6" hidden="1" customHeight="1">
      <c r="A203" s="63" t="s">
        <v>1194</v>
      </c>
      <c r="B203" s="28">
        <f t="shared" si="106"/>
        <v>46197</v>
      </c>
      <c r="C203" s="54">
        <v>0.79166666666666696</v>
      </c>
      <c r="D203" s="28">
        <f t="shared" si="107"/>
        <v>46197</v>
      </c>
      <c r="E203" s="54">
        <v>0.9375</v>
      </c>
      <c r="F203" s="28">
        <f t="shared" ref="F203:F207" si="108">D203+1</f>
        <v>46198</v>
      </c>
      <c r="G203" s="54">
        <v>0.69166666666666698</v>
      </c>
      <c r="H203" s="65"/>
      <c r="I203" s="60"/>
    </row>
    <row r="204" spans="1:9" ht="24.6" hidden="1" customHeight="1">
      <c r="A204" s="63" t="s">
        <v>1195</v>
      </c>
      <c r="B204" s="28">
        <f t="shared" si="106"/>
        <v>46198</v>
      </c>
      <c r="C204" s="54">
        <v>0.72916666666666696</v>
      </c>
      <c r="D204" s="28">
        <f t="shared" si="107"/>
        <v>46198</v>
      </c>
      <c r="E204" s="54">
        <v>0.73750000000000004</v>
      </c>
      <c r="F204" s="28">
        <f t="shared" si="108"/>
        <v>46199</v>
      </c>
      <c r="G204" s="54">
        <v>6.6666666666666693E-2</v>
      </c>
      <c r="H204" s="65"/>
      <c r="I204" s="60"/>
    </row>
    <row r="205" spans="1:9" ht="24.6" hidden="1" customHeight="1">
      <c r="A205" s="63" t="s">
        <v>1196</v>
      </c>
      <c r="B205" s="28">
        <f t="shared" si="106"/>
        <v>46199</v>
      </c>
      <c r="C205" s="54">
        <v>0.25</v>
      </c>
      <c r="D205" s="28">
        <f t="shared" ref="D205:D206" si="109">B205</f>
        <v>46199</v>
      </c>
      <c r="E205" s="54">
        <v>0.79166666666666696</v>
      </c>
      <c r="F205" s="28">
        <f t="shared" si="108"/>
        <v>46200</v>
      </c>
      <c r="G205" s="54">
        <v>9.1666666666666702E-2</v>
      </c>
      <c r="H205" s="65" t="s">
        <v>37</v>
      </c>
      <c r="I205" s="60"/>
    </row>
    <row r="206" spans="1:9" ht="24.6" hidden="1" customHeight="1">
      <c r="A206" s="63" t="s">
        <v>1197</v>
      </c>
      <c r="B206" s="28">
        <f>F205+4</f>
        <v>46204</v>
      </c>
      <c r="C206" s="54">
        <v>0.52083333333333304</v>
      </c>
      <c r="D206" s="28">
        <f t="shared" si="109"/>
        <v>46204</v>
      </c>
      <c r="E206" s="54">
        <v>0.64583333333333304</v>
      </c>
      <c r="F206" s="28">
        <f t="shared" si="108"/>
        <v>46205</v>
      </c>
      <c r="G206" s="54">
        <v>0.25</v>
      </c>
      <c r="H206" s="65"/>
      <c r="I206" s="60"/>
    </row>
    <row r="207" spans="1:9" ht="24.6" hidden="1" customHeight="1">
      <c r="A207" s="63" t="s">
        <v>1198</v>
      </c>
      <c r="B207" s="28">
        <f t="shared" ref="B207:B210" si="110">F206</f>
        <v>46205</v>
      </c>
      <c r="C207" s="54">
        <v>0.5</v>
      </c>
      <c r="D207" s="28">
        <f t="shared" ref="D207:D211" si="111">B207</f>
        <v>46205</v>
      </c>
      <c r="E207" s="54">
        <v>0.86666666666666703</v>
      </c>
      <c r="F207" s="28">
        <f t="shared" si="108"/>
        <v>46206</v>
      </c>
      <c r="G207" s="54">
        <v>0.28333333333333299</v>
      </c>
      <c r="H207" s="65" t="s">
        <v>320</v>
      </c>
      <c r="I207" s="60"/>
    </row>
    <row r="208" spans="1:9" ht="24.6" hidden="1" customHeight="1">
      <c r="A208" s="63" t="s">
        <v>1199</v>
      </c>
      <c r="B208" s="28">
        <f>F207+5</f>
        <v>46211</v>
      </c>
      <c r="C208" s="54">
        <v>0.70833333333333304</v>
      </c>
      <c r="D208" s="28">
        <f t="shared" si="111"/>
        <v>46211</v>
      </c>
      <c r="E208" s="54">
        <v>0.75</v>
      </c>
      <c r="F208" s="28">
        <f t="shared" ref="F208:F209" si="112">D208+1</f>
        <v>46212</v>
      </c>
      <c r="G208" s="54">
        <v>6.9444444444444404E-4</v>
      </c>
      <c r="H208" s="65"/>
      <c r="I208" s="60"/>
    </row>
    <row r="209" spans="1:9" ht="24.6" hidden="1" customHeight="1">
      <c r="A209" s="63" t="s">
        <v>1200</v>
      </c>
      <c r="B209" s="28">
        <f t="shared" si="110"/>
        <v>46212</v>
      </c>
      <c r="C209" s="54">
        <v>8.3333333333333301E-2</v>
      </c>
      <c r="D209" s="28">
        <f t="shared" si="111"/>
        <v>46212</v>
      </c>
      <c r="E209" s="54">
        <v>0.96666666666666701</v>
      </c>
      <c r="F209" s="28">
        <f t="shared" si="112"/>
        <v>46213</v>
      </c>
      <c r="G209" s="54">
        <v>0.53749999999999998</v>
      </c>
      <c r="H209" s="65" t="s">
        <v>37</v>
      </c>
      <c r="I209" s="60"/>
    </row>
    <row r="210" spans="1:9" ht="24.6" hidden="1" customHeight="1">
      <c r="A210" s="63" t="s">
        <v>1201</v>
      </c>
      <c r="B210" s="28">
        <f t="shared" si="110"/>
        <v>46213</v>
      </c>
      <c r="C210" s="54">
        <v>0.5625</v>
      </c>
      <c r="D210" s="28">
        <f t="shared" si="111"/>
        <v>46213</v>
      </c>
      <c r="E210" s="54">
        <v>0.57916666666666705</v>
      </c>
      <c r="F210" s="28">
        <f t="shared" ref="F210:F211" si="113">D210</f>
        <v>46213</v>
      </c>
      <c r="G210" s="54">
        <v>0.90833333333333299</v>
      </c>
      <c r="H210" s="65"/>
      <c r="I210" s="60"/>
    </row>
    <row r="211" spans="1:9" ht="24.6" hidden="1" customHeight="1">
      <c r="A211" s="63" t="s">
        <v>1202</v>
      </c>
      <c r="B211" s="28">
        <f>F210+1</f>
        <v>46214</v>
      </c>
      <c r="C211" s="54">
        <v>0.125</v>
      </c>
      <c r="D211" s="28">
        <f t="shared" si="111"/>
        <v>46214</v>
      </c>
      <c r="E211" s="54">
        <v>0.26250000000000001</v>
      </c>
      <c r="F211" s="28">
        <f t="shared" si="113"/>
        <v>46214</v>
      </c>
      <c r="G211" s="54">
        <v>0.52083333333333304</v>
      </c>
      <c r="H211" s="65"/>
      <c r="I211" s="60"/>
    </row>
    <row r="212" spans="1:9" ht="24.6" hidden="1" customHeight="1">
      <c r="A212" s="63" t="s">
        <v>961</v>
      </c>
      <c r="B212" s="28">
        <f>F211+4</f>
        <v>46218</v>
      </c>
      <c r="C212" s="54">
        <v>0.95833333333333304</v>
      </c>
      <c r="D212" s="28">
        <f>B212+1</f>
        <v>46219</v>
      </c>
      <c r="E212" s="37">
        <v>0.57083333333333297</v>
      </c>
      <c r="F212" s="28">
        <f t="shared" ref="F212:F215" si="114">D212+1</f>
        <v>46220</v>
      </c>
      <c r="G212" s="54">
        <v>0.20833333333333301</v>
      </c>
      <c r="H212" s="65" t="s">
        <v>1203</v>
      </c>
      <c r="I212" s="60"/>
    </row>
    <row r="213" spans="1:9" ht="24.6" hidden="1" customHeight="1">
      <c r="A213" s="63" t="s">
        <v>963</v>
      </c>
      <c r="B213" s="28">
        <f t="shared" ref="B213:B216" si="115">F212</f>
        <v>46220</v>
      </c>
      <c r="C213" s="54">
        <v>0.45833333333333298</v>
      </c>
      <c r="D213" s="28">
        <f>B213+2</f>
        <v>46222</v>
      </c>
      <c r="E213" s="37">
        <v>8.7499999999999994E-2</v>
      </c>
      <c r="F213" s="28">
        <f>D213</f>
        <v>46222</v>
      </c>
      <c r="G213" s="54">
        <v>0.65833333333333299</v>
      </c>
      <c r="H213" s="65" t="s">
        <v>37</v>
      </c>
      <c r="I213" s="60"/>
    </row>
    <row r="214" spans="1:9" ht="24.6" hidden="1" customHeight="1">
      <c r="A214" s="63" t="s">
        <v>1204</v>
      </c>
      <c r="B214" s="28">
        <f>F213+5</f>
        <v>46227</v>
      </c>
      <c r="C214" s="54">
        <v>0.77083333333333304</v>
      </c>
      <c r="D214" s="28">
        <f t="shared" ref="D214:D216" si="116">B214</f>
        <v>46227</v>
      </c>
      <c r="E214" s="54">
        <v>0.80833333333333302</v>
      </c>
      <c r="F214" s="28">
        <f t="shared" si="114"/>
        <v>46228</v>
      </c>
      <c r="G214" s="54">
        <v>3.7499999999999999E-2</v>
      </c>
      <c r="H214" s="65"/>
      <c r="I214" s="60"/>
    </row>
    <row r="215" spans="1:9" ht="24.6" hidden="1" customHeight="1">
      <c r="A215" s="63" t="s">
        <v>1205</v>
      </c>
      <c r="B215" s="28">
        <f t="shared" si="115"/>
        <v>46228</v>
      </c>
      <c r="C215" s="54">
        <v>0.15416666666666701</v>
      </c>
      <c r="D215" s="28">
        <f t="shared" si="116"/>
        <v>46228</v>
      </c>
      <c r="E215" s="54">
        <v>0.59583333333333299</v>
      </c>
      <c r="F215" s="28">
        <f t="shared" si="114"/>
        <v>46229</v>
      </c>
      <c r="G215" s="54">
        <v>0.53333333333333299</v>
      </c>
      <c r="H215" s="65" t="s">
        <v>37</v>
      </c>
      <c r="I215" s="60"/>
    </row>
    <row r="216" spans="1:9" ht="24.6" hidden="1" customHeight="1">
      <c r="A216" s="63" t="s">
        <v>1206</v>
      </c>
      <c r="B216" s="28">
        <f t="shared" si="115"/>
        <v>46229</v>
      </c>
      <c r="C216" s="54">
        <v>0.56666666666666698</v>
      </c>
      <c r="D216" s="28">
        <f t="shared" si="116"/>
        <v>46229</v>
      </c>
      <c r="E216" s="54">
        <v>0.58333333333333304</v>
      </c>
      <c r="F216" s="28">
        <f t="shared" ref="F216:F217" si="117">D216</f>
        <v>46229</v>
      </c>
      <c r="G216" s="54">
        <v>0.95416666666666705</v>
      </c>
      <c r="H216" s="65"/>
      <c r="I216" s="60"/>
    </row>
    <row r="217" spans="1:9" ht="24.6" hidden="1" customHeight="1">
      <c r="A217" s="63" t="s">
        <v>1207</v>
      </c>
      <c r="B217" s="28">
        <f>F216+1</f>
        <v>46230</v>
      </c>
      <c r="C217" s="54">
        <v>0.16666666666666699</v>
      </c>
      <c r="D217" s="28">
        <f>B217+1</f>
        <v>46231</v>
      </c>
      <c r="E217" s="54">
        <v>0.33750000000000002</v>
      </c>
      <c r="F217" s="28">
        <f t="shared" si="117"/>
        <v>46231</v>
      </c>
      <c r="G217" s="54">
        <v>0.625</v>
      </c>
      <c r="H217" s="65" t="s">
        <v>37</v>
      </c>
      <c r="I217" s="60"/>
    </row>
    <row r="218" spans="1:9" ht="24.6" hidden="1" customHeight="1">
      <c r="A218" s="58" t="s">
        <v>1208</v>
      </c>
      <c r="B218" s="28">
        <f>F217+5</f>
        <v>46236</v>
      </c>
      <c r="C218" s="54">
        <v>0.104166666666667</v>
      </c>
      <c r="D218" s="28">
        <f>B218</f>
        <v>46236</v>
      </c>
      <c r="E218" s="54">
        <v>0.58750000000000002</v>
      </c>
      <c r="F218" s="28">
        <f t="shared" ref="F218:F222" si="118">D218+1</f>
        <v>46237</v>
      </c>
      <c r="G218" s="54">
        <v>0.97499999999999998</v>
      </c>
      <c r="H218" s="65" t="s">
        <v>37</v>
      </c>
      <c r="I218" s="60"/>
    </row>
    <row r="219" spans="1:9" ht="24.6" hidden="1" customHeight="1">
      <c r="A219" s="58" t="s">
        <v>1209</v>
      </c>
      <c r="B219" s="53">
        <f>F218+1</f>
        <v>46238</v>
      </c>
      <c r="C219" s="51">
        <v>0.29166666666666702</v>
      </c>
      <c r="D219" s="28">
        <f>B219+4</f>
        <v>46242</v>
      </c>
      <c r="E219" s="54">
        <v>0.74583333333333302</v>
      </c>
      <c r="F219" s="28">
        <f t="shared" si="118"/>
        <v>46243</v>
      </c>
      <c r="G219" s="54">
        <v>0.195833333333333</v>
      </c>
      <c r="H219" s="65" t="s">
        <v>1210</v>
      </c>
      <c r="I219" s="60"/>
    </row>
    <row r="220" spans="1:9" ht="24.6" hidden="1" customHeight="1">
      <c r="A220" s="58" t="s">
        <v>1211</v>
      </c>
      <c r="B220" s="53">
        <f>F219+5</f>
        <v>46248</v>
      </c>
      <c r="C220" s="51">
        <v>0.41666666666666702</v>
      </c>
      <c r="D220" s="28">
        <f>B220</f>
        <v>46248</v>
      </c>
      <c r="E220" s="54">
        <v>0.45833333333333298</v>
      </c>
      <c r="F220" s="28">
        <f t="shared" ref="F220:F225" si="119">D220</f>
        <v>46248</v>
      </c>
      <c r="G220" s="54">
        <v>0.70833333333333304</v>
      </c>
      <c r="H220" s="65"/>
      <c r="I220" s="60"/>
    </row>
    <row r="221" spans="1:9" ht="24.6" hidden="1" customHeight="1">
      <c r="A221" s="58" t="s">
        <v>1212</v>
      </c>
      <c r="B221" s="53">
        <f t="shared" ref="B221:B223" si="120">F220</f>
        <v>46248</v>
      </c>
      <c r="C221" s="51">
        <v>0.79166666666666696</v>
      </c>
      <c r="D221" s="28">
        <f t="shared" ref="D221:D223" si="121">B221</f>
        <v>46248</v>
      </c>
      <c r="E221" s="54">
        <v>0.9375</v>
      </c>
      <c r="F221" s="28">
        <f t="shared" si="118"/>
        <v>46249</v>
      </c>
      <c r="G221" s="54">
        <v>0.65833333333333299</v>
      </c>
      <c r="H221" s="65"/>
      <c r="I221" s="60"/>
    </row>
    <row r="222" spans="1:9" ht="24.6" hidden="1" customHeight="1">
      <c r="A222" s="58" t="s">
        <v>1213</v>
      </c>
      <c r="B222" s="53">
        <f t="shared" si="120"/>
        <v>46249</v>
      </c>
      <c r="C222" s="37">
        <v>0.6875</v>
      </c>
      <c r="D222" s="28">
        <f t="shared" si="121"/>
        <v>46249</v>
      </c>
      <c r="E222" s="54">
        <v>0.69583333333333297</v>
      </c>
      <c r="F222" s="28">
        <f t="shared" si="118"/>
        <v>46250</v>
      </c>
      <c r="G222" s="54">
        <v>0.12916666666666701</v>
      </c>
      <c r="H222" s="65"/>
      <c r="I222" s="60"/>
    </row>
    <row r="223" spans="1:9" ht="24.6" hidden="1" customHeight="1">
      <c r="A223" s="58" t="s">
        <v>1214</v>
      </c>
      <c r="B223" s="28">
        <f t="shared" si="120"/>
        <v>46250</v>
      </c>
      <c r="C223" s="54">
        <v>0.33333333333333298</v>
      </c>
      <c r="D223" s="28">
        <f t="shared" si="121"/>
        <v>46250</v>
      </c>
      <c r="E223" s="54">
        <v>0.46666666666666701</v>
      </c>
      <c r="F223" s="28">
        <f t="shared" si="119"/>
        <v>46250</v>
      </c>
      <c r="G223" s="54">
        <v>0.78749999999999998</v>
      </c>
      <c r="H223" s="65"/>
      <c r="I223" s="60"/>
    </row>
    <row r="224" spans="1:9" ht="24.6" hidden="1" customHeight="1">
      <c r="A224" s="58" t="s">
        <v>1215</v>
      </c>
      <c r="B224" s="28">
        <f>F223+5</f>
        <v>46255</v>
      </c>
      <c r="C224" s="54">
        <v>0.20833333333333301</v>
      </c>
      <c r="D224" s="28">
        <f t="shared" ref="D224:D228" si="122">B224</f>
        <v>46255</v>
      </c>
      <c r="E224" s="54">
        <v>0.49583333333333302</v>
      </c>
      <c r="F224" s="28">
        <f t="shared" ref="F224:F228" si="123">D224+1</f>
        <v>46256</v>
      </c>
      <c r="G224" s="54">
        <v>6.6666666666666693E-2</v>
      </c>
      <c r="H224" s="65"/>
      <c r="I224" s="60"/>
    </row>
    <row r="225" spans="1:9" ht="25.35" hidden="1" customHeight="1">
      <c r="A225" s="58" t="s">
        <v>1216</v>
      </c>
      <c r="B225" s="28">
        <f t="shared" ref="B225:B229" si="124">F224</f>
        <v>46256</v>
      </c>
      <c r="C225" s="54">
        <v>0.33333333333333298</v>
      </c>
      <c r="D225" s="28">
        <f>B225+2</f>
        <v>46258</v>
      </c>
      <c r="E225" s="51">
        <v>0.12916666666666701</v>
      </c>
      <c r="F225" s="53">
        <f t="shared" si="119"/>
        <v>46258</v>
      </c>
      <c r="G225" s="51">
        <v>0.61250000000000004</v>
      </c>
      <c r="H225" s="20" t="s">
        <v>37</v>
      </c>
      <c r="I225" s="60"/>
    </row>
    <row r="226" spans="1:9" ht="25.35" hidden="1" customHeight="1">
      <c r="A226" s="58" t="s">
        <v>1217</v>
      </c>
      <c r="B226" s="28">
        <f>F225+5</f>
        <v>46263</v>
      </c>
      <c r="C226" s="37">
        <v>0.875</v>
      </c>
      <c r="D226" s="28">
        <f t="shared" si="122"/>
        <v>46263</v>
      </c>
      <c r="E226" s="37">
        <v>0.90902777777777799</v>
      </c>
      <c r="F226" s="28">
        <f t="shared" si="123"/>
        <v>46264</v>
      </c>
      <c r="G226" s="54">
        <v>0.16666666666666699</v>
      </c>
      <c r="H226" s="65"/>
      <c r="I226" s="60"/>
    </row>
    <row r="227" spans="1:9" ht="25.35" hidden="1" customHeight="1">
      <c r="A227" s="58" t="s">
        <v>1218</v>
      </c>
      <c r="B227" s="28">
        <f t="shared" si="124"/>
        <v>46264</v>
      </c>
      <c r="C227" s="54">
        <v>0.30763888888888902</v>
      </c>
      <c r="D227" s="28">
        <f t="shared" si="122"/>
        <v>46264</v>
      </c>
      <c r="E227" s="54">
        <v>0.84583333333333299</v>
      </c>
      <c r="F227" s="28">
        <f t="shared" si="123"/>
        <v>46265</v>
      </c>
      <c r="G227" s="54">
        <v>0.70833333333333304</v>
      </c>
      <c r="H227" s="65"/>
      <c r="I227" s="60"/>
    </row>
    <row r="228" spans="1:9" ht="25.35" hidden="1" customHeight="1">
      <c r="A228" s="58" t="s">
        <v>1219</v>
      </c>
      <c r="B228" s="28">
        <f t="shared" si="124"/>
        <v>46265</v>
      </c>
      <c r="C228" s="54">
        <v>0.72916666666666696</v>
      </c>
      <c r="D228" s="28">
        <f t="shared" si="122"/>
        <v>46265</v>
      </c>
      <c r="E228" s="54">
        <v>0.75</v>
      </c>
      <c r="F228" s="28">
        <f t="shared" si="123"/>
        <v>46266</v>
      </c>
      <c r="G228" s="54">
        <v>0.20833333333333301</v>
      </c>
      <c r="H228" s="65"/>
      <c r="I228" s="60"/>
    </row>
    <row r="229" spans="1:9" ht="25.35" hidden="1" customHeight="1">
      <c r="A229" s="58" t="s">
        <v>1220</v>
      </c>
      <c r="B229" s="28">
        <f t="shared" si="124"/>
        <v>46266</v>
      </c>
      <c r="C229" s="54">
        <v>0.41666666666666702</v>
      </c>
      <c r="D229" s="28">
        <f>B229+1</f>
        <v>46267</v>
      </c>
      <c r="E229" s="54">
        <v>0.1875</v>
      </c>
      <c r="F229" s="28">
        <f t="shared" ref="F229:F232" si="125">D229</f>
        <v>46267</v>
      </c>
      <c r="G229" s="54">
        <v>0.56666666666666698</v>
      </c>
      <c r="H229" s="20" t="s">
        <v>37</v>
      </c>
      <c r="I229" s="60"/>
    </row>
    <row r="230" spans="1:9" ht="24.6" hidden="1" customHeight="1">
      <c r="A230" s="58" t="s">
        <v>1221</v>
      </c>
      <c r="B230" s="28">
        <f>F229+5</f>
        <v>46272</v>
      </c>
      <c r="C230" s="54">
        <v>6.25E-2</v>
      </c>
      <c r="D230" s="28">
        <f>B230</f>
        <v>46272</v>
      </c>
      <c r="E230" s="54">
        <v>0.58333333333333304</v>
      </c>
      <c r="F230" s="28">
        <f t="shared" ref="F230:F234" si="126">D230+1</f>
        <v>46273</v>
      </c>
      <c r="G230" s="54">
        <v>0.16666666666666699</v>
      </c>
      <c r="H230" s="20" t="s">
        <v>37</v>
      </c>
      <c r="I230" s="60"/>
    </row>
    <row r="231" spans="1:9" ht="25.35" hidden="1" customHeight="1">
      <c r="A231" s="58" t="s">
        <v>1222</v>
      </c>
      <c r="B231" s="28">
        <f t="shared" ref="B231:B235" si="127">F230</f>
        <v>46273</v>
      </c>
      <c r="C231" s="54">
        <v>0.5</v>
      </c>
      <c r="D231" s="28">
        <f>B231+1</f>
        <v>46274</v>
      </c>
      <c r="E231" s="51">
        <v>0.133333333333333</v>
      </c>
      <c r="F231" s="53">
        <f t="shared" si="125"/>
        <v>46274</v>
      </c>
      <c r="G231" s="51">
        <v>0.52916666666666701</v>
      </c>
      <c r="H231" s="20" t="s">
        <v>37</v>
      </c>
      <c r="I231" s="60"/>
    </row>
    <row r="232" spans="1:9" ht="25.35" hidden="1" customHeight="1">
      <c r="A232" s="58" t="s">
        <v>1223</v>
      </c>
      <c r="B232" s="28">
        <f>F231+5</f>
        <v>46279</v>
      </c>
      <c r="C232" s="54">
        <v>0.39583333333333298</v>
      </c>
      <c r="D232" s="28">
        <f t="shared" ref="D232:D233" si="128">B232</f>
        <v>46279</v>
      </c>
      <c r="E232" s="54">
        <v>0.4375</v>
      </c>
      <c r="F232" s="28">
        <f t="shared" si="125"/>
        <v>46279</v>
      </c>
      <c r="G232" s="54">
        <v>0.67500000000000004</v>
      </c>
      <c r="H232" s="65"/>
      <c r="I232" s="60"/>
    </row>
    <row r="233" spans="1:9" ht="25.35" hidden="1" customHeight="1">
      <c r="A233" s="58" t="s">
        <v>1224</v>
      </c>
      <c r="B233" s="28">
        <f t="shared" si="127"/>
        <v>46279</v>
      </c>
      <c r="C233" s="54">
        <v>0.79166666666666696</v>
      </c>
      <c r="D233" s="28">
        <f t="shared" si="128"/>
        <v>46279</v>
      </c>
      <c r="E233" s="54">
        <v>0.90416666666666701</v>
      </c>
      <c r="F233" s="28">
        <f t="shared" si="126"/>
        <v>46280</v>
      </c>
      <c r="G233" s="54">
        <v>0.65625</v>
      </c>
      <c r="H233" s="65"/>
      <c r="I233" s="60"/>
    </row>
    <row r="234" spans="1:9" ht="25.35" hidden="1" customHeight="1">
      <c r="A234" s="58" t="s">
        <v>1225</v>
      </c>
      <c r="B234" s="28">
        <f t="shared" si="127"/>
        <v>46280</v>
      </c>
      <c r="C234" s="54">
        <v>0.6875</v>
      </c>
      <c r="D234" s="28">
        <f t="shared" ref="D234:D236" si="129">B234</f>
        <v>46280</v>
      </c>
      <c r="E234" s="54">
        <v>0.70833333333333304</v>
      </c>
      <c r="F234" s="28">
        <f t="shared" si="126"/>
        <v>46281</v>
      </c>
      <c r="G234" s="54">
        <v>0.24583333333333299</v>
      </c>
      <c r="H234" s="65"/>
      <c r="I234" s="60"/>
    </row>
    <row r="235" spans="1:9" ht="25.35" hidden="1" customHeight="1">
      <c r="A235" s="58" t="s">
        <v>1226</v>
      </c>
      <c r="B235" s="28">
        <f t="shared" si="127"/>
        <v>46281</v>
      </c>
      <c r="C235" s="54">
        <v>0.4375</v>
      </c>
      <c r="D235" s="28">
        <f t="shared" si="129"/>
        <v>46281</v>
      </c>
      <c r="E235" s="54">
        <v>0.45</v>
      </c>
      <c r="F235" s="28">
        <f t="shared" ref="F235" si="130">D235</f>
        <v>46281</v>
      </c>
      <c r="G235" s="54">
        <v>0.74166666666666703</v>
      </c>
      <c r="H235" s="20"/>
      <c r="I235" s="60"/>
    </row>
    <row r="236" spans="1:9" ht="24.6" hidden="1" customHeight="1">
      <c r="A236" s="58" t="s">
        <v>1227</v>
      </c>
      <c r="B236" s="28">
        <f>F235+5</f>
        <v>46286</v>
      </c>
      <c r="C236" s="51">
        <v>0.375</v>
      </c>
      <c r="D236" s="28">
        <f t="shared" si="129"/>
        <v>46286</v>
      </c>
      <c r="E236" s="51">
        <v>0.56666666666666698</v>
      </c>
      <c r="F236" s="53">
        <f>D236+1</f>
        <v>46287</v>
      </c>
      <c r="G236" s="51">
        <v>0.225694444444444</v>
      </c>
      <c r="H236" s="20" t="s">
        <v>37</v>
      </c>
      <c r="I236" s="60"/>
    </row>
    <row r="237" spans="1:9" ht="25.35" hidden="1" customHeight="1">
      <c r="A237" s="58" t="s">
        <v>1228</v>
      </c>
      <c r="B237" s="28">
        <f t="shared" ref="B237:B240" si="131">F236</f>
        <v>46287</v>
      </c>
      <c r="C237" s="51">
        <v>0.45833333333333298</v>
      </c>
      <c r="D237" s="28">
        <f>B237+1</f>
        <v>46288</v>
      </c>
      <c r="E237" s="51">
        <v>0.9916666666666667</v>
      </c>
      <c r="F237" s="53">
        <f>D237+1</f>
        <v>46289</v>
      </c>
      <c r="G237" s="51">
        <v>0.3125</v>
      </c>
      <c r="H237" s="20" t="s">
        <v>1229</v>
      </c>
      <c r="I237" s="60"/>
    </row>
    <row r="238" spans="1:9" ht="25.35" hidden="1" customHeight="1">
      <c r="A238" s="58" t="s">
        <v>1230</v>
      </c>
      <c r="B238" s="55">
        <f>F237+4</f>
        <v>46293</v>
      </c>
      <c r="C238" s="51">
        <v>0.95208333333333328</v>
      </c>
      <c r="D238" s="28">
        <f>B238+1</f>
        <v>46294</v>
      </c>
      <c r="E238" s="54">
        <v>0.42916666666666664</v>
      </c>
      <c r="F238" s="28">
        <f>D238</f>
        <v>46294</v>
      </c>
      <c r="G238" s="54">
        <v>0.66666666666666663</v>
      </c>
      <c r="H238" s="65"/>
      <c r="I238" s="60"/>
    </row>
    <row r="239" spans="1:9" ht="25.35" hidden="1" customHeight="1">
      <c r="A239" s="58" t="s">
        <v>1231</v>
      </c>
      <c r="B239" s="28">
        <f>F238</f>
        <v>46294</v>
      </c>
      <c r="C239" s="54">
        <v>0.76041666666666663</v>
      </c>
      <c r="D239" s="28">
        <f>B239</f>
        <v>46294</v>
      </c>
      <c r="E239" s="54">
        <v>0.875</v>
      </c>
      <c r="F239" s="28">
        <f>D239+1</f>
        <v>46295</v>
      </c>
      <c r="G239" s="54">
        <v>0.70416666666666672</v>
      </c>
      <c r="H239" s="65"/>
      <c r="I239" s="60"/>
    </row>
    <row r="240" spans="1:9" ht="25.35" hidden="1" customHeight="1">
      <c r="A240" s="58" t="s">
        <v>1232</v>
      </c>
      <c r="B240" s="28">
        <f t="shared" si="131"/>
        <v>46295</v>
      </c>
      <c r="C240" s="54">
        <v>0.70833333333333337</v>
      </c>
      <c r="D240" s="28">
        <f t="shared" ref="D240:D241" si="132">B240</f>
        <v>46295</v>
      </c>
      <c r="E240" s="54">
        <v>0.7416666666666667</v>
      </c>
      <c r="F240" s="53">
        <f>D240+1</f>
        <v>46296</v>
      </c>
      <c r="G240" s="51">
        <v>0.2</v>
      </c>
      <c r="H240" s="65"/>
      <c r="I240" s="60"/>
    </row>
    <row r="241" spans="1:14" ht="25.35" hidden="1" customHeight="1">
      <c r="A241" s="58" t="s">
        <v>1233</v>
      </c>
      <c r="B241" s="28">
        <f>F240</f>
        <v>46296</v>
      </c>
      <c r="C241" s="54">
        <v>0.40277777777777779</v>
      </c>
      <c r="D241" s="28">
        <f t="shared" si="132"/>
        <v>46296</v>
      </c>
      <c r="E241" s="54">
        <v>0.44583333333333336</v>
      </c>
      <c r="F241" s="28">
        <f>D241</f>
        <v>46296</v>
      </c>
      <c r="G241" s="54">
        <v>0.84583333333333333</v>
      </c>
      <c r="H241" s="20"/>
      <c r="I241" s="60"/>
    </row>
    <row r="242" spans="1:14" ht="24.6" hidden="1" customHeight="1">
      <c r="A242" s="58" t="s">
        <v>498</v>
      </c>
      <c r="B242" s="28">
        <f>F241+5</f>
        <v>46301</v>
      </c>
      <c r="C242" s="54">
        <v>0.45833333333333331</v>
      </c>
      <c r="D242" s="28">
        <f>B242+1</f>
        <v>46302</v>
      </c>
      <c r="E242" s="54">
        <v>0.10416666666666667</v>
      </c>
      <c r="F242" s="43">
        <f>D242</f>
        <v>46302</v>
      </c>
      <c r="G242" s="54">
        <v>0.64583333333333337</v>
      </c>
      <c r="H242" s="20" t="s">
        <v>1532</v>
      </c>
      <c r="I242" s="60"/>
    </row>
    <row r="243" spans="1:14" ht="25.35" customHeight="1">
      <c r="A243" s="70" t="s">
        <v>1591</v>
      </c>
      <c r="B243" s="28">
        <f>F167</f>
        <v>46322</v>
      </c>
      <c r="C243" s="23">
        <v>0.3125</v>
      </c>
      <c r="D243" s="28">
        <f>B243+0</f>
        <v>46322</v>
      </c>
      <c r="E243" s="23">
        <v>0.33333333333333331</v>
      </c>
      <c r="F243" s="28">
        <f>D243</f>
        <v>46322</v>
      </c>
      <c r="G243" s="23">
        <v>0.75</v>
      </c>
      <c r="H243" s="65"/>
      <c r="I243" s="60"/>
    </row>
    <row r="244" spans="1:14" ht="25.35" customHeight="1">
      <c r="A244" s="70" t="s">
        <v>1603</v>
      </c>
      <c r="B244" s="43">
        <f>F243</f>
        <v>46322</v>
      </c>
      <c r="C244" s="23">
        <v>0.95833333333333337</v>
      </c>
      <c r="D244" s="28">
        <f>B244+1</f>
        <v>46323</v>
      </c>
      <c r="E244" s="23">
        <v>0</v>
      </c>
      <c r="F244" s="43">
        <f>D244</f>
        <v>46323</v>
      </c>
      <c r="G244" s="23">
        <v>0.41666666666666669</v>
      </c>
      <c r="H244" s="65"/>
      <c r="I244" s="60"/>
    </row>
    <row r="245" spans="1:14" ht="24.6" customHeight="1">
      <c r="A245" s="70" t="s">
        <v>1604</v>
      </c>
      <c r="B245" s="43">
        <f>F244+4</f>
        <v>46327</v>
      </c>
      <c r="C245" s="23">
        <v>0.5</v>
      </c>
      <c r="D245" s="28">
        <f>B245</f>
        <v>46327</v>
      </c>
      <c r="E245" s="23">
        <v>0.625</v>
      </c>
      <c r="F245" s="43">
        <f>D245+1</f>
        <v>46328</v>
      </c>
      <c r="G245" s="23">
        <v>4.1666666666666664E-2</v>
      </c>
      <c r="H245" s="20"/>
      <c r="I245" s="60"/>
    </row>
    <row r="246" spans="1:14" ht="24" customHeight="1">
      <c r="A246" s="148" t="s">
        <v>1509</v>
      </c>
      <c r="B246" s="149"/>
      <c r="C246" s="149"/>
      <c r="D246" s="149"/>
      <c r="E246" s="149"/>
      <c r="F246" s="149"/>
      <c r="G246" s="149"/>
      <c r="H246" s="149"/>
      <c r="I246" s="149"/>
    </row>
    <row r="247" spans="1:14" ht="24" customHeight="1">
      <c r="A247" s="71" t="s">
        <v>4</v>
      </c>
      <c r="B247" s="127" t="s">
        <v>5</v>
      </c>
      <c r="C247" s="128"/>
      <c r="D247" s="127" t="s">
        <v>6</v>
      </c>
      <c r="E247" s="128"/>
      <c r="F247" s="127" t="s">
        <v>7</v>
      </c>
      <c r="G247" s="128"/>
      <c r="H247" s="72" t="s">
        <v>8</v>
      </c>
      <c r="I247" s="72" t="s">
        <v>9</v>
      </c>
      <c r="N247" s="32" t="s">
        <v>497</v>
      </c>
    </row>
    <row r="248" spans="1:14" customFormat="1" ht="25.05" customHeight="1">
      <c r="A248" s="58" t="s">
        <v>501</v>
      </c>
      <c r="B248" s="28">
        <v>46308</v>
      </c>
      <c r="C248" s="23">
        <v>0.41666666666666669</v>
      </c>
      <c r="D248" s="28">
        <v>46309</v>
      </c>
      <c r="E248" s="51">
        <v>0.42083333333333334</v>
      </c>
      <c r="F248" s="53">
        <v>46309</v>
      </c>
      <c r="G248" s="51">
        <v>0.95833333333333337</v>
      </c>
      <c r="H248" s="20" t="s">
        <v>1589</v>
      </c>
      <c r="I248" s="60"/>
    </row>
    <row r="249" spans="1:14" customFormat="1" ht="25.05" customHeight="1">
      <c r="A249" s="58" t="s">
        <v>502</v>
      </c>
      <c r="B249" s="28">
        <v>46310</v>
      </c>
      <c r="C249" s="54">
        <v>0.16666666666666666</v>
      </c>
      <c r="D249" s="28">
        <v>46310</v>
      </c>
      <c r="E249" s="23">
        <v>0.29166666666666669</v>
      </c>
      <c r="F249" s="43">
        <v>46310</v>
      </c>
      <c r="G249" s="23">
        <v>0.6958333333333333</v>
      </c>
      <c r="H249" s="20" t="s">
        <v>1579</v>
      </c>
      <c r="I249" s="60"/>
    </row>
    <row r="250" spans="1:14" ht="25.35" customHeight="1">
      <c r="A250" s="58" t="s">
        <v>1234</v>
      </c>
      <c r="B250" s="43">
        <f>F249+5</f>
        <v>46315</v>
      </c>
      <c r="C250" s="54">
        <v>0.6875</v>
      </c>
      <c r="D250" s="43">
        <f>B250</f>
        <v>46315</v>
      </c>
      <c r="E250" s="54">
        <v>0.72916666666666663</v>
      </c>
      <c r="F250" s="43">
        <f>D250+1</f>
        <v>46316</v>
      </c>
      <c r="G250" s="54">
        <v>8.3333333333333329E-2</v>
      </c>
      <c r="H250" s="65"/>
      <c r="I250" s="60"/>
    </row>
    <row r="251" spans="1:14" ht="25.35" customHeight="1">
      <c r="A251" s="58" t="s">
        <v>1235</v>
      </c>
      <c r="B251" s="28">
        <f>F250</f>
        <v>46316</v>
      </c>
      <c r="C251" s="54">
        <v>0.16666666666666666</v>
      </c>
      <c r="D251" s="28">
        <f>B251+0</f>
        <v>46316</v>
      </c>
      <c r="E251" s="54">
        <v>0.29166666666666669</v>
      </c>
      <c r="F251" s="43">
        <f>D251+1</f>
        <v>46317</v>
      </c>
      <c r="G251" s="54">
        <v>8.3333333333333329E-2</v>
      </c>
      <c r="H251" s="65"/>
      <c r="I251" s="60"/>
    </row>
    <row r="252" spans="1:14" ht="25.35" customHeight="1">
      <c r="A252" s="58" t="s">
        <v>1542</v>
      </c>
      <c r="B252" s="28">
        <f>F251</f>
        <v>46317</v>
      </c>
      <c r="C252" s="54">
        <v>0.10416666666666667</v>
      </c>
      <c r="D252" s="28">
        <f>B252</f>
        <v>46317</v>
      </c>
      <c r="E252" s="54">
        <v>0.125</v>
      </c>
      <c r="F252" s="43">
        <f>D252</f>
        <v>46317</v>
      </c>
      <c r="G252" s="54">
        <v>0.54166666666666663</v>
      </c>
      <c r="H252" s="65"/>
      <c r="I252" s="60"/>
    </row>
    <row r="253" spans="1:14" ht="25.35" customHeight="1">
      <c r="A253" s="58" t="s">
        <v>1546</v>
      </c>
      <c r="B253" s="28">
        <f>F252</f>
        <v>46317</v>
      </c>
      <c r="C253" s="54">
        <v>0.75</v>
      </c>
      <c r="D253" s="28">
        <f>B253+0</f>
        <v>46317</v>
      </c>
      <c r="E253" s="54">
        <v>0.79166666666666663</v>
      </c>
      <c r="F253" s="43">
        <f>D253+1</f>
        <v>46318</v>
      </c>
      <c r="G253" s="54">
        <v>0.20833333333333334</v>
      </c>
      <c r="H253" s="65"/>
      <c r="I253" s="60"/>
    </row>
    <row r="254" spans="1:14" ht="25.35" customHeight="1">
      <c r="A254" s="58" t="s">
        <v>1587</v>
      </c>
      <c r="B254" s="28">
        <f>F253+4</f>
        <v>46322</v>
      </c>
      <c r="C254" s="54">
        <v>0.625</v>
      </c>
      <c r="D254" s="28">
        <f>B254</f>
        <v>46322</v>
      </c>
      <c r="E254" s="23">
        <v>0.75</v>
      </c>
      <c r="F254" s="43">
        <f>D254+1</f>
        <v>46323</v>
      </c>
      <c r="G254" s="23">
        <v>0.16666666666666666</v>
      </c>
      <c r="H254" s="20"/>
      <c r="I254" s="60"/>
    </row>
    <row r="255" spans="1:14" customFormat="1" ht="25.05" customHeight="1">
      <c r="A255" s="58" t="s">
        <v>1588</v>
      </c>
      <c r="B255" s="28">
        <f>F254</f>
        <v>46323</v>
      </c>
      <c r="C255" s="54">
        <v>0.41666666666666669</v>
      </c>
      <c r="D255" s="28">
        <f>B255</f>
        <v>46323</v>
      </c>
      <c r="E255" s="23">
        <v>0.54166666666666663</v>
      </c>
      <c r="F255" s="43">
        <f>D255</f>
        <v>46323</v>
      </c>
      <c r="G255" s="23">
        <v>0.95833333333333337</v>
      </c>
      <c r="H255" s="20"/>
      <c r="I255" s="60"/>
    </row>
    <row r="256" spans="1:14" ht="25.35" customHeight="1">
      <c r="A256" s="58" t="s">
        <v>1605</v>
      </c>
      <c r="B256" s="43">
        <f>F255+5</f>
        <v>46328</v>
      </c>
      <c r="C256" s="54">
        <v>4.1666666666666664E-2</v>
      </c>
      <c r="D256" s="43">
        <f>B256</f>
        <v>46328</v>
      </c>
      <c r="E256" s="54">
        <v>8.3333333333333329E-2</v>
      </c>
      <c r="F256" s="43">
        <f>D256</f>
        <v>46328</v>
      </c>
      <c r="G256" s="54">
        <v>0.5</v>
      </c>
      <c r="H256" s="65"/>
      <c r="I256" s="60"/>
    </row>
  </sheetData>
  <mergeCells count="25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43:I43"/>
    <mergeCell ref="B44:C44"/>
    <mergeCell ref="D44:E44"/>
    <mergeCell ref="F44:G44"/>
    <mergeCell ref="A60:I60"/>
    <mergeCell ref="B61:C61"/>
    <mergeCell ref="D61:E61"/>
    <mergeCell ref="F61:G61"/>
    <mergeCell ref="B247:C247"/>
    <mergeCell ref="D247:E247"/>
    <mergeCell ref="F247:G247"/>
    <mergeCell ref="A168:I168"/>
    <mergeCell ref="B169:C169"/>
    <mergeCell ref="D169:E169"/>
    <mergeCell ref="F169:G169"/>
    <mergeCell ref="A246:I246"/>
  </mergeCells>
  <phoneticPr fontId="47" type="noConversion"/>
  <conditionalFormatting sqref="B6:B42">
    <cfRule type="cellIs" dxfId="754" priority="2309" stopIfTrue="1" operator="equal">
      <formula>$H$3</formula>
    </cfRule>
    <cfRule type="cellIs" dxfId="753" priority="2308" stopIfTrue="1" operator="lessThan">
      <formula>$H$3</formula>
    </cfRule>
  </conditionalFormatting>
  <conditionalFormatting sqref="B45:B59">
    <cfRule type="cellIs" dxfId="752" priority="2473" stopIfTrue="1" operator="equal">
      <formula>$H$3</formula>
    </cfRule>
    <cfRule type="cellIs" dxfId="751" priority="2470" stopIfTrue="1" operator="lessThan">
      <formula>$H$3</formula>
    </cfRule>
  </conditionalFormatting>
  <conditionalFormatting sqref="B62:B80">
    <cfRule type="cellIs" dxfId="750" priority="2240" stopIfTrue="1" operator="equal">
      <formula>$H$3</formula>
    </cfRule>
    <cfRule type="cellIs" dxfId="749" priority="2239" stopIfTrue="1" operator="lessThan">
      <formula>$H$3</formula>
    </cfRule>
  </conditionalFormatting>
  <conditionalFormatting sqref="B82:B136">
    <cfRule type="cellIs" dxfId="748" priority="1817" stopIfTrue="1" operator="lessThan">
      <formula>$H$3</formula>
    </cfRule>
    <cfRule type="cellIs" dxfId="747" priority="1818" stopIfTrue="1" operator="equal">
      <formula>$H$3</formula>
    </cfRule>
  </conditionalFormatting>
  <conditionalFormatting sqref="B138">
    <cfRule type="cellIs" dxfId="746" priority="617" stopIfTrue="1" operator="equal">
      <formula>$H$3</formula>
    </cfRule>
  </conditionalFormatting>
  <conditionalFormatting sqref="B138:B139">
    <cfRule type="cellIs" dxfId="745" priority="615" stopIfTrue="1" operator="lessThan">
      <formula>$H$3</formula>
    </cfRule>
  </conditionalFormatting>
  <conditionalFormatting sqref="B139">
    <cfRule type="cellIs" dxfId="744" priority="614" stopIfTrue="1" operator="equal">
      <formula>$H$3</formula>
    </cfRule>
  </conditionalFormatting>
  <conditionalFormatting sqref="B143:B145">
    <cfRule type="cellIs" dxfId="743" priority="546" stopIfTrue="1" operator="equal">
      <formula>$H$3</formula>
    </cfRule>
    <cfRule type="cellIs" dxfId="742" priority="547" stopIfTrue="1" operator="lessThan">
      <formula>$H$3</formula>
    </cfRule>
  </conditionalFormatting>
  <conditionalFormatting sqref="B148">
    <cfRule type="cellIs" dxfId="741" priority="420" stopIfTrue="1" operator="lessThan">
      <formula>$H$3</formula>
    </cfRule>
  </conditionalFormatting>
  <conditionalFormatting sqref="B148:B151">
    <cfRule type="cellIs" dxfId="740" priority="421" stopIfTrue="1" operator="equal">
      <formula>$H$3</formula>
    </cfRule>
  </conditionalFormatting>
  <conditionalFormatting sqref="B149:B151">
    <cfRule type="cellIs" dxfId="739" priority="532" stopIfTrue="1" operator="lessThan">
      <formula>$H$3</formula>
    </cfRule>
  </conditionalFormatting>
  <conditionalFormatting sqref="B154">
    <cfRule type="cellIs" dxfId="738" priority="190" stopIfTrue="1" operator="lessThan">
      <formula>$H$3</formula>
    </cfRule>
  </conditionalFormatting>
  <conditionalFormatting sqref="B154:B157">
    <cfRule type="cellIs" dxfId="737" priority="191" stopIfTrue="1" operator="equal">
      <formula>$H$3</formula>
    </cfRule>
  </conditionalFormatting>
  <conditionalFormatting sqref="B155:B157">
    <cfRule type="cellIs" dxfId="736" priority="402" stopIfTrue="1" operator="lessThan">
      <formula>$H$3</formula>
    </cfRule>
  </conditionalFormatting>
  <conditionalFormatting sqref="B158:B162">
    <cfRule type="cellIs" dxfId="735" priority="120" stopIfTrue="1" operator="lessThan">
      <formula>$H$3</formula>
    </cfRule>
    <cfRule type="cellIs" dxfId="734" priority="119" stopIfTrue="1" operator="equal">
      <formula>$H$3</formula>
    </cfRule>
  </conditionalFormatting>
  <conditionalFormatting sqref="B167">
    <cfRule type="cellIs" dxfId="733" priority="42" stopIfTrue="1" operator="lessThan">
      <formula>$H$3</formula>
    </cfRule>
    <cfRule type="cellIs" dxfId="732" priority="38" stopIfTrue="1" operator="equal">
      <formula>$H$3</formula>
    </cfRule>
  </conditionalFormatting>
  <conditionalFormatting sqref="B170:B218">
    <cfRule type="cellIs" dxfId="731" priority="676" stopIfTrue="1" operator="lessThan">
      <formula>$H$3</formula>
    </cfRule>
    <cfRule type="cellIs" dxfId="730" priority="677" stopIfTrue="1" operator="equal">
      <formula>$H$3</formula>
    </cfRule>
  </conditionalFormatting>
  <conditionalFormatting sqref="B223">
    <cfRule type="cellIs" dxfId="729" priority="629" stopIfTrue="1" operator="equal">
      <formula>$H$3</formula>
    </cfRule>
  </conditionalFormatting>
  <conditionalFormatting sqref="B223:B232">
    <cfRule type="cellIs" dxfId="728" priority="475" stopIfTrue="1" operator="lessThan">
      <formula>$H$3</formula>
    </cfRule>
  </conditionalFormatting>
  <conditionalFormatting sqref="B224:B232">
    <cfRule type="cellIs" dxfId="727" priority="474" stopIfTrue="1" operator="equal">
      <formula>$H$3</formula>
    </cfRule>
  </conditionalFormatting>
  <conditionalFormatting sqref="B232:B233">
    <cfRule type="cellIs" dxfId="726" priority="462" stopIfTrue="1" operator="equal">
      <formula>$H$3</formula>
    </cfRule>
    <cfRule type="cellIs" dxfId="725" priority="463" stopIfTrue="1" operator="lessThan">
      <formula>$H$3</formula>
    </cfRule>
  </conditionalFormatting>
  <conditionalFormatting sqref="B233">
    <cfRule type="cellIs" dxfId="724" priority="461" stopIfTrue="1" operator="lessThan">
      <formula>$H$3</formula>
    </cfRule>
  </conditionalFormatting>
  <conditionalFormatting sqref="B233:B237">
    <cfRule type="cellIs" dxfId="723" priority="408" stopIfTrue="1" operator="equal">
      <formula>$H$3</formula>
    </cfRule>
  </conditionalFormatting>
  <conditionalFormatting sqref="B234">
    <cfRule type="cellIs" dxfId="722" priority="407" stopIfTrue="1" operator="lessThan">
      <formula>$H$3</formula>
    </cfRule>
  </conditionalFormatting>
  <conditionalFormatting sqref="B235:B237">
    <cfRule type="cellIs" dxfId="721" priority="494" stopIfTrue="1" operator="lessThan">
      <formula>$H$3</formula>
    </cfRule>
  </conditionalFormatting>
  <conditionalFormatting sqref="B238:B243">
    <cfRule type="cellIs" dxfId="720" priority="37" stopIfTrue="1" operator="lessThan">
      <formula>$H$3</formula>
    </cfRule>
    <cfRule type="cellIs" dxfId="719" priority="33" stopIfTrue="1" operator="equal">
      <formula>$H$3</formula>
    </cfRule>
  </conditionalFormatting>
  <conditionalFormatting sqref="B248:B249 F248:F249">
    <cfRule type="cellIs" dxfId="718" priority="75" stopIfTrue="1" operator="equal">
      <formula>$H$3</formula>
    </cfRule>
  </conditionalFormatting>
  <conditionalFormatting sqref="B248:B249">
    <cfRule type="cellIs" dxfId="717" priority="86" stopIfTrue="1" operator="lessThan">
      <formula>$H$3</formula>
    </cfRule>
  </conditionalFormatting>
  <conditionalFormatting sqref="B251:B255 F254:F255">
    <cfRule type="cellIs" dxfId="716" priority="47" stopIfTrue="1" operator="equal">
      <formula>$H$3</formula>
    </cfRule>
  </conditionalFormatting>
  <conditionalFormatting sqref="B251:B255">
    <cfRule type="cellIs" dxfId="715" priority="58" stopIfTrue="1" operator="lessThan">
      <formula>$H$3</formula>
    </cfRule>
  </conditionalFormatting>
  <conditionalFormatting sqref="C6:C12 E6:E21 C181:C218 E187:E224 C239:C242">
    <cfRule type="expression" dxfId="714" priority="2548" stopIfTrue="1">
      <formula>B6&lt;$H$3</formula>
    </cfRule>
  </conditionalFormatting>
  <conditionalFormatting sqref="C6:C18 C170:C218 E170:E224 C239:C241 G170:G224 C222:C235 E232:E234 E238:E241 E226:E230 G226:G230 G233:G235 G238:G239 C251:C253">
    <cfRule type="expression" dxfId="713" priority="2549" stopIfTrue="1">
      <formula>$B6=$H$3</formula>
    </cfRule>
  </conditionalFormatting>
  <conditionalFormatting sqref="C6:C18 G170:G172 E170:E182 C179 G184:G224 E186:E224 C191:C218 C222:C233 E226:E230 G226:G230 E232:E233 G234:G235 G238 E238:E239 C239 E241 C251:C253 E6:E21 C45:C59 E45:E59 G45:G59 C62:C80 E62:E80 G62:G80 E250:E253 G250 E256">
    <cfRule type="expression" dxfId="712" priority="2550" stopIfTrue="1">
      <formula>$F6=$H$3</formula>
    </cfRule>
  </conditionalFormatting>
  <conditionalFormatting sqref="C6:C42">
    <cfRule type="expression" dxfId="711" priority="2305" stopIfTrue="1">
      <formula>B6&lt;$H$3</formula>
    </cfRule>
  </conditionalFormatting>
  <conditionalFormatting sqref="C19:C42 E45:E47">
    <cfRule type="expression" dxfId="710" priority="2307" stopIfTrue="1">
      <formula>$F19=$H$3</formula>
    </cfRule>
    <cfRule type="expression" dxfId="709" priority="2306" stopIfTrue="1">
      <formula>$B19=$H$3</formula>
    </cfRule>
  </conditionalFormatting>
  <conditionalFormatting sqref="C45:C59">
    <cfRule type="expression" dxfId="708" priority="2474" stopIfTrue="1">
      <formula>B45&lt;$H$3</formula>
    </cfRule>
  </conditionalFormatting>
  <conditionalFormatting sqref="C154:C167 E154:E167">
    <cfRule type="expression" dxfId="707" priority="141" stopIfTrue="1">
      <formula>B154&lt;$H$3</formula>
    </cfRule>
    <cfRule type="expression" dxfId="706" priority="142" stopIfTrue="1">
      <formula>$B154=$H$3</formula>
    </cfRule>
    <cfRule type="expression" dxfId="705" priority="143" stopIfTrue="1">
      <formula>$F154=$H$3</formula>
    </cfRule>
  </conditionalFormatting>
  <conditionalFormatting sqref="C170:C182 C199:C200">
    <cfRule type="expression" dxfId="704" priority="1893" stopIfTrue="1">
      <formula>B170&lt;$H$3</formula>
    </cfRule>
  </conditionalFormatting>
  <conditionalFormatting sqref="C181:C182 C199:C200">
    <cfRule type="expression" dxfId="703" priority="1894" stopIfTrue="1">
      <formula>$B181=$H$3</formula>
    </cfRule>
  </conditionalFormatting>
  <conditionalFormatting sqref="C181:C182">
    <cfRule type="expression" dxfId="702" priority="1814" stopIfTrue="1">
      <formula>$F181=$H$3</formula>
    </cfRule>
  </conditionalFormatting>
  <conditionalFormatting sqref="C183:C200 E183:E191 E193:E196 C170:C180 E234:E235 E240 G241 G171:G201 C234:C235">
    <cfRule type="expression" dxfId="701" priority="2142" stopIfTrue="1">
      <formula>$F170=$H$3</formula>
    </cfRule>
  </conditionalFormatting>
  <conditionalFormatting sqref="C183:C200">
    <cfRule type="expression" dxfId="700" priority="2108" stopIfTrue="1">
      <formula>B183&lt;$H$3</formula>
    </cfRule>
  </conditionalFormatting>
  <conditionalFormatting sqref="C191:C193 E193 C222:C228 E226:E229 G226:G230 E234:E235 E240:E241 G241">
    <cfRule type="expression" dxfId="699" priority="1043" stopIfTrue="1">
      <formula>B191&lt;$H$3</formula>
    </cfRule>
  </conditionalFormatting>
  <conditionalFormatting sqref="C196:C200 G232:G233 C240:C242">
    <cfRule type="expression" dxfId="698" priority="878" stopIfTrue="1">
      <formula>$F196=$H$3</formula>
    </cfRule>
  </conditionalFormatting>
  <conditionalFormatting sqref="C196:C200 G233:G235 C240:C241">
    <cfRule type="expression" dxfId="697" priority="877" stopIfTrue="1">
      <formula>B196&lt;$H$3</formula>
    </cfRule>
  </conditionalFormatting>
  <conditionalFormatting sqref="C227:C235">
    <cfRule type="expression" dxfId="696" priority="551" stopIfTrue="1">
      <formula>B227&lt;$H$3</formula>
    </cfRule>
  </conditionalFormatting>
  <conditionalFormatting sqref="C241:C245 E243:E245">
    <cfRule type="expression" dxfId="695" priority="19" stopIfTrue="1">
      <formula>$B241=$H$3</formula>
    </cfRule>
  </conditionalFormatting>
  <conditionalFormatting sqref="C243:C245 E243:E245">
    <cfRule type="expression" dxfId="694" priority="20" stopIfTrue="1">
      <formula>$F243=$H$3</formula>
    </cfRule>
    <cfRule type="expression" dxfId="693" priority="18" stopIfTrue="1">
      <formula>B243&lt;$H$3</formula>
    </cfRule>
  </conditionalFormatting>
  <conditionalFormatting sqref="C248">
    <cfRule type="expression" dxfId="692" priority="26" stopIfTrue="1">
      <formula>B248&lt;$H$3</formula>
    </cfRule>
  </conditionalFormatting>
  <conditionalFormatting sqref="C248:C249">
    <cfRule type="expression" dxfId="691" priority="27" stopIfTrue="1">
      <formula>$B248=$H$3</formula>
    </cfRule>
    <cfRule type="expression" dxfId="690" priority="28" stopIfTrue="1">
      <formula>$F248=$H$3</formula>
    </cfRule>
  </conditionalFormatting>
  <conditionalFormatting sqref="C249">
    <cfRule type="expression" dxfId="689" priority="87" stopIfTrue="1">
      <formula>B249&lt;$H$3</formula>
    </cfRule>
  </conditionalFormatting>
  <conditionalFormatting sqref="C251:C255">
    <cfRule type="expression" dxfId="688" priority="59" stopIfTrue="1">
      <formula>B251&lt;$H$3</formula>
    </cfRule>
  </conditionalFormatting>
  <conditionalFormatting sqref="C254:C255">
    <cfRule type="expression" dxfId="687" priority="53" stopIfTrue="1">
      <formula>$B254=$H$3</formula>
    </cfRule>
    <cfRule type="expression" dxfId="686" priority="54" stopIfTrue="1">
      <formula>$F254=$H$3</formula>
    </cfRule>
  </conditionalFormatting>
  <conditionalFormatting sqref="D6:D42">
    <cfRule type="cellIs" dxfId="685" priority="2377" stopIfTrue="1" operator="lessThan">
      <formula>$H$3</formula>
    </cfRule>
    <cfRule type="cellIs" dxfId="684" priority="2378" stopIfTrue="1" operator="equal">
      <formula>$H$3</formula>
    </cfRule>
  </conditionalFormatting>
  <conditionalFormatting sqref="D45:D59">
    <cfRule type="cellIs" dxfId="683" priority="2468" stopIfTrue="1" operator="equal">
      <formula>$H$3</formula>
    </cfRule>
    <cfRule type="cellIs" dxfId="682" priority="2464" stopIfTrue="1" operator="lessThan">
      <formula>$H$3</formula>
    </cfRule>
  </conditionalFormatting>
  <conditionalFormatting sqref="D62:D80">
    <cfRule type="cellIs" dxfId="681" priority="2237" stopIfTrue="1" operator="lessThan">
      <formula>$H$3</formula>
    </cfRule>
    <cfRule type="cellIs" dxfId="680" priority="2238" stopIfTrue="1" operator="equal">
      <formula>$H$3</formula>
    </cfRule>
  </conditionalFormatting>
  <conditionalFormatting sqref="D82:D142">
    <cfRule type="cellIs" dxfId="679" priority="1816" stopIfTrue="1" operator="equal">
      <formula>$H$3</formula>
    </cfRule>
  </conditionalFormatting>
  <conditionalFormatting sqref="D82:D146">
    <cfRule type="cellIs" dxfId="678" priority="545" stopIfTrue="1" operator="lessThan">
      <formula>$H$3</formula>
    </cfRule>
  </conditionalFormatting>
  <conditionalFormatting sqref="D143:D144">
    <cfRule type="cellIs" dxfId="677" priority="544" stopIfTrue="1" operator="equal">
      <formula>$H$3</formula>
    </cfRule>
  </conditionalFormatting>
  <conditionalFormatting sqref="D145:D146">
    <cfRule type="cellIs" dxfId="676" priority="607" stopIfTrue="1" operator="equal">
      <formula>$H$3</formula>
    </cfRule>
  </conditionalFormatting>
  <conditionalFormatting sqref="D148">
    <cfRule type="cellIs" dxfId="675" priority="595" stopIfTrue="1" operator="equal">
      <formula>$H$3</formula>
    </cfRule>
  </conditionalFormatting>
  <conditionalFormatting sqref="D148:D151">
    <cfRule type="cellIs" dxfId="674" priority="530" stopIfTrue="1" operator="lessThan">
      <formula>$H$3</formula>
    </cfRule>
  </conditionalFormatting>
  <conditionalFormatting sqref="D149:D150">
    <cfRule type="cellIs" dxfId="673" priority="529" stopIfTrue="1" operator="equal">
      <formula>$H$3</formula>
    </cfRule>
  </conditionalFormatting>
  <conditionalFormatting sqref="D151">
    <cfRule type="cellIs" dxfId="672" priority="533" stopIfTrue="1" operator="equal">
      <formula>$H$3</formula>
    </cfRule>
  </conditionalFormatting>
  <conditionalFormatting sqref="D152">
    <cfRule type="cellIs" dxfId="671" priority="501" stopIfTrue="1" operator="equal">
      <formula>$H$3</formula>
    </cfRule>
    <cfRule type="cellIs" dxfId="670" priority="500" stopIfTrue="1" operator="lessThan">
      <formula>$H$3</formula>
    </cfRule>
  </conditionalFormatting>
  <conditionalFormatting sqref="D154">
    <cfRule type="cellIs" dxfId="669" priority="483" stopIfTrue="1" operator="equal">
      <formula>$H$3</formula>
    </cfRule>
  </conditionalFormatting>
  <conditionalFormatting sqref="D154:D157">
    <cfRule type="cellIs" dxfId="668" priority="401" stopIfTrue="1" operator="lessThan">
      <formula>$H$3</formula>
    </cfRule>
  </conditionalFormatting>
  <conditionalFormatting sqref="D155:D156">
    <cfRule type="cellIs" dxfId="667" priority="400" stopIfTrue="1" operator="equal">
      <formula>$H$3</formula>
    </cfRule>
  </conditionalFormatting>
  <conditionalFormatting sqref="D157">
    <cfRule type="cellIs" dxfId="666" priority="403" stopIfTrue="1" operator="equal">
      <formula>$H$3</formula>
    </cfRule>
  </conditionalFormatting>
  <conditionalFormatting sqref="D158:D160">
    <cfRule type="cellIs" dxfId="665" priority="364" stopIfTrue="1" operator="equal">
      <formula>$H$3</formula>
    </cfRule>
  </conditionalFormatting>
  <conditionalFormatting sqref="D158:D163">
    <cfRule type="cellIs" dxfId="664" priority="155" stopIfTrue="1" operator="lessThan">
      <formula>$H$3</formula>
    </cfRule>
  </conditionalFormatting>
  <conditionalFormatting sqref="D161:D167">
    <cfRule type="cellIs" dxfId="663" priority="140" stopIfTrue="1" operator="equal">
      <formula>$H$3</formula>
    </cfRule>
  </conditionalFormatting>
  <conditionalFormatting sqref="D164:D167">
    <cfRule type="cellIs" dxfId="662" priority="41" stopIfTrue="1" operator="lessThan">
      <formula>$H$3</formula>
    </cfRule>
  </conditionalFormatting>
  <conditionalFormatting sqref="D170:D223">
    <cfRule type="cellIs" dxfId="661" priority="627" stopIfTrue="1" operator="equal">
      <formula>$H$3</formula>
    </cfRule>
  </conditionalFormatting>
  <conditionalFormatting sqref="D170:D232">
    <cfRule type="cellIs" dxfId="660" priority="471" stopIfTrue="1" operator="lessThan">
      <formula>$H$3</formula>
    </cfRule>
  </conditionalFormatting>
  <conditionalFormatting sqref="D224:D232">
    <cfRule type="cellIs" dxfId="659" priority="470" stopIfTrue="1" operator="equal">
      <formula>$H$3</formula>
    </cfRule>
  </conditionalFormatting>
  <conditionalFormatting sqref="D232:D233">
    <cfRule type="cellIs" dxfId="658" priority="458" stopIfTrue="1" operator="equal">
      <formula>$H$3</formula>
    </cfRule>
    <cfRule type="cellIs" dxfId="657" priority="459" stopIfTrue="1" operator="lessThan">
      <formula>$H$3</formula>
    </cfRule>
  </conditionalFormatting>
  <conditionalFormatting sqref="D233">
    <cfRule type="cellIs" dxfId="656" priority="457" stopIfTrue="1" operator="lessThan">
      <formula>$H$3</formula>
    </cfRule>
  </conditionalFormatting>
  <conditionalFormatting sqref="D233:D239">
    <cfRule type="cellIs" dxfId="655" priority="410" stopIfTrue="1" operator="equal">
      <formula>$H$3</formula>
    </cfRule>
  </conditionalFormatting>
  <conditionalFormatting sqref="D234">
    <cfRule type="cellIs" dxfId="654" priority="409" stopIfTrue="1" operator="lessThan">
      <formula>$H$3</formula>
    </cfRule>
  </conditionalFormatting>
  <conditionalFormatting sqref="D235:D239">
    <cfRule type="cellIs" dxfId="653" priority="423" stopIfTrue="1" operator="lessThan">
      <formula>$H$3</formula>
    </cfRule>
  </conditionalFormatting>
  <conditionalFormatting sqref="D240:D244">
    <cfRule type="cellIs" dxfId="652" priority="25" stopIfTrue="1" operator="lessThan">
      <formula>$H$3</formula>
    </cfRule>
  </conditionalFormatting>
  <conditionalFormatting sqref="D240:D245">
    <cfRule type="cellIs" dxfId="651" priority="17" stopIfTrue="1" operator="equal">
      <formula>$H$3</formula>
    </cfRule>
  </conditionalFormatting>
  <conditionalFormatting sqref="D245">
    <cfRule type="cellIs" dxfId="650" priority="13" stopIfTrue="1" operator="lessThan">
      <formula>$H$3</formula>
    </cfRule>
  </conditionalFormatting>
  <conditionalFormatting sqref="D248:D249">
    <cfRule type="cellIs" dxfId="649" priority="74" stopIfTrue="1" operator="equal">
      <formula>$H$3</formula>
    </cfRule>
    <cfRule type="cellIs" dxfId="648" priority="76" stopIfTrue="1" operator="lessThan">
      <formula>$H$3</formula>
    </cfRule>
  </conditionalFormatting>
  <conditionalFormatting sqref="D251:D255">
    <cfRule type="cellIs" dxfId="647" priority="48" stopIfTrue="1" operator="lessThan">
      <formula>$H$3</formula>
    </cfRule>
    <cfRule type="cellIs" dxfId="646" priority="46" stopIfTrue="1" operator="equal">
      <formula>$H$3</formula>
    </cfRule>
  </conditionalFormatting>
  <conditionalFormatting sqref="E6:E21">
    <cfRule type="expression" dxfId="645" priority="2541" stopIfTrue="1">
      <formula>$B6=$H$3</formula>
    </cfRule>
  </conditionalFormatting>
  <conditionalFormatting sqref="E6:E42">
    <cfRule type="expression" dxfId="644" priority="2373" stopIfTrue="1">
      <formula>$F6=$H$3</formula>
    </cfRule>
    <cfRule type="expression" dxfId="643" priority="2372" stopIfTrue="1">
      <formula>$B6=$H$3</formula>
    </cfRule>
    <cfRule type="expression" dxfId="642" priority="2371" stopIfTrue="1">
      <formula>D6&lt;$H$3</formula>
    </cfRule>
  </conditionalFormatting>
  <conditionalFormatting sqref="E45:E48">
    <cfRule type="expression" dxfId="641" priority="2151" stopIfTrue="1">
      <formula>D45&lt;$H$3</formula>
    </cfRule>
  </conditionalFormatting>
  <conditionalFormatting sqref="E45:E59 G45:G59 C62:C80 E62:E80 G62:G80 C45:C59 C6:C12">
    <cfRule type="expression" dxfId="640" priority="2543" stopIfTrue="1">
      <formula>$B6=$H$3</formula>
    </cfRule>
  </conditionalFormatting>
  <conditionalFormatting sqref="E45:E59 G45:G59 C62:C80 E62:E80 G62:G80">
    <cfRule type="expression" dxfId="639" priority="2534" stopIfTrue="1">
      <formula>B45&lt;$H$3</formula>
    </cfRule>
  </conditionalFormatting>
  <conditionalFormatting sqref="E82:E134 G82:G134 C82:C146 G137:G139 E137:E140 E142:E146">
    <cfRule type="expression" dxfId="638" priority="710" stopIfTrue="1">
      <formula>B82&lt;$H$3</formula>
    </cfRule>
    <cfRule type="expression" dxfId="637" priority="711" stopIfTrue="1">
      <formula>$B82=$H$3</formula>
    </cfRule>
    <cfRule type="expression" dxfId="636" priority="712" stopIfTrue="1">
      <formula>$F82=$H$3</formula>
    </cfRule>
  </conditionalFormatting>
  <conditionalFormatting sqref="E148:E151 C148:C152">
    <cfRule type="expression" dxfId="635" priority="502" stopIfTrue="1">
      <formula>B148&lt;$H$3</formula>
    </cfRule>
    <cfRule type="expression" dxfId="634" priority="503" stopIfTrue="1">
      <formula>$B148=$H$3</formula>
    </cfRule>
    <cfRule type="expression" dxfId="633" priority="504" stopIfTrue="1">
      <formula>$F148=$H$3</formula>
    </cfRule>
  </conditionalFormatting>
  <conditionalFormatting sqref="E170:E185 C179:C188">
    <cfRule type="expression" dxfId="632" priority="1251" stopIfTrue="1">
      <formula>B170&lt;$H$3</formula>
    </cfRule>
  </conditionalFormatting>
  <conditionalFormatting sqref="E175:E201">
    <cfRule type="expression" dxfId="631" priority="1972" stopIfTrue="1">
      <formula>D175&lt;$H$3</formula>
    </cfRule>
  </conditionalFormatting>
  <conditionalFormatting sqref="E187:E191">
    <cfRule type="expression" dxfId="630" priority="1530" stopIfTrue="1">
      <formula>$B187=$H$3</formula>
    </cfRule>
    <cfRule type="expression" dxfId="629" priority="1529" stopIfTrue="1">
      <formula>$F187=$H$3</formula>
    </cfRule>
    <cfRule type="expression" dxfId="628" priority="1528" stopIfTrue="1">
      <formula>D187&lt;$H$3</formula>
    </cfRule>
  </conditionalFormatting>
  <conditionalFormatting sqref="E194:E201">
    <cfRule type="expression" dxfId="627" priority="859" stopIfTrue="1">
      <formula>D194&lt;$H$3</formula>
    </cfRule>
  </conditionalFormatting>
  <conditionalFormatting sqref="E197:E201">
    <cfRule type="expression" dxfId="626" priority="858" stopIfTrue="1">
      <formula>$B197=$H$3</formula>
    </cfRule>
    <cfRule type="expression" dxfId="625" priority="857" stopIfTrue="1">
      <formula>$F197=$H$3</formula>
    </cfRule>
  </conditionalFormatting>
  <conditionalFormatting sqref="E199:E201">
    <cfRule type="expression" dxfId="624" priority="830" stopIfTrue="1">
      <formula>$F199=$H$3</formula>
    </cfRule>
    <cfRule type="expression" dxfId="623" priority="831" stopIfTrue="1">
      <formula>$B199=$H$3</formula>
    </cfRule>
    <cfRule type="expression" dxfId="622" priority="832" stopIfTrue="1">
      <formula>D199&lt;$H$3</formula>
    </cfRule>
  </conditionalFormatting>
  <conditionalFormatting sqref="E227:E229 E234:E235 C227:C228 E240:E241 C191:C193 E193 G226:G230 G241">
    <cfRule type="expression" dxfId="621" priority="1042" stopIfTrue="1">
      <formula>$B191=$H$3</formula>
    </cfRule>
  </conditionalFormatting>
  <conditionalFormatting sqref="E238:E241">
    <cfRule type="expression" dxfId="620" priority="390" stopIfTrue="1">
      <formula>D238&lt;$H$3</formula>
    </cfRule>
  </conditionalFormatting>
  <conditionalFormatting sqref="E249">
    <cfRule type="expression" dxfId="619" priority="84" stopIfTrue="1">
      <formula>$F249=$H$3</formula>
    </cfRule>
    <cfRule type="expression" dxfId="618" priority="83" stopIfTrue="1">
      <formula>D249&lt;$H$3</formula>
    </cfRule>
  </conditionalFormatting>
  <conditionalFormatting sqref="E249:E253">
    <cfRule type="expression" dxfId="617" priority="85" stopIfTrue="1">
      <formula>$B249=$H$3</formula>
    </cfRule>
  </conditionalFormatting>
  <conditionalFormatting sqref="E250:E253">
    <cfRule type="expression" dxfId="616" priority="116" stopIfTrue="1">
      <formula>D250&lt;$H$3</formula>
    </cfRule>
  </conditionalFormatting>
  <conditionalFormatting sqref="E251:E256">
    <cfRule type="expression" dxfId="615" priority="55" stopIfTrue="1">
      <formula>D251&lt;$H$3</formula>
    </cfRule>
  </conditionalFormatting>
  <conditionalFormatting sqref="E254:E255">
    <cfRule type="expression" dxfId="614" priority="56" stopIfTrue="1">
      <formula>$F254=$H$3</formula>
    </cfRule>
  </conditionalFormatting>
  <conditionalFormatting sqref="E254:E256">
    <cfRule type="expression" dxfId="613" priority="57" stopIfTrue="1">
      <formula>$B254=$H$3</formula>
    </cfRule>
  </conditionalFormatting>
  <conditionalFormatting sqref="F6:F42">
    <cfRule type="cellIs" dxfId="612" priority="2510" stopIfTrue="1" operator="equal">
      <formula>$H$3</formula>
    </cfRule>
    <cfRule type="cellIs" dxfId="611" priority="2507" stopIfTrue="1" operator="lessThan">
      <formula>$H$3</formula>
    </cfRule>
  </conditionalFormatting>
  <conditionalFormatting sqref="F45:F59">
    <cfRule type="cellIs" dxfId="610" priority="2400" stopIfTrue="1" operator="equal">
      <formula>$H$3</formula>
    </cfRule>
    <cfRule type="cellIs" dxfId="609" priority="2399" stopIfTrue="1" operator="lessThan">
      <formula>$H$3</formula>
    </cfRule>
  </conditionalFormatting>
  <conditionalFormatting sqref="F62:F80">
    <cfRule type="cellIs" dxfId="608" priority="2220" stopIfTrue="1" operator="lessThan">
      <formula>$H$3</formula>
    </cfRule>
    <cfRule type="cellIs" dxfId="607" priority="2221" stopIfTrue="1" operator="equal">
      <formula>$H$3</formula>
    </cfRule>
  </conditionalFormatting>
  <conditionalFormatting sqref="F82:F134">
    <cfRule type="cellIs" dxfId="606" priority="1070" stopIfTrue="1" operator="equal">
      <formula>$H$3</formula>
    </cfRule>
    <cfRule type="cellIs" dxfId="605" priority="1069" stopIfTrue="1" operator="lessThan">
      <formula>$H$3</formula>
    </cfRule>
  </conditionalFormatting>
  <conditionalFormatting sqref="F137:F138">
    <cfRule type="cellIs" dxfId="604" priority="619" stopIfTrue="1" operator="equal">
      <formula>$H$3</formula>
    </cfRule>
  </conditionalFormatting>
  <conditionalFormatting sqref="F137:F139">
    <cfRule type="cellIs" dxfId="603" priority="613" stopIfTrue="1" operator="lessThan">
      <formula>$H$3</formula>
    </cfRule>
  </conditionalFormatting>
  <conditionalFormatting sqref="F139">
    <cfRule type="cellIs" dxfId="602" priority="612" stopIfTrue="1" operator="equal">
      <formula>$H$3</formula>
    </cfRule>
  </conditionalFormatting>
  <conditionalFormatting sqref="F142:F146">
    <cfRule type="cellIs" dxfId="601" priority="542" stopIfTrue="1" operator="equal">
      <formula>$H$3</formula>
    </cfRule>
    <cfRule type="cellIs" dxfId="600" priority="543" stopIfTrue="1" operator="lessThan">
      <formula>$H$3</formula>
    </cfRule>
  </conditionalFormatting>
  <conditionalFormatting sqref="F148">
    <cfRule type="cellIs" dxfId="599" priority="418" stopIfTrue="1" operator="lessThan">
      <formula>$H$3</formula>
    </cfRule>
  </conditionalFormatting>
  <conditionalFormatting sqref="F148:F151">
    <cfRule type="cellIs" dxfId="598" priority="419" stopIfTrue="1" operator="equal">
      <formula>$H$3</formula>
    </cfRule>
  </conditionalFormatting>
  <conditionalFormatting sqref="F149:F151">
    <cfRule type="cellIs" dxfId="597" priority="528" stopIfTrue="1" operator="lessThan">
      <formula>$H$3</formula>
    </cfRule>
  </conditionalFormatting>
  <conditionalFormatting sqref="F154:F159">
    <cfRule type="cellIs" dxfId="596" priority="170" stopIfTrue="1" operator="equal">
      <formula>$H$3</formula>
    </cfRule>
    <cfRule type="cellIs" dxfId="595" priority="171" stopIfTrue="1" operator="lessThan">
      <formula>$H$3</formula>
    </cfRule>
  </conditionalFormatting>
  <conditionalFormatting sqref="F161:F162">
    <cfRule type="cellIs" dxfId="594" priority="153" stopIfTrue="1" operator="lessThan">
      <formula>$H$3</formula>
    </cfRule>
    <cfRule type="cellIs" dxfId="593" priority="152" stopIfTrue="1" operator="equal">
      <formula>$H$3</formula>
    </cfRule>
  </conditionalFormatting>
  <conditionalFormatting sqref="F167">
    <cfRule type="cellIs" dxfId="592" priority="39" stopIfTrue="1" operator="equal">
      <formula>$H$3</formula>
    </cfRule>
    <cfRule type="cellIs" dxfId="591" priority="40" stopIfTrue="1" operator="lessThan">
      <formula>$H$3</formula>
    </cfRule>
  </conditionalFormatting>
  <conditionalFormatting sqref="F170:F224">
    <cfRule type="cellIs" dxfId="590" priority="1066" stopIfTrue="1" operator="lessThan">
      <formula>$H$3</formula>
    </cfRule>
    <cfRule type="cellIs" dxfId="589" priority="1067" stopIfTrue="1" operator="equal">
      <formula>$H$3</formula>
    </cfRule>
  </conditionalFormatting>
  <conditionalFormatting sqref="F226:F230">
    <cfRule type="cellIs" dxfId="588" priority="562" stopIfTrue="1" operator="lessThan">
      <formula>$H$3</formula>
    </cfRule>
    <cfRule type="cellIs" dxfId="587" priority="561" stopIfTrue="1" operator="equal">
      <formula>$H$3</formula>
    </cfRule>
  </conditionalFormatting>
  <conditionalFormatting sqref="F232">
    <cfRule type="cellIs" dxfId="586" priority="466" stopIfTrue="1" operator="equal">
      <formula>$H$3</formula>
    </cfRule>
    <cfRule type="cellIs" dxfId="585" priority="465" stopIfTrue="1" operator="lessThan">
      <formula>$H$3</formula>
    </cfRule>
  </conditionalFormatting>
  <conditionalFormatting sqref="F232:F235">
    <cfRule type="cellIs" dxfId="584" priority="412" stopIfTrue="1" operator="equal">
      <formula>$H$3</formula>
    </cfRule>
  </conditionalFormatting>
  <conditionalFormatting sqref="F233">
    <cfRule type="cellIs" dxfId="583" priority="411" stopIfTrue="1" operator="lessThan">
      <formula>$H$3</formula>
    </cfRule>
  </conditionalFormatting>
  <conditionalFormatting sqref="F234:F235">
    <cfRule type="cellIs" dxfId="582" priority="511" stopIfTrue="1" operator="lessThan">
      <formula>$H$3</formula>
    </cfRule>
  </conditionalFormatting>
  <conditionalFormatting sqref="F238:F239">
    <cfRule type="cellIs" dxfId="581" priority="162" stopIfTrue="1" operator="lessThan">
      <formula>$H$3</formula>
    </cfRule>
    <cfRule type="cellIs" dxfId="580" priority="161" stopIfTrue="1" operator="equal">
      <formula>$H$3</formula>
    </cfRule>
  </conditionalFormatting>
  <conditionalFormatting sqref="F241">
    <cfRule type="cellIs" dxfId="579" priority="436" stopIfTrue="1" operator="lessThan">
      <formula>$H$3</formula>
    </cfRule>
    <cfRule type="cellIs" dxfId="578" priority="435" stopIfTrue="1" operator="equal">
      <formula>$H$3</formula>
    </cfRule>
  </conditionalFormatting>
  <conditionalFormatting sqref="F243">
    <cfRule type="cellIs" dxfId="577" priority="34" stopIfTrue="1" operator="equal">
      <formula>$H$3</formula>
    </cfRule>
    <cfRule type="cellIs" dxfId="576" priority="35" stopIfTrue="1" operator="lessThan">
      <formula>$H$3</formula>
    </cfRule>
  </conditionalFormatting>
  <conditionalFormatting sqref="F248:F249">
    <cfRule type="cellIs" dxfId="575" priority="80" stopIfTrue="1" operator="lessThan">
      <formula>$H$3</formula>
    </cfRule>
  </conditionalFormatting>
  <conditionalFormatting sqref="F254:F255">
    <cfRule type="cellIs" dxfId="574" priority="52" stopIfTrue="1" operator="lessThan">
      <formula>$H$3</formula>
    </cfRule>
  </conditionalFormatting>
  <conditionalFormatting sqref="G6:G42">
    <cfRule type="expression" dxfId="573" priority="2434" stopIfTrue="1">
      <formula>F6&lt;$H$3</formula>
    </cfRule>
    <cfRule type="expression" dxfId="572" priority="2435" stopIfTrue="1">
      <formula>$B6=$H$3</formula>
    </cfRule>
    <cfRule type="expression" dxfId="571" priority="2436" stopIfTrue="1">
      <formula>$F6=$H$3</formula>
    </cfRule>
  </conditionalFormatting>
  <conditionalFormatting sqref="G142:G146">
    <cfRule type="expression" dxfId="570" priority="540" stopIfTrue="1">
      <formula>$B142=$H$3</formula>
    </cfRule>
    <cfRule type="expression" dxfId="569" priority="541" stopIfTrue="1">
      <formula>$F142=$H$3</formula>
    </cfRule>
    <cfRule type="expression" dxfId="568" priority="539" stopIfTrue="1">
      <formula>F142&lt;$H$3</formula>
    </cfRule>
  </conditionalFormatting>
  <conditionalFormatting sqref="G148:G151">
    <cfRule type="expression" dxfId="567" priority="373" stopIfTrue="1">
      <formula>F148&lt;$H$3</formula>
    </cfRule>
    <cfRule type="expression" dxfId="566" priority="375" stopIfTrue="1">
      <formula>$F148=$H$3</formula>
    </cfRule>
    <cfRule type="expression" dxfId="565" priority="374" stopIfTrue="1">
      <formula>$B148=$H$3</formula>
    </cfRule>
  </conditionalFormatting>
  <conditionalFormatting sqref="G154">
    <cfRule type="expression" dxfId="564" priority="169" stopIfTrue="1">
      <formula>$F154=$H$3</formula>
    </cfRule>
    <cfRule type="expression" dxfId="563" priority="168" stopIfTrue="1">
      <formula>$B154=$H$3</formula>
    </cfRule>
    <cfRule type="expression" dxfId="562" priority="167" stopIfTrue="1">
      <formula>F154&lt;$H$3</formula>
    </cfRule>
  </conditionalFormatting>
  <conditionalFormatting sqref="G164:G167">
    <cfRule type="expression" dxfId="561" priority="45" stopIfTrue="1">
      <formula>$F164=$H$3</formula>
    </cfRule>
    <cfRule type="expression" dxfId="560" priority="43" stopIfTrue="1">
      <formula>F164&lt;$H$3</formula>
    </cfRule>
    <cfRule type="expression" dxfId="559" priority="44" stopIfTrue="1">
      <formula>$B164=$H$3</formula>
    </cfRule>
  </conditionalFormatting>
  <conditionalFormatting sqref="G170:G183 G202:G215">
    <cfRule type="expression" dxfId="558" priority="2161" stopIfTrue="1">
      <formula>$B170=$H$3</formula>
    </cfRule>
  </conditionalFormatting>
  <conditionalFormatting sqref="G170:G224">
    <cfRule type="expression" dxfId="557" priority="697" stopIfTrue="1">
      <formula>F170&lt;$H$3</formula>
    </cfRule>
  </conditionalFormatting>
  <conditionalFormatting sqref="G171:G224">
    <cfRule type="expression" dxfId="556" priority="2162" stopIfTrue="1">
      <formula>F171&lt;$H$3</formula>
    </cfRule>
  </conditionalFormatting>
  <conditionalFormatting sqref="G232">
    <cfRule type="expression" dxfId="555" priority="585" stopIfTrue="1">
      <formula>$B232=$H$3</formula>
    </cfRule>
    <cfRule type="expression" dxfId="554" priority="569" stopIfTrue="1">
      <formula>F232&lt;$H$3</formula>
    </cfRule>
    <cfRule type="expression" dxfId="553" priority="568" stopIfTrue="1">
      <formula>$B232=$H$3</formula>
    </cfRule>
  </conditionalFormatting>
  <conditionalFormatting sqref="G232:G233 E227:E230 E232:E235">
    <cfRule type="expression" dxfId="552" priority="586" stopIfTrue="1">
      <formula>D227&lt;$H$3</formula>
    </cfRule>
  </conditionalFormatting>
  <conditionalFormatting sqref="G232:G235">
    <cfRule type="expression" dxfId="551" priority="416" stopIfTrue="1">
      <formula>F232&lt;$H$3</formula>
    </cfRule>
  </conditionalFormatting>
  <conditionalFormatting sqref="G233:G235 C196:C200">
    <cfRule type="expression" dxfId="550" priority="872" stopIfTrue="1">
      <formula>$B196=$H$3</formula>
    </cfRule>
  </conditionalFormatting>
  <conditionalFormatting sqref="G238:G239">
    <cfRule type="expression" dxfId="549" priority="165" stopIfTrue="1">
      <formula>F238&lt;$H$3</formula>
    </cfRule>
  </conditionalFormatting>
  <conditionalFormatting sqref="G239">
    <cfRule type="expression" dxfId="548" priority="163" stopIfTrue="1">
      <formula>F239&lt;$H$3</formula>
    </cfRule>
    <cfRule type="expression" dxfId="547" priority="164" stopIfTrue="1">
      <formula>$B239=$H$3</formula>
    </cfRule>
    <cfRule type="expression" dxfId="546" priority="166" stopIfTrue="1">
      <formula>$F239=$H$3</formula>
    </cfRule>
  </conditionalFormatting>
  <conditionalFormatting sqref="G245">
    <cfRule type="expression" dxfId="545" priority="16" stopIfTrue="1">
      <formula>$F245=$H$3</formula>
    </cfRule>
    <cfRule type="expression" dxfId="544" priority="15" stopIfTrue="1">
      <formula>$B245=$H$3</formula>
    </cfRule>
    <cfRule type="expression" dxfId="543" priority="14" stopIfTrue="1">
      <formula>F245&lt;$H$3</formula>
    </cfRule>
  </conditionalFormatting>
  <conditionalFormatting sqref="G249">
    <cfRule type="expression" dxfId="542" priority="78" stopIfTrue="1">
      <formula>$F249=$H$3</formula>
    </cfRule>
    <cfRule type="expression" dxfId="541" priority="77" stopIfTrue="1">
      <formula>F249&lt;$H$3</formula>
    </cfRule>
  </conditionalFormatting>
  <conditionalFormatting sqref="G249:G250">
    <cfRule type="expression" dxfId="540" priority="79" stopIfTrue="1">
      <formula>$B249=$H$3</formula>
    </cfRule>
  </conditionalFormatting>
  <conditionalFormatting sqref="G250">
    <cfRule type="expression" dxfId="539" priority="113" stopIfTrue="1">
      <formula>F250&lt;$H$3</formula>
    </cfRule>
  </conditionalFormatting>
  <conditionalFormatting sqref="G254:G255">
    <cfRule type="expression" dxfId="538" priority="51" stopIfTrue="1">
      <formula>$B254=$H$3</formula>
    </cfRule>
  </conditionalFormatting>
  <conditionalFormatting sqref="G254:G256">
    <cfRule type="expression" dxfId="537" priority="9" stopIfTrue="1">
      <formula>F254&lt;$H$3</formula>
    </cfRule>
    <cfRule type="expression" dxfId="536" priority="12" stopIfTrue="1">
      <formula>$F254=$H$3</formula>
    </cfRule>
  </conditionalFormatting>
  <conditionalFormatting sqref="G256">
    <cfRule type="expression" dxfId="535" priority="7" stopIfTrue="1">
      <formula>$B256=$H$3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294"/>
  <sheetViews>
    <sheetView workbookViewId="0">
      <selection activeCell="K209" sqref="K209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43" t="s">
        <v>0</v>
      </c>
      <c r="D1" s="144"/>
      <c r="E1" s="144"/>
      <c r="F1" s="144"/>
      <c r="G1" s="144"/>
      <c r="H1" s="144"/>
      <c r="I1" s="144"/>
    </row>
    <row r="2" spans="1:11" s="30" customFormat="1" ht="23.1" customHeight="1">
      <c r="A2" s="145" t="s">
        <v>1</v>
      </c>
      <c r="B2" s="145"/>
      <c r="C2" s="146" t="s">
        <v>2</v>
      </c>
      <c r="D2" s="146"/>
      <c r="E2" s="146"/>
      <c r="F2" s="146"/>
      <c r="G2" s="146"/>
      <c r="H2" s="146"/>
      <c r="I2" s="146"/>
    </row>
    <row r="3" spans="1:11" s="30" customFormat="1" ht="25.05" customHeight="1">
      <c r="A3" s="164"/>
      <c r="B3" s="164"/>
      <c r="C3" s="164"/>
      <c r="D3" s="164"/>
      <c r="E3" s="164"/>
      <c r="F3" s="164"/>
      <c r="G3" s="164"/>
      <c r="H3" s="33">
        <v>46311</v>
      </c>
      <c r="I3" s="3"/>
    </row>
    <row r="4" spans="1:11" ht="24" hidden="1" customHeight="1">
      <c r="A4" s="139" t="s">
        <v>1236</v>
      </c>
      <c r="B4" s="155"/>
      <c r="C4" s="155"/>
      <c r="D4" s="155"/>
      <c r="E4" s="155"/>
      <c r="F4" s="155"/>
      <c r="G4" s="155"/>
      <c r="H4" s="155"/>
      <c r="I4" s="156"/>
    </row>
    <row r="5" spans="1:11" ht="24.6" hidden="1" customHeight="1">
      <c r="A5" s="15" t="s">
        <v>4</v>
      </c>
      <c r="B5" s="150" t="s">
        <v>5</v>
      </c>
      <c r="C5" s="151"/>
      <c r="D5" s="150" t="s">
        <v>6</v>
      </c>
      <c r="E5" s="151"/>
      <c r="F5" s="150" t="s">
        <v>7</v>
      </c>
      <c r="G5" s="151"/>
      <c r="H5" s="34" t="s">
        <v>8</v>
      </c>
      <c r="I5" s="34" t="s">
        <v>9</v>
      </c>
      <c r="K5" t="s">
        <v>505</v>
      </c>
    </row>
    <row r="6" spans="1:11" ht="24" hidden="1" customHeight="1">
      <c r="A6" s="29" t="s">
        <v>1237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1238</v>
      </c>
      <c r="I6" s="13"/>
    </row>
    <row r="7" spans="1:11" ht="24" hidden="1" customHeight="1">
      <c r="A7" s="29" t="s">
        <v>1239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1240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1241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1242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1243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1244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1245</v>
      </c>
      <c r="I12" s="13"/>
    </row>
    <row r="13" spans="1:11" ht="24" hidden="1" customHeight="1">
      <c r="A13" s="29" t="s">
        <v>1246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1247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1248</v>
      </c>
      <c r="I14" s="13"/>
    </row>
    <row r="15" spans="1:11" ht="24" hidden="1" customHeight="1">
      <c r="A15" s="29" t="s">
        <v>1249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1250</v>
      </c>
      <c r="I15" s="13"/>
    </row>
    <row r="16" spans="1:11" ht="24" hidden="1" customHeight="1">
      <c r="A16" s="35" t="s">
        <v>1251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1252</v>
      </c>
      <c r="I16" s="36"/>
    </row>
    <row r="17" spans="1:13" ht="24" hidden="1" customHeight="1">
      <c r="A17" s="29" t="s">
        <v>1249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1253</v>
      </c>
      <c r="I17" s="13"/>
    </row>
    <row r="18" spans="1:13" ht="24" hidden="1" customHeight="1">
      <c r="A18" s="29" t="s">
        <v>1254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518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519</v>
      </c>
      <c r="I19" s="38"/>
    </row>
    <row r="20" spans="1:13" s="31" customFormat="1" ht="24" customHeight="1">
      <c r="A20" s="163" t="s">
        <v>1522</v>
      </c>
      <c r="B20" s="140"/>
      <c r="C20" s="140"/>
      <c r="D20" s="140"/>
      <c r="E20" s="140"/>
      <c r="F20" s="140"/>
      <c r="G20" s="140"/>
      <c r="H20" s="140"/>
      <c r="I20" s="141"/>
    </row>
    <row r="21" spans="1:13" s="31" customFormat="1" ht="24" customHeight="1">
      <c r="A21" s="15" t="s">
        <v>4</v>
      </c>
      <c r="B21" s="150" t="s">
        <v>5</v>
      </c>
      <c r="C21" s="151"/>
      <c r="D21" s="150" t="s">
        <v>6</v>
      </c>
      <c r="E21" s="151"/>
      <c r="F21" s="150" t="s">
        <v>7</v>
      </c>
      <c r="G21" s="151"/>
      <c r="H21" s="15" t="s">
        <v>8</v>
      </c>
      <c r="I21" s="15" t="s">
        <v>504</v>
      </c>
      <c r="M21" s="31" t="s">
        <v>505</v>
      </c>
    </row>
    <row r="22" spans="1:13" ht="24" hidden="1" customHeight="1">
      <c r="A22" s="29" t="s">
        <v>1255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1256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1257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1258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1259</v>
      </c>
      <c r="B26" s="41"/>
      <c r="C26" s="42"/>
      <c r="D26" s="17"/>
      <c r="E26" s="42"/>
      <c r="F26" s="17"/>
      <c r="G26" s="42"/>
      <c r="H26" s="20" t="s">
        <v>811</v>
      </c>
      <c r="I26" s="10"/>
    </row>
    <row r="27" spans="1:13" ht="24" hidden="1" customHeight="1">
      <c r="A27" s="29" t="s">
        <v>1260</v>
      </c>
      <c r="B27" s="41"/>
      <c r="C27" s="42"/>
      <c r="D27" s="17"/>
      <c r="E27" s="42"/>
      <c r="F27" s="17"/>
      <c r="G27" s="42"/>
      <c r="H27" s="20" t="s">
        <v>1261</v>
      </c>
      <c r="I27" s="10"/>
    </row>
    <row r="28" spans="1:13" ht="24" hidden="1" customHeight="1">
      <c r="A28" s="29" t="s">
        <v>1262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1263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512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1248</v>
      </c>
      <c r="I30" s="10"/>
    </row>
    <row r="31" spans="1:13" ht="24" hidden="1" customHeight="1">
      <c r="A31" s="40" t="s">
        <v>1264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514</v>
      </c>
      <c r="B32" s="41"/>
      <c r="C32" s="42"/>
      <c r="D32" s="17"/>
      <c r="E32" s="42"/>
      <c r="F32" s="17"/>
      <c r="G32" s="42"/>
      <c r="H32" s="20" t="s">
        <v>811</v>
      </c>
      <c r="I32" s="10"/>
    </row>
    <row r="33" spans="1:9" ht="24" hidden="1" customHeight="1">
      <c r="A33" s="29" t="s">
        <v>1265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1266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1267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1268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1269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1270</v>
      </c>
      <c r="B38" s="41"/>
      <c r="C38" s="42"/>
      <c r="D38" s="17"/>
      <c r="E38" s="42"/>
      <c r="F38" s="17"/>
      <c r="G38" s="42"/>
      <c r="H38" s="20" t="s">
        <v>811</v>
      </c>
      <c r="I38" s="44"/>
    </row>
    <row r="39" spans="1:9" ht="24" hidden="1" customHeight="1">
      <c r="A39" s="40" t="s">
        <v>1271</v>
      </c>
      <c r="B39" s="41"/>
      <c r="C39" s="42"/>
      <c r="D39" s="17"/>
      <c r="E39" s="42"/>
      <c r="F39" s="17"/>
      <c r="G39" s="42"/>
      <c r="H39" s="20" t="s">
        <v>1261</v>
      </c>
      <c r="I39" s="44"/>
    </row>
    <row r="40" spans="1:9" ht="24" hidden="1" customHeight="1">
      <c r="A40" s="29" t="s">
        <v>1272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1273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1274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1275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1276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1277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1278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1279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1280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1281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1282</v>
      </c>
      <c r="I49" s="13"/>
    </row>
    <row r="50" spans="1:9" ht="24" hidden="1" customHeight="1">
      <c r="A50" s="29" t="s">
        <v>1065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1283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1284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795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1285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1286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1287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1288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787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1289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1290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1291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1292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1293</v>
      </c>
      <c r="B63" s="41"/>
      <c r="C63" s="42"/>
      <c r="D63" s="17"/>
      <c r="E63" s="42"/>
      <c r="F63" s="17"/>
      <c r="G63" s="42"/>
      <c r="H63" s="20" t="s">
        <v>1261</v>
      </c>
      <c r="I63" s="10"/>
    </row>
    <row r="64" spans="1:9" ht="24" hidden="1" customHeight="1">
      <c r="A64" s="29" t="s">
        <v>1294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1295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1296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1297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1298</v>
      </c>
      <c r="I67" s="10"/>
    </row>
    <row r="68" spans="1:9" ht="24" hidden="1" customHeight="1">
      <c r="A68" s="26" t="s">
        <v>1297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1299</v>
      </c>
      <c r="I68" s="10"/>
    </row>
    <row r="69" spans="1:9" ht="24" hidden="1" customHeight="1">
      <c r="A69" s="29" t="s">
        <v>1300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1301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1302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1303</v>
      </c>
      <c r="I71" s="10"/>
    </row>
    <row r="72" spans="1:9" ht="24" hidden="1" customHeight="1">
      <c r="A72" s="29" t="s">
        <v>1304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1305</v>
      </c>
      <c r="I72" s="10"/>
    </row>
    <row r="73" spans="1:9" ht="24" hidden="1" customHeight="1">
      <c r="A73" s="40" t="s">
        <v>1306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1307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1308</v>
      </c>
      <c r="I74" s="10"/>
    </row>
    <row r="75" spans="1:9" ht="24" hidden="1" customHeight="1">
      <c r="A75" s="29" t="s">
        <v>1309</v>
      </c>
      <c r="B75" s="41"/>
      <c r="C75" s="42"/>
      <c r="D75" s="17"/>
      <c r="E75" s="42"/>
      <c r="F75" s="17"/>
      <c r="G75" s="42"/>
      <c r="H75" s="20" t="s">
        <v>811</v>
      </c>
      <c r="I75" s="10"/>
    </row>
    <row r="76" spans="1:9" ht="24" hidden="1" customHeight="1">
      <c r="A76" s="29" t="s">
        <v>1310</v>
      </c>
      <c r="B76" s="41"/>
      <c r="C76" s="42"/>
      <c r="D76" s="17"/>
      <c r="E76" s="42"/>
      <c r="F76" s="17"/>
      <c r="G76" s="42"/>
      <c r="H76" s="20" t="s">
        <v>1261</v>
      </c>
      <c r="I76" s="10"/>
    </row>
    <row r="77" spans="1:9" ht="24" hidden="1" customHeight="1">
      <c r="A77" s="29" t="s">
        <v>1311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1312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1313</v>
      </c>
      <c r="I78" s="10"/>
    </row>
    <row r="79" spans="1:9" ht="24" hidden="1" customHeight="1">
      <c r="A79" s="29" t="s">
        <v>1314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1315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1316</v>
      </c>
      <c r="B81" s="41"/>
      <c r="C81" s="48"/>
      <c r="D81" s="49"/>
      <c r="E81" s="48"/>
      <c r="F81" s="49"/>
      <c r="G81" s="48"/>
      <c r="H81" s="20" t="s">
        <v>811</v>
      </c>
      <c r="I81" s="13"/>
    </row>
    <row r="82" spans="1:9" ht="24" hidden="1" customHeight="1">
      <c r="A82" s="29" t="s">
        <v>1317</v>
      </c>
      <c r="B82" s="41"/>
      <c r="C82" s="48"/>
      <c r="D82" s="49"/>
      <c r="E82" s="48"/>
      <c r="F82" s="49"/>
      <c r="G82" s="48"/>
      <c r="H82" s="20" t="s">
        <v>1261</v>
      </c>
      <c r="I82" s="13"/>
    </row>
    <row r="83" spans="1:9" ht="24" hidden="1" customHeight="1">
      <c r="A83" s="29" t="s">
        <v>1318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1319</v>
      </c>
      <c r="I83" s="13"/>
    </row>
    <row r="84" spans="1:9" ht="24" hidden="1" customHeight="1">
      <c r="A84" s="29" t="s">
        <v>1320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1321</v>
      </c>
      <c r="I84" s="13"/>
    </row>
    <row r="85" spans="1:9" ht="24" hidden="1" customHeight="1">
      <c r="A85" s="40" t="s">
        <v>1322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1323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1324</v>
      </c>
      <c r="B87" s="41"/>
      <c r="C87" s="48"/>
      <c r="D87" s="19"/>
      <c r="E87" s="48"/>
      <c r="F87" s="19"/>
      <c r="G87" s="48"/>
      <c r="H87" s="20" t="s">
        <v>811</v>
      </c>
      <c r="I87" s="13"/>
    </row>
    <row r="88" spans="1:9" ht="24" hidden="1" customHeight="1">
      <c r="A88" s="14" t="s">
        <v>1325</v>
      </c>
      <c r="B88" s="41"/>
      <c r="C88" s="48"/>
      <c r="D88" s="19"/>
      <c r="E88" s="48"/>
      <c r="F88" s="19"/>
      <c r="G88" s="48"/>
      <c r="H88" s="20" t="s">
        <v>1261</v>
      </c>
      <c r="I88" s="13"/>
    </row>
    <row r="89" spans="1:9" ht="24" hidden="1" customHeight="1">
      <c r="A89" s="14" t="s">
        <v>574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1326</v>
      </c>
      <c r="I89" s="13"/>
    </row>
    <row r="90" spans="1:9" ht="24" hidden="1" customHeight="1">
      <c r="A90" s="14" t="s">
        <v>576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1327</v>
      </c>
      <c r="I90" s="13"/>
    </row>
    <row r="91" spans="1:9" ht="24" hidden="1" customHeight="1">
      <c r="A91" s="14" t="s">
        <v>1328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1329</v>
      </c>
      <c r="I91" s="13"/>
    </row>
    <row r="92" spans="1:9" ht="24" hidden="1" customHeight="1">
      <c r="A92" s="14" t="s">
        <v>1330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1331</v>
      </c>
      <c r="B93" s="41"/>
      <c r="C93" s="48"/>
      <c r="D93" s="19"/>
      <c r="E93" s="48"/>
      <c r="F93" s="19"/>
      <c r="G93" s="48"/>
      <c r="H93" s="20" t="s">
        <v>811</v>
      </c>
      <c r="I93" s="13"/>
    </row>
    <row r="94" spans="1:9" ht="24" hidden="1" customHeight="1">
      <c r="A94" s="14" t="s">
        <v>1332</v>
      </c>
      <c r="B94" s="41"/>
      <c r="C94" s="48"/>
      <c r="D94" s="19"/>
      <c r="E94" s="48"/>
      <c r="F94" s="19"/>
      <c r="G94" s="48"/>
      <c r="H94" s="20" t="s">
        <v>1261</v>
      </c>
      <c r="I94" s="13"/>
    </row>
    <row r="95" spans="1:9" ht="24" hidden="1" customHeight="1">
      <c r="A95" s="14" t="s">
        <v>1333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1334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1335</v>
      </c>
      <c r="I96" s="10"/>
    </row>
    <row r="97" spans="1:9" ht="24" hidden="1" customHeight="1">
      <c r="A97" s="14" t="s">
        <v>1336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9" ht="24" hidden="1" customHeight="1">
      <c r="A98" s="14" t="s">
        <v>1337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9" s="31" customFormat="1" ht="24" hidden="1" customHeight="1">
      <c r="A99" s="14" t="s">
        <v>1338</v>
      </c>
      <c r="B99" s="41"/>
      <c r="C99" s="48"/>
      <c r="D99" s="19"/>
      <c r="E99" s="48"/>
      <c r="F99" s="19"/>
      <c r="G99" s="48"/>
      <c r="H99" s="20" t="s">
        <v>1339</v>
      </c>
      <c r="I99" s="10"/>
    </row>
    <row r="100" spans="1:9" ht="24" hidden="1" customHeight="1">
      <c r="A100" s="14" t="s">
        <v>1340</v>
      </c>
      <c r="B100" s="41"/>
      <c r="C100" s="48"/>
      <c r="D100" s="19"/>
      <c r="E100" s="48"/>
      <c r="F100" s="19"/>
      <c r="G100" s="48"/>
      <c r="H100" s="20" t="s">
        <v>1341</v>
      </c>
      <c r="I100" s="13"/>
    </row>
    <row r="101" spans="1:9" ht="24" hidden="1" customHeight="1">
      <c r="A101" s="14" t="s">
        <v>1342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9" ht="24" hidden="1" customHeight="1">
      <c r="A102" s="14" t="s">
        <v>1343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1344</v>
      </c>
      <c r="I102" s="13"/>
    </row>
    <row r="103" spans="1:9" ht="24" hidden="1" customHeight="1">
      <c r="A103" s="14" t="s">
        <v>1345</v>
      </c>
      <c r="B103" s="43">
        <f>F102+5</f>
        <v>46291</v>
      </c>
      <c r="C103" s="23">
        <v>0.125</v>
      </c>
      <c r="D103" s="43">
        <f t="shared" ref="D103:D104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9" ht="24" hidden="1" customHeight="1">
      <c r="A104" s="14" t="s">
        <v>1346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9" s="31" customFormat="1" ht="24" hidden="1" customHeight="1">
      <c r="A105" s="14" t="s">
        <v>1347</v>
      </c>
      <c r="B105" s="41"/>
      <c r="C105" s="48"/>
      <c r="D105" s="19"/>
      <c r="E105" s="48"/>
      <c r="F105" s="19"/>
      <c r="G105" s="48"/>
      <c r="H105" s="20" t="s">
        <v>1339</v>
      </c>
      <c r="I105" s="10"/>
    </row>
    <row r="106" spans="1:9" ht="24" hidden="1" customHeight="1">
      <c r="A106" s="14" t="s">
        <v>1348</v>
      </c>
      <c r="B106" s="41"/>
      <c r="C106" s="48"/>
      <c r="D106" s="19"/>
      <c r="E106" s="48"/>
      <c r="F106" s="19"/>
      <c r="G106" s="48"/>
      <c r="H106" s="20" t="s">
        <v>1341</v>
      </c>
      <c r="I106" s="13"/>
    </row>
    <row r="107" spans="1:9" ht="24" customHeight="1">
      <c r="A107" s="14" t="s">
        <v>1349</v>
      </c>
      <c r="B107" s="43">
        <f>F104+6</f>
        <v>46300</v>
      </c>
      <c r="C107" s="23">
        <v>0.91666666666666663</v>
      </c>
      <c r="D107" s="28">
        <f>B107+4</f>
        <v>46304</v>
      </c>
      <c r="E107" s="23">
        <v>0.20972222222222223</v>
      </c>
      <c r="F107" s="28">
        <f>D107</f>
        <v>46304</v>
      </c>
      <c r="G107" s="23">
        <v>0.66666666666666663</v>
      </c>
      <c r="H107" s="20" t="s">
        <v>37</v>
      </c>
      <c r="I107" s="13"/>
    </row>
    <row r="108" spans="1:9" ht="24" customHeight="1">
      <c r="A108" s="14" t="s">
        <v>1350</v>
      </c>
      <c r="B108" s="43">
        <f>F107+1</f>
        <v>46305</v>
      </c>
      <c r="C108" s="23">
        <v>0.75</v>
      </c>
      <c r="D108" s="50">
        <f>B108+4</f>
        <v>46309</v>
      </c>
      <c r="E108" s="51">
        <v>0.66666666666666663</v>
      </c>
      <c r="F108" s="50">
        <f>D108+1</f>
        <v>46310</v>
      </c>
      <c r="G108" s="23">
        <v>7.013888888888889E-2</v>
      </c>
      <c r="H108" s="20" t="s">
        <v>1344</v>
      </c>
      <c r="I108" s="13"/>
    </row>
    <row r="109" spans="1:9" ht="24" customHeight="1">
      <c r="A109" s="14" t="s">
        <v>1351</v>
      </c>
      <c r="B109" s="43">
        <f>F108+4</f>
        <v>46314</v>
      </c>
      <c r="C109" s="23">
        <v>0.54166666666666663</v>
      </c>
      <c r="D109" s="39">
        <f>B109</f>
        <v>46314</v>
      </c>
      <c r="E109" s="23">
        <v>0.70833333333333337</v>
      </c>
      <c r="F109" s="39">
        <f>D109+1</f>
        <v>46315</v>
      </c>
      <c r="G109" s="23">
        <v>4.1666666666666664E-2</v>
      </c>
      <c r="H109" s="20"/>
      <c r="I109" s="13"/>
    </row>
    <row r="110" spans="1:9" ht="24" customHeight="1">
      <c r="A110" s="14" t="s">
        <v>1352</v>
      </c>
      <c r="B110" s="43">
        <f>F109+1</f>
        <v>46316</v>
      </c>
      <c r="C110" s="23">
        <v>0.91666666666666663</v>
      </c>
      <c r="D110" s="39">
        <f>B110</f>
        <v>46316</v>
      </c>
      <c r="E110" s="23">
        <v>0.95833333333333337</v>
      </c>
      <c r="F110" s="39">
        <f>D110+1</f>
        <v>46317</v>
      </c>
      <c r="G110" s="23">
        <v>0.625</v>
      </c>
      <c r="H110" s="20"/>
      <c r="I110" s="13"/>
    </row>
    <row r="111" spans="1:9" s="31" customFormat="1" ht="24" customHeight="1">
      <c r="A111" s="14" t="s">
        <v>1529</v>
      </c>
      <c r="B111" s="41"/>
      <c r="C111" s="48"/>
      <c r="D111" s="19"/>
      <c r="E111" s="48"/>
      <c r="F111" s="19"/>
      <c r="G111" s="48"/>
      <c r="H111" s="20" t="s">
        <v>1339</v>
      </c>
      <c r="I111" s="10"/>
    </row>
    <row r="112" spans="1:9" s="31" customFormat="1" ht="24" customHeight="1">
      <c r="A112" s="14" t="s">
        <v>1548</v>
      </c>
      <c r="B112" s="41"/>
      <c r="C112" s="48"/>
      <c r="D112" s="19"/>
      <c r="E112" s="48"/>
      <c r="F112" s="19"/>
      <c r="G112" s="48"/>
      <c r="H112" s="20" t="s">
        <v>1341</v>
      </c>
      <c r="I112" s="10"/>
    </row>
    <row r="113" spans="1:13" s="31" customFormat="1" ht="24" customHeight="1">
      <c r="A113" s="14" t="s">
        <v>1547</v>
      </c>
      <c r="B113" s="43">
        <f>F110+7</f>
        <v>46324</v>
      </c>
      <c r="C113" s="23">
        <v>0.45833333333333331</v>
      </c>
      <c r="D113" s="39">
        <f t="shared" ref="D113" si="28">B113</f>
        <v>46324</v>
      </c>
      <c r="E113" s="23">
        <v>0.54166666666666663</v>
      </c>
      <c r="F113" s="39">
        <f>D113+1</f>
        <v>46325</v>
      </c>
      <c r="G113" s="23">
        <v>4.1666666666666664E-2</v>
      </c>
      <c r="H113" s="20"/>
      <c r="I113" s="10"/>
    </row>
    <row r="114" spans="1:13" ht="24" customHeight="1">
      <c r="A114" s="14" t="s">
        <v>1577</v>
      </c>
      <c r="B114" s="43">
        <f>F113+1</f>
        <v>46326</v>
      </c>
      <c r="C114" s="23">
        <v>4.1666666666666664E-2</v>
      </c>
      <c r="D114" s="39">
        <f>B114</f>
        <v>46326</v>
      </c>
      <c r="E114" s="23">
        <v>0.45833333333333331</v>
      </c>
      <c r="F114" s="39">
        <f>D114</f>
        <v>46326</v>
      </c>
      <c r="G114" s="23">
        <v>0.875</v>
      </c>
      <c r="H114" s="20" t="s">
        <v>1496</v>
      </c>
      <c r="I114" s="13"/>
    </row>
    <row r="115" spans="1:13" s="31" customFormat="1" ht="24" customHeight="1">
      <c r="A115" s="163" t="s">
        <v>1578</v>
      </c>
      <c r="B115" s="140"/>
      <c r="C115" s="140"/>
      <c r="D115" s="140"/>
      <c r="E115" s="140"/>
      <c r="F115" s="140"/>
      <c r="G115" s="140"/>
      <c r="H115" s="140"/>
      <c r="I115" s="141"/>
      <c r="M115" s="31" t="s">
        <v>505</v>
      </c>
    </row>
    <row r="116" spans="1:13" ht="24" customHeight="1">
      <c r="A116" s="15" t="s">
        <v>4</v>
      </c>
      <c r="B116" s="150" t="s">
        <v>5</v>
      </c>
      <c r="C116" s="151"/>
      <c r="D116" s="150" t="s">
        <v>6</v>
      </c>
      <c r="E116" s="151"/>
      <c r="F116" s="150" t="s">
        <v>7</v>
      </c>
      <c r="G116" s="151"/>
      <c r="H116" s="15" t="s">
        <v>8</v>
      </c>
      <c r="I116" s="15" t="s">
        <v>504</v>
      </c>
    </row>
    <row r="117" spans="1:13" ht="24" hidden="1" customHeight="1">
      <c r="A117" s="40" t="s">
        <v>1353</v>
      </c>
      <c r="B117" s="41"/>
      <c r="C117" s="42"/>
      <c r="D117" s="41"/>
      <c r="E117" s="42"/>
      <c r="F117" s="41"/>
      <c r="G117" s="42"/>
      <c r="H117" s="20" t="s">
        <v>1261</v>
      </c>
      <c r="I117" s="10"/>
    </row>
    <row r="118" spans="1:13" ht="24" hidden="1" customHeight="1">
      <c r="A118" s="40" t="s">
        <v>1354</v>
      </c>
      <c r="B118" s="43">
        <v>45998</v>
      </c>
      <c r="C118" s="23">
        <v>0.625</v>
      </c>
      <c r="D118" s="43">
        <v>45999</v>
      </c>
      <c r="E118" s="37">
        <v>0.49305555555555602</v>
      </c>
      <c r="F118" s="43">
        <v>46000</v>
      </c>
      <c r="G118" s="23">
        <v>0.17361111111111099</v>
      </c>
      <c r="H118" s="20"/>
      <c r="I118" s="44"/>
    </row>
    <row r="119" spans="1:13" ht="24" hidden="1" customHeight="1">
      <c r="A119" s="14" t="s">
        <v>1355</v>
      </c>
      <c r="B119" s="43">
        <v>46001</v>
      </c>
      <c r="C119" s="23">
        <v>0.16666666666666699</v>
      </c>
      <c r="D119" s="55">
        <v>46001</v>
      </c>
      <c r="E119" s="37">
        <v>0.77083333333333304</v>
      </c>
      <c r="F119" s="43">
        <v>46002</v>
      </c>
      <c r="G119" s="23">
        <v>8.3333333333333301E-2</v>
      </c>
      <c r="H119" s="20"/>
      <c r="I119" s="44"/>
    </row>
    <row r="120" spans="1:13" ht="24" hidden="1" customHeight="1">
      <c r="A120" s="40" t="s">
        <v>1356</v>
      </c>
      <c r="B120" s="43">
        <v>46006</v>
      </c>
      <c r="C120" s="23">
        <v>0.41666666666666702</v>
      </c>
      <c r="D120" s="55">
        <v>46006</v>
      </c>
      <c r="E120" s="37">
        <v>0.55555555555555602</v>
      </c>
      <c r="F120" s="43">
        <v>46007</v>
      </c>
      <c r="G120" s="23">
        <v>8.3333333333333301E-2</v>
      </c>
      <c r="H120" s="20" t="s">
        <v>1248</v>
      </c>
      <c r="I120" s="44"/>
    </row>
    <row r="121" spans="1:13" ht="24" hidden="1" customHeight="1">
      <c r="A121" s="40" t="s">
        <v>1357</v>
      </c>
      <c r="B121" s="43">
        <v>46009</v>
      </c>
      <c r="C121" s="23">
        <v>0</v>
      </c>
      <c r="D121" s="55">
        <v>46009</v>
      </c>
      <c r="E121" s="37">
        <v>0.91666666666666696</v>
      </c>
      <c r="F121" s="43">
        <v>46010</v>
      </c>
      <c r="G121" s="23">
        <v>0.58333333333333304</v>
      </c>
      <c r="H121" s="20"/>
      <c r="I121" s="44"/>
    </row>
    <row r="122" spans="1:13" ht="24" hidden="1" customHeight="1">
      <c r="A122" s="40" t="s">
        <v>1358</v>
      </c>
      <c r="B122" s="41"/>
      <c r="C122" s="42"/>
      <c r="D122" s="41"/>
      <c r="E122" s="42"/>
      <c r="F122" s="41"/>
      <c r="G122" s="42"/>
      <c r="H122" s="20" t="s">
        <v>811</v>
      </c>
      <c r="I122" s="13"/>
    </row>
    <row r="123" spans="1:13" ht="24" hidden="1" customHeight="1">
      <c r="A123" s="40" t="s">
        <v>1359</v>
      </c>
      <c r="B123" s="41"/>
      <c r="C123" s="42"/>
      <c r="D123" s="41"/>
      <c r="E123" s="42"/>
      <c r="F123" s="41"/>
      <c r="G123" s="42"/>
      <c r="H123" s="20" t="s">
        <v>1261</v>
      </c>
      <c r="I123" s="10"/>
    </row>
    <row r="124" spans="1:13" ht="24" hidden="1" customHeight="1">
      <c r="A124" s="40" t="s">
        <v>1360</v>
      </c>
      <c r="B124" s="43">
        <v>46017</v>
      </c>
      <c r="C124" s="23">
        <v>0.5</v>
      </c>
      <c r="D124" s="55">
        <v>46018</v>
      </c>
      <c r="E124" s="37">
        <v>0.27916666666666701</v>
      </c>
      <c r="F124" s="43">
        <v>46018</v>
      </c>
      <c r="G124" s="23">
        <v>0.95833333333333304</v>
      </c>
      <c r="H124" s="20" t="s">
        <v>37</v>
      </c>
      <c r="I124" s="44"/>
    </row>
    <row r="125" spans="1:13" ht="24" hidden="1" customHeight="1">
      <c r="A125" s="14" t="s">
        <v>1361</v>
      </c>
      <c r="B125" s="43">
        <v>46019</v>
      </c>
      <c r="C125" s="23">
        <v>0.83333333333333304</v>
      </c>
      <c r="D125" s="55">
        <v>46022</v>
      </c>
      <c r="E125" s="37">
        <v>0.45833333333333298</v>
      </c>
      <c r="F125" s="43">
        <v>46022</v>
      </c>
      <c r="G125" s="23">
        <v>0.85416666666666696</v>
      </c>
      <c r="H125" s="20" t="s">
        <v>37</v>
      </c>
      <c r="I125" s="44"/>
    </row>
    <row r="126" spans="1:13" ht="24" hidden="1" customHeight="1">
      <c r="A126" s="40" t="s">
        <v>1362</v>
      </c>
      <c r="B126" s="43">
        <f>F125+5</f>
        <v>46027</v>
      </c>
      <c r="C126" s="23">
        <v>0.125</v>
      </c>
      <c r="D126" s="55">
        <f>B126</f>
        <v>46027</v>
      </c>
      <c r="E126" s="37">
        <v>0.65416666666666701</v>
      </c>
      <c r="F126" s="55">
        <f>D126+1</f>
        <v>46028</v>
      </c>
      <c r="G126" s="23">
        <v>0.22916666666666699</v>
      </c>
      <c r="H126" s="20"/>
      <c r="I126" s="44"/>
    </row>
    <row r="127" spans="1:13" ht="24" hidden="1" customHeight="1">
      <c r="A127" s="40" t="s">
        <v>1363</v>
      </c>
      <c r="B127" s="43">
        <f>F126+1</f>
        <v>46029</v>
      </c>
      <c r="C127" s="23">
        <v>0.75</v>
      </c>
      <c r="D127" s="55">
        <f>B127</f>
        <v>46029</v>
      </c>
      <c r="E127" s="37">
        <v>0.79166666666666696</v>
      </c>
      <c r="F127" s="43">
        <f>D127+1</f>
        <v>46030</v>
      </c>
      <c r="G127" s="23">
        <v>0.468055555555556</v>
      </c>
      <c r="H127" s="20"/>
      <c r="I127" s="44"/>
    </row>
    <row r="128" spans="1:13" ht="24" hidden="1" customHeight="1">
      <c r="A128" s="40" t="s">
        <v>1364</v>
      </c>
      <c r="B128" s="41"/>
      <c r="C128" s="42"/>
      <c r="D128" s="41"/>
      <c r="E128" s="42"/>
      <c r="F128" s="41"/>
      <c r="G128" s="42"/>
      <c r="H128" s="20" t="s">
        <v>811</v>
      </c>
      <c r="I128" s="13"/>
    </row>
    <row r="129" spans="1:9" ht="24" hidden="1" customHeight="1">
      <c r="A129" s="40" t="s">
        <v>1365</v>
      </c>
      <c r="B129" s="41"/>
      <c r="C129" s="42"/>
      <c r="D129" s="41"/>
      <c r="E129" s="42"/>
      <c r="F129" s="41"/>
      <c r="G129" s="42"/>
      <c r="H129" s="20" t="s">
        <v>1261</v>
      </c>
      <c r="I129" s="10"/>
    </row>
    <row r="130" spans="1:9" ht="24" hidden="1" customHeight="1">
      <c r="A130" s="40" t="s">
        <v>1366</v>
      </c>
      <c r="B130" s="43">
        <v>46036</v>
      </c>
      <c r="C130" s="23">
        <v>0.70833333333333304</v>
      </c>
      <c r="D130" s="55">
        <v>46037</v>
      </c>
      <c r="E130" s="37">
        <v>0.29166666666666702</v>
      </c>
      <c r="F130" s="43">
        <v>46037</v>
      </c>
      <c r="G130" s="23">
        <v>0.83333333333333304</v>
      </c>
      <c r="H130" s="20"/>
      <c r="I130" s="44"/>
    </row>
    <row r="131" spans="1:9" ht="24" hidden="1" customHeight="1">
      <c r="A131" s="14" t="s">
        <v>1367</v>
      </c>
      <c r="B131" s="43">
        <v>46038</v>
      </c>
      <c r="C131" s="23">
        <v>0.83333333333333304</v>
      </c>
      <c r="D131" s="55">
        <v>46041</v>
      </c>
      <c r="E131" s="37">
        <v>0.5625</v>
      </c>
      <c r="F131" s="43">
        <v>46042</v>
      </c>
      <c r="G131" s="23">
        <v>4.8611111111111103E-3</v>
      </c>
      <c r="H131" s="20" t="s">
        <v>37</v>
      </c>
      <c r="I131" s="44"/>
    </row>
    <row r="132" spans="1:9" ht="24" hidden="1" customHeight="1">
      <c r="A132" s="40" t="s">
        <v>1368</v>
      </c>
      <c r="B132" s="43">
        <f>F131+4</f>
        <v>46046</v>
      </c>
      <c r="C132" s="23">
        <v>0.41666666666666702</v>
      </c>
      <c r="D132" s="55">
        <f>B132</f>
        <v>46046</v>
      </c>
      <c r="E132" s="37">
        <v>0.70833333333333304</v>
      </c>
      <c r="F132" s="43">
        <f t="shared" ref="F132:F136" si="29">D132+1</f>
        <v>46047</v>
      </c>
      <c r="G132" s="23">
        <v>0.16666666666666699</v>
      </c>
      <c r="H132" s="20"/>
      <c r="I132" s="44"/>
    </row>
    <row r="133" spans="1:9" ht="24" hidden="1" customHeight="1">
      <c r="A133" s="40" t="s">
        <v>1369</v>
      </c>
      <c r="B133" s="43">
        <f t="shared" ref="B133:B137" si="30">F132+1</f>
        <v>46048</v>
      </c>
      <c r="C133" s="23">
        <v>0.91666666666666696</v>
      </c>
      <c r="D133" s="55">
        <f>B133+2</f>
        <v>46050</v>
      </c>
      <c r="E133" s="37">
        <v>8.3333333333333301E-2</v>
      </c>
      <c r="F133" s="43">
        <f t="shared" si="29"/>
        <v>46051</v>
      </c>
      <c r="G133" s="23">
        <v>0.20833333333333301</v>
      </c>
      <c r="H133" s="20" t="s">
        <v>37</v>
      </c>
      <c r="I133" s="44"/>
    </row>
    <row r="134" spans="1:9" ht="24" hidden="1" customHeight="1">
      <c r="A134" s="40" t="s">
        <v>1370</v>
      </c>
      <c r="B134" s="43">
        <f>F133+3</f>
        <v>46054</v>
      </c>
      <c r="C134" s="23">
        <v>0.95833333333333304</v>
      </c>
      <c r="D134" s="55">
        <f t="shared" ref="D134:D139" si="31">B134+1</f>
        <v>46055</v>
      </c>
      <c r="E134" s="37">
        <v>0.625</v>
      </c>
      <c r="F134" s="43">
        <f t="shared" si="29"/>
        <v>46056</v>
      </c>
      <c r="G134" s="23">
        <v>0.249305555555556</v>
      </c>
      <c r="H134" s="20"/>
      <c r="I134" s="44"/>
    </row>
    <row r="135" spans="1:9" ht="24" hidden="1" customHeight="1">
      <c r="A135" s="40" t="s">
        <v>1371</v>
      </c>
      <c r="B135" s="28">
        <f>F134+3</f>
        <v>46059</v>
      </c>
      <c r="C135" s="23">
        <v>0.5</v>
      </c>
      <c r="D135" s="28">
        <f>B135</f>
        <v>46059</v>
      </c>
      <c r="E135" s="23">
        <v>0.624305555555556</v>
      </c>
      <c r="F135" s="43">
        <f t="shared" si="29"/>
        <v>46060</v>
      </c>
      <c r="G135" s="23">
        <v>0.54444444444444395</v>
      </c>
      <c r="H135" s="20"/>
      <c r="I135" s="44"/>
    </row>
    <row r="136" spans="1:9" ht="24" hidden="1" customHeight="1">
      <c r="A136" s="40" t="s">
        <v>1372</v>
      </c>
      <c r="B136" s="28">
        <f t="shared" si="30"/>
        <v>46061</v>
      </c>
      <c r="C136" s="23">
        <v>0.41666666666666702</v>
      </c>
      <c r="D136" s="28">
        <f>B136+4</f>
        <v>46065</v>
      </c>
      <c r="E136" s="23">
        <v>0.27083333333333298</v>
      </c>
      <c r="F136" s="43">
        <f t="shared" si="29"/>
        <v>46066</v>
      </c>
      <c r="G136" s="23">
        <v>6.6666666666666693E-2</v>
      </c>
      <c r="H136" s="20" t="s">
        <v>1373</v>
      </c>
      <c r="I136" s="44"/>
    </row>
    <row r="137" spans="1:9" ht="24" hidden="1" customHeight="1">
      <c r="A137" s="14" t="s">
        <v>1374</v>
      </c>
      <c r="B137" s="28">
        <f t="shared" si="30"/>
        <v>46067</v>
      </c>
      <c r="C137" s="23">
        <v>4.1666666666666699E-2</v>
      </c>
      <c r="D137" s="28">
        <f>B137+5</f>
        <v>46072</v>
      </c>
      <c r="E137" s="37">
        <v>0.18124999999999999</v>
      </c>
      <c r="F137" s="43">
        <f>D137</f>
        <v>46072</v>
      </c>
      <c r="G137" s="23">
        <v>0.625</v>
      </c>
      <c r="H137" s="20" t="s">
        <v>37</v>
      </c>
      <c r="I137" s="44"/>
    </row>
    <row r="138" spans="1:9" ht="24" hidden="1" customHeight="1">
      <c r="A138" s="40" t="s">
        <v>1375</v>
      </c>
      <c r="B138" s="28">
        <f>F137+4</f>
        <v>46076</v>
      </c>
      <c r="C138" s="23">
        <v>0.79166666666666696</v>
      </c>
      <c r="D138" s="28">
        <f t="shared" si="31"/>
        <v>46077</v>
      </c>
      <c r="E138" s="37">
        <v>0.30902777777777801</v>
      </c>
      <c r="F138" s="43">
        <f>D138</f>
        <v>46077</v>
      </c>
      <c r="G138" s="23">
        <v>0.70833333333333304</v>
      </c>
      <c r="H138" s="20"/>
      <c r="I138" s="44"/>
    </row>
    <row r="139" spans="1:9" ht="24" hidden="1" customHeight="1">
      <c r="A139" s="40" t="s">
        <v>1376</v>
      </c>
      <c r="B139" s="28">
        <f>F138+2</f>
        <v>46079</v>
      </c>
      <c r="C139" s="23">
        <v>0.29166666666666702</v>
      </c>
      <c r="D139" s="28">
        <f t="shared" si="31"/>
        <v>46080</v>
      </c>
      <c r="E139" s="37">
        <v>0.41388888888888897</v>
      </c>
      <c r="F139" s="43">
        <v>46081</v>
      </c>
      <c r="G139" s="23">
        <v>0.80486111111111103</v>
      </c>
      <c r="H139" s="20" t="s">
        <v>37</v>
      </c>
      <c r="I139" s="44"/>
    </row>
    <row r="140" spans="1:9" ht="24" hidden="1" customHeight="1">
      <c r="A140" s="40" t="s">
        <v>1377</v>
      </c>
      <c r="B140" s="41"/>
      <c r="C140" s="42"/>
      <c r="D140" s="41"/>
      <c r="E140" s="42"/>
      <c r="F140" s="41"/>
      <c r="G140" s="42"/>
      <c r="H140" s="20" t="s">
        <v>811</v>
      </c>
      <c r="I140" s="44"/>
    </row>
    <row r="141" spans="1:9" ht="24" hidden="1" customHeight="1">
      <c r="A141" s="40" t="s">
        <v>1378</v>
      </c>
      <c r="B141" s="41"/>
      <c r="C141" s="42"/>
      <c r="D141" s="41"/>
      <c r="E141" s="42"/>
      <c r="F141" s="41"/>
      <c r="G141" s="42"/>
      <c r="H141" s="20" t="s">
        <v>1261</v>
      </c>
      <c r="I141" s="44"/>
    </row>
    <row r="142" spans="1:9" ht="24" hidden="1" customHeight="1">
      <c r="A142" s="40" t="s">
        <v>1379</v>
      </c>
      <c r="B142" s="28">
        <f>F139+6</f>
        <v>46087</v>
      </c>
      <c r="C142" s="23">
        <v>0.75</v>
      </c>
      <c r="D142" s="28">
        <f>B142+1</f>
        <v>46088</v>
      </c>
      <c r="E142" s="37">
        <v>0.70833333333333304</v>
      </c>
      <c r="F142" s="43">
        <f>D142+1</f>
        <v>46089</v>
      </c>
      <c r="G142" s="23">
        <v>0.47916666666666702</v>
      </c>
      <c r="H142" s="20" t="s">
        <v>37</v>
      </c>
      <c r="I142" s="44"/>
    </row>
    <row r="143" spans="1:9" ht="24" hidden="1" customHeight="1">
      <c r="A143" s="14" t="s">
        <v>1380</v>
      </c>
      <c r="B143" s="28">
        <f>F142+1</f>
        <v>46090</v>
      </c>
      <c r="C143" s="23">
        <v>0.5</v>
      </c>
      <c r="D143" s="28">
        <f>B143+1</f>
        <v>46091</v>
      </c>
      <c r="E143" s="37">
        <v>0.125</v>
      </c>
      <c r="F143" s="43">
        <f>D143</f>
        <v>46091</v>
      </c>
      <c r="G143" s="23">
        <v>0.54166666666666696</v>
      </c>
      <c r="H143" s="20" t="s">
        <v>37</v>
      </c>
      <c r="I143" s="44"/>
    </row>
    <row r="144" spans="1:9" ht="24" hidden="1" customHeight="1">
      <c r="A144" s="40" t="s">
        <v>1381</v>
      </c>
      <c r="B144" s="28">
        <f>F143+5</f>
        <v>46096</v>
      </c>
      <c r="C144" s="23">
        <v>0.20833333333333301</v>
      </c>
      <c r="D144" s="28">
        <f t="shared" ref="D144:D145" si="32">B144</f>
        <v>46096</v>
      </c>
      <c r="E144" s="37">
        <v>0.48680555555555599</v>
      </c>
      <c r="F144" s="43">
        <f>D144</f>
        <v>46096</v>
      </c>
      <c r="G144" s="23">
        <v>0.875</v>
      </c>
      <c r="H144" s="20"/>
      <c r="I144" s="44"/>
    </row>
    <row r="145" spans="1:9" ht="24" hidden="1" customHeight="1">
      <c r="A145" s="40" t="s">
        <v>1382</v>
      </c>
      <c r="B145" s="28">
        <f>F144+2</f>
        <v>46098</v>
      </c>
      <c r="C145" s="23">
        <v>0.58333333333333304</v>
      </c>
      <c r="D145" s="28">
        <f t="shared" si="32"/>
        <v>46098</v>
      </c>
      <c r="E145" s="37">
        <v>0.63888888888888895</v>
      </c>
      <c r="F145" s="28">
        <f t="shared" ref="F145:F151" si="33">D145+1</f>
        <v>46099</v>
      </c>
      <c r="G145" s="23">
        <v>0.468055555555556</v>
      </c>
      <c r="H145" s="20"/>
      <c r="I145" s="44"/>
    </row>
    <row r="146" spans="1:9" ht="24" hidden="1" customHeight="1">
      <c r="A146" s="40" t="s">
        <v>1383</v>
      </c>
      <c r="B146" s="41"/>
      <c r="C146" s="42"/>
      <c r="D146" s="41"/>
      <c r="E146" s="42"/>
      <c r="F146" s="41"/>
      <c r="G146" s="42"/>
      <c r="H146" s="20" t="s">
        <v>811</v>
      </c>
      <c r="I146" s="44"/>
    </row>
    <row r="147" spans="1:9" ht="24" hidden="1" customHeight="1">
      <c r="A147" s="40" t="s">
        <v>1384</v>
      </c>
      <c r="B147" s="41"/>
      <c r="C147" s="42"/>
      <c r="D147" s="41"/>
      <c r="E147" s="42"/>
      <c r="F147" s="41"/>
      <c r="G147" s="42"/>
      <c r="H147" s="20" t="s">
        <v>1261</v>
      </c>
      <c r="I147" s="44"/>
    </row>
    <row r="148" spans="1:9" ht="24" hidden="1" customHeight="1">
      <c r="A148" s="40" t="s">
        <v>1385</v>
      </c>
      <c r="B148" s="28">
        <f>F145+6</f>
        <v>46105</v>
      </c>
      <c r="C148" s="23">
        <v>0.91666666666666696</v>
      </c>
      <c r="D148" s="28">
        <f>B148+2</f>
        <v>46107</v>
      </c>
      <c r="E148" s="37">
        <v>0.375</v>
      </c>
      <c r="F148" s="28">
        <f t="shared" si="33"/>
        <v>46108</v>
      </c>
      <c r="G148" s="23">
        <v>0</v>
      </c>
      <c r="H148" s="20" t="s">
        <v>37</v>
      </c>
      <c r="I148" s="44"/>
    </row>
    <row r="149" spans="1:9" ht="24" hidden="1" customHeight="1">
      <c r="A149" s="40" t="s">
        <v>1386</v>
      </c>
      <c r="B149" s="28">
        <f>F148</f>
        <v>46108</v>
      </c>
      <c r="C149" s="23">
        <v>0.95833333333333304</v>
      </c>
      <c r="D149" s="28">
        <f>B149+2</f>
        <v>46110</v>
      </c>
      <c r="E149" s="37">
        <v>0.58333333333333304</v>
      </c>
      <c r="F149" s="28">
        <f>D149</f>
        <v>46110</v>
      </c>
      <c r="G149" s="23">
        <v>0.97361111111111098</v>
      </c>
      <c r="H149" s="20" t="s">
        <v>37</v>
      </c>
      <c r="I149" s="44"/>
    </row>
    <row r="150" spans="1:9" ht="24" hidden="1" customHeight="1">
      <c r="A150" s="40" t="s">
        <v>1387</v>
      </c>
      <c r="B150" s="28">
        <f>F149+5</f>
        <v>46115</v>
      </c>
      <c r="C150" s="23">
        <v>0.79166666666666696</v>
      </c>
      <c r="D150" s="28">
        <f>B150+1</f>
        <v>46116</v>
      </c>
      <c r="E150" s="37">
        <v>0.33124999999999999</v>
      </c>
      <c r="F150" s="28">
        <f t="shared" si="33"/>
        <v>46117</v>
      </c>
      <c r="G150" s="23">
        <v>8.9583333333333307E-2</v>
      </c>
      <c r="H150" s="46"/>
      <c r="I150" s="44"/>
    </row>
    <row r="151" spans="1:9" ht="24" hidden="1" customHeight="1">
      <c r="A151" s="40" t="s">
        <v>1388</v>
      </c>
      <c r="B151" s="28">
        <f>F150+1</f>
        <v>46118</v>
      </c>
      <c r="C151" s="23">
        <v>0.5</v>
      </c>
      <c r="D151" s="28">
        <f>B151</f>
        <v>46118</v>
      </c>
      <c r="E151" s="37">
        <v>0.83333333333333304</v>
      </c>
      <c r="F151" s="28">
        <f t="shared" si="33"/>
        <v>46119</v>
      </c>
      <c r="G151" s="23">
        <v>0.5</v>
      </c>
      <c r="H151" s="20"/>
      <c r="I151" s="44"/>
    </row>
    <row r="152" spans="1:9" ht="24" hidden="1" customHeight="1">
      <c r="A152" s="40" t="s">
        <v>1389</v>
      </c>
      <c r="B152" s="41"/>
      <c r="C152" s="42"/>
      <c r="D152" s="41"/>
      <c r="E152" s="42"/>
      <c r="F152" s="41"/>
      <c r="G152" s="42"/>
      <c r="H152" s="20" t="s">
        <v>811</v>
      </c>
      <c r="I152" s="44"/>
    </row>
    <row r="153" spans="1:9" ht="25.5" hidden="1" customHeight="1">
      <c r="A153" s="40" t="s">
        <v>1390</v>
      </c>
      <c r="B153" s="41"/>
      <c r="C153" s="42"/>
      <c r="D153" s="41"/>
      <c r="E153" s="42"/>
      <c r="F153" s="41"/>
      <c r="G153" s="42"/>
      <c r="H153" s="20" t="s">
        <v>1261</v>
      </c>
      <c r="I153" s="44"/>
    </row>
    <row r="154" spans="1:9" ht="24" hidden="1" customHeight="1">
      <c r="A154" s="40" t="s">
        <v>1391</v>
      </c>
      <c r="B154" s="28">
        <f>F151+7</f>
        <v>46126</v>
      </c>
      <c r="C154" s="23">
        <v>0.29166666666666702</v>
      </c>
      <c r="D154" s="28">
        <f>B154+6</f>
        <v>46132</v>
      </c>
      <c r="E154" s="37">
        <v>0.95833333333333304</v>
      </c>
      <c r="F154" s="28">
        <f>D154+1</f>
        <v>46133</v>
      </c>
      <c r="G154" s="23">
        <v>0.5</v>
      </c>
      <c r="H154" s="20" t="s">
        <v>1392</v>
      </c>
      <c r="I154" s="44"/>
    </row>
    <row r="155" spans="1:9" ht="24" hidden="1" customHeight="1">
      <c r="A155" s="40" t="s">
        <v>1393</v>
      </c>
      <c r="B155" s="28">
        <f>F154+1</f>
        <v>46134</v>
      </c>
      <c r="C155" s="23">
        <v>0.45833333333333298</v>
      </c>
      <c r="D155" s="28">
        <f t="shared" ref="D155:D159" si="34">B155</f>
        <v>46134</v>
      </c>
      <c r="E155" s="23">
        <v>0.66666666666666696</v>
      </c>
      <c r="F155" s="28">
        <f>D155+1</f>
        <v>46135</v>
      </c>
      <c r="G155" s="23">
        <v>8.3333333333333301E-2</v>
      </c>
      <c r="H155" s="20"/>
      <c r="I155" s="44"/>
    </row>
    <row r="156" spans="1:9" ht="24" hidden="1" customHeight="1">
      <c r="A156" s="40" t="s">
        <v>1394</v>
      </c>
      <c r="B156" s="28">
        <f>F155+4</f>
        <v>46139</v>
      </c>
      <c r="C156" s="23">
        <v>0.83333333333333304</v>
      </c>
      <c r="D156" s="28">
        <f t="shared" ref="D156:D160" si="35">B156+1</f>
        <v>46140</v>
      </c>
      <c r="E156" s="23">
        <v>0.12708333333333299</v>
      </c>
      <c r="F156" s="28">
        <f>D156</f>
        <v>46140</v>
      </c>
      <c r="G156" s="23">
        <v>0.58333333333333304</v>
      </c>
      <c r="H156" s="20"/>
      <c r="I156" s="44"/>
    </row>
    <row r="157" spans="1:9" ht="24" hidden="1" customHeight="1">
      <c r="A157" s="40" t="s">
        <v>1395</v>
      </c>
      <c r="B157" s="28">
        <f>F156+2</f>
        <v>46142</v>
      </c>
      <c r="C157" s="23">
        <v>0.83333333333333304</v>
      </c>
      <c r="D157" s="28">
        <f t="shared" si="35"/>
        <v>46143</v>
      </c>
      <c r="E157" s="23">
        <v>0.78888888888888897</v>
      </c>
      <c r="F157" s="28">
        <f t="shared" ref="F157:F163" si="36">D157+1</f>
        <v>46144</v>
      </c>
      <c r="G157" s="23">
        <v>0.83333333333333304</v>
      </c>
      <c r="H157" s="20"/>
      <c r="I157" s="44"/>
    </row>
    <row r="158" spans="1:9" ht="24" hidden="1" customHeight="1">
      <c r="A158" s="40" t="s">
        <v>1396</v>
      </c>
      <c r="B158" s="28">
        <f>F157+4</f>
        <v>46148</v>
      </c>
      <c r="C158" s="23">
        <v>0.83333333333333304</v>
      </c>
      <c r="D158" s="28">
        <f t="shared" si="34"/>
        <v>46148</v>
      </c>
      <c r="E158" s="23">
        <v>0.91666666666666696</v>
      </c>
      <c r="F158" s="28">
        <f t="shared" si="36"/>
        <v>46149</v>
      </c>
      <c r="G158" s="23">
        <v>0.41666666666666702</v>
      </c>
      <c r="H158" s="20"/>
      <c r="I158" s="44"/>
    </row>
    <row r="159" spans="1:9" ht="24" hidden="1" customHeight="1">
      <c r="A159" s="40" t="s">
        <v>1397</v>
      </c>
      <c r="B159" s="28">
        <f>F158+3</f>
        <v>46152</v>
      </c>
      <c r="C159" s="23">
        <v>0.83333333333333304</v>
      </c>
      <c r="D159" s="28">
        <f t="shared" si="34"/>
        <v>46152</v>
      </c>
      <c r="E159" s="23">
        <v>0.875</v>
      </c>
      <c r="F159" s="28">
        <f t="shared" si="36"/>
        <v>46153</v>
      </c>
      <c r="G159" s="23">
        <v>0.47291666666666698</v>
      </c>
      <c r="H159" s="20"/>
      <c r="I159" s="44"/>
    </row>
    <row r="160" spans="1:9" ht="24" hidden="1" customHeight="1">
      <c r="A160" s="40" t="s">
        <v>1398</v>
      </c>
      <c r="B160" s="28">
        <f t="shared" ref="B160:B163" si="37">F159+1</f>
        <v>46154</v>
      </c>
      <c r="C160" s="23">
        <v>0.45833333333333298</v>
      </c>
      <c r="D160" s="28">
        <f t="shared" si="35"/>
        <v>46155</v>
      </c>
      <c r="E160" s="37">
        <v>0.75</v>
      </c>
      <c r="F160" s="28">
        <f t="shared" si="36"/>
        <v>46156</v>
      </c>
      <c r="G160" s="23">
        <v>0.27847222222222201</v>
      </c>
      <c r="H160" s="56" t="s">
        <v>1399</v>
      </c>
      <c r="I160" s="44"/>
    </row>
    <row r="161" spans="1:9" ht="24" hidden="1" customHeight="1">
      <c r="A161" s="40" t="s">
        <v>1400</v>
      </c>
      <c r="B161" s="28">
        <f t="shared" si="37"/>
        <v>46157</v>
      </c>
      <c r="C161" s="23">
        <v>0.22916666666666699</v>
      </c>
      <c r="D161" s="28">
        <f t="shared" ref="D161:D166" si="38">B161</f>
        <v>46157</v>
      </c>
      <c r="E161" s="37">
        <v>0.875</v>
      </c>
      <c r="F161" s="28">
        <f t="shared" si="36"/>
        <v>46158</v>
      </c>
      <c r="G161" s="23">
        <v>0.45833333333333298</v>
      </c>
      <c r="H161" s="20" t="s">
        <v>577</v>
      </c>
      <c r="I161" s="44"/>
    </row>
    <row r="162" spans="1:9" ht="24" hidden="1" customHeight="1">
      <c r="A162" s="40" t="s">
        <v>1401</v>
      </c>
      <c r="B162" s="28">
        <f>F161+5</f>
        <v>46163</v>
      </c>
      <c r="C162" s="23">
        <v>0.20833333333333301</v>
      </c>
      <c r="D162" s="28">
        <f t="shared" si="38"/>
        <v>46163</v>
      </c>
      <c r="E162" s="37">
        <v>0.375</v>
      </c>
      <c r="F162" s="28">
        <f t="shared" si="36"/>
        <v>46164</v>
      </c>
      <c r="G162" s="23">
        <v>0.125</v>
      </c>
      <c r="H162" s="20"/>
      <c r="I162" s="44"/>
    </row>
    <row r="163" spans="1:9" ht="24" hidden="1" customHeight="1">
      <c r="A163" s="14" t="s">
        <v>1402</v>
      </c>
      <c r="B163" s="28">
        <f t="shared" si="37"/>
        <v>46165</v>
      </c>
      <c r="C163" s="23">
        <v>0.91666666666666696</v>
      </c>
      <c r="D163" s="28">
        <f>B163+1</f>
        <v>46166</v>
      </c>
      <c r="E163" s="37">
        <v>0.57083333333333297</v>
      </c>
      <c r="F163" s="28">
        <f t="shared" si="36"/>
        <v>46167</v>
      </c>
      <c r="G163" s="23">
        <v>0.28888888888888897</v>
      </c>
      <c r="H163" s="20"/>
      <c r="I163" s="44"/>
    </row>
    <row r="164" spans="1:9" ht="24" hidden="1" customHeight="1">
      <c r="A164" s="40" t="s">
        <v>1403</v>
      </c>
      <c r="B164" s="41"/>
      <c r="C164" s="42"/>
      <c r="D164" s="41"/>
      <c r="E164" s="42"/>
      <c r="F164" s="41"/>
      <c r="G164" s="42"/>
      <c r="H164" s="20" t="s">
        <v>811</v>
      </c>
      <c r="I164" s="44"/>
    </row>
    <row r="165" spans="1:9" ht="24" hidden="1" customHeight="1">
      <c r="A165" s="40" t="s">
        <v>1404</v>
      </c>
      <c r="B165" s="41"/>
      <c r="C165" s="42"/>
      <c r="D165" s="41"/>
      <c r="E165" s="42"/>
      <c r="F165" s="41"/>
      <c r="G165" s="42"/>
      <c r="H165" s="20" t="s">
        <v>1261</v>
      </c>
      <c r="I165" s="44"/>
    </row>
    <row r="166" spans="1:9" ht="24" hidden="1" customHeight="1">
      <c r="A166" s="40" t="s">
        <v>1405</v>
      </c>
      <c r="B166" s="28">
        <f>F163+7</f>
        <v>46174</v>
      </c>
      <c r="C166" s="23">
        <v>0.125</v>
      </c>
      <c r="D166" s="28">
        <f t="shared" si="38"/>
        <v>46174</v>
      </c>
      <c r="E166" s="37">
        <v>0.51736111111111105</v>
      </c>
      <c r="F166" s="28">
        <f t="shared" ref="F166:F168" si="39">D166+1</f>
        <v>46175</v>
      </c>
      <c r="G166" s="23">
        <v>0.58263888888888904</v>
      </c>
      <c r="H166" s="20"/>
      <c r="I166" s="44"/>
    </row>
    <row r="167" spans="1:9" ht="24" hidden="1" customHeight="1">
      <c r="A167" s="40" t="s">
        <v>1406</v>
      </c>
      <c r="B167" s="28">
        <f>F166+1</f>
        <v>46176</v>
      </c>
      <c r="C167" s="23">
        <v>0.625</v>
      </c>
      <c r="D167" s="28">
        <f>B167+1</f>
        <v>46177</v>
      </c>
      <c r="E167" s="37">
        <v>0.58333333333333304</v>
      </c>
      <c r="F167" s="28">
        <f t="shared" si="39"/>
        <v>46178</v>
      </c>
      <c r="G167" s="23">
        <v>4.1666666666666699E-2</v>
      </c>
      <c r="H167" s="20"/>
      <c r="I167" s="44"/>
    </row>
    <row r="168" spans="1:9" ht="24" hidden="1" customHeight="1">
      <c r="A168" s="40" t="s">
        <v>1407</v>
      </c>
      <c r="B168" s="28">
        <f>F167+4</f>
        <v>46182</v>
      </c>
      <c r="C168" s="23">
        <v>0.77083333333333304</v>
      </c>
      <c r="D168" s="28">
        <f t="shared" ref="D168:D175" si="40">B168</f>
        <v>46182</v>
      </c>
      <c r="E168" s="37">
        <v>0.99097222222222203</v>
      </c>
      <c r="F168" s="28">
        <f t="shared" si="39"/>
        <v>46183</v>
      </c>
      <c r="G168" s="23">
        <v>0.5625</v>
      </c>
      <c r="H168" s="20"/>
      <c r="I168" s="44"/>
    </row>
    <row r="169" spans="1:9" ht="24" hidden="1" customHeight="1">
      <c r="A169" s="14" t="s">
        <v>1408</v>
      </c>
      <c r="B169" s="28">
        <f>F168+2</f>
        <v>46185</v>
      </c>
      <c r="C169" s="23">
        <v>0.29166666666666702</v>
      </c>
      <c r="D169" s="28">
        <f t="shared" si="40"/>
        <v>46185</v>
      </c>
      <c r="E169" s="37">
        <v>0.31527777777777799</v>
      </c>
      <c r="F169" s="28">
        <f t="shared" ref="F169:F172" si="41">D169+1</f>
        <v>46186</v>
      </c>
      <c r="G169" s="23">
        <v>0.19236111111111101</v>
      </c>
      <c r="H169" s="20"/>
      <c r="I169" s="44"/>
    </row>
    <row r="170" spans="1:9" ht="24" hidden="1" customHeight="1">
      <c r="A170" s="40" t="s">
        <v>1409</v>
      </c>
      <c r="B170" s="28">
        <f>F169+4</f>
        <v>46190</v>
      </c>
      <c r="C170" s="23">
        <v>0.125</v>
      </c>
      <c r="D170" s="28">
        <f t="shared" si="40"/>
        <v>46190</v>
      </c>
      <c r="E170" s="37">
        <v>0.64375000000000004</v>
      </c>
      <c r="F170" s="28">
        <f t="shared" si="41"/>
        <v>46191</v>
      </c>
      <c r="G170" s="23">
        <v>0.25972222222222202</v>
      </c>
      <c r="H170" s="20" t="s">
        <v>37</v>
      </c>
      <c r="I170" s="44"/>
    </row>
    <row r="171" spans="1:9" ht="24" hidden="1" customHeight="1">
      <c r="A171" s="40" t="s">
        <v>1410</v>
      </c>
      <c r="B171" s="28">
        <f>F170+3</f>
        <v>46194</v>
      </c>
      <c r="C171" s="23">
        <v>0.47916666666666702</v>
      </c>
      <c r="D171" s="28">
        <f t="shared" si="40"/>
        <v>46194</v>
      </c>
      <c r="E171" s="37">
        <v>0.51041666666666696</v>
      </c>
      <c r="F171" s="28">
        <f t="shared" si="41"/>
        <v>46195</v>
      </c>
      <c r="G171" s="23">
        <v>0.5</v>
      </c>
      <c r="H171" s="20"/>
      <c r="I171" s="44"/>
    </row>
    <row r="172" spans="1:9" ht="24" hidden="1" customHeight="1">
      <c r="A172" s="40" t="s">
        <v>1411</v>
      </c>
      <c r="B172" s="28">
        <f>F171+1</f>
        <v>46196</v>
      </c>
      <c r="C172" s="23">
        <v>0.33333333333333298</v>
      </c>
      <c r="D172" s="28">
        <f t="shared" si="40"/>
        <v>46196</v>
      </c>
      <c r="E172" s="37">
        <v>0.39930555555555602</v>
      </c>
      <c r="F172" s="28">
        <f t="shared" si="41"/>
        <v>46197</v>
      </c>
      <c r="G172" s="23">
        <v>0.44583333333333303</v>
      </c>
      <c r="H172" s="20"/>
      <c r="I172" s="44"/>
    </row>
    <row r="173" spans="1:9" ht="24" hidden="1" customHeight="1">
      <c r="A173" s="14" t="s">
        <v>1412</v>
      </c>
      <c r="B173" s="28">
        <f>F172+1</f>
        <v>46198</v>
      </c>
      <c r="C173" s="23">
        <v>0.39583333333333298</v>
      </c>
      <c r="D173" s="28">
        <f>B173+3</f>
        <v>46201</v>
      </c>
      <c r="E173" s="37">
        <v>0.65277777777777801</v>
      </c>
      <c r="F173" s="28">
        <f>D173</f>
        <v>46201</v>
      </c>
      <c r="G173" s="23">
        <v>0.96527777777777801</v>
      </c>
      <c r="H173" s="20" t="s">
        <v>37</v>
      </c>
      <c r="I173" s="44"/>
    </row>
    <row r="174" spans="1:9" ht="24" hidden="1" customHeight="1">
      <c r="A174" s="14" t="s">
        <v>1413</v>
      </c>
      <c r="B174" s="28">
        <f>F173+5</f>
        <v>46206</v>
      </c>
      <c r="C174" s="23">
        <v>0.625</v>
      </c>
      <c r="D174" s="28">
        <f t="shared" si="40"/>
        <v>46206</v>
      </c>
      <c r="E174" s="37">
        <v>0.79166666666666696</v>
      </c>
      <c r="F174" s="28">
        <f t="shared" ref="F174:F178" si="42">D174+1</f>
        <v>46207</v>
      </c>
      <c r="G174" s="23">
        <v>0.358333333333333</v>
      </c>
      <c r="H174" s="20"/>
      <c r="I174" s="44"/>
    </row>
    <row r="175" spans="1:9" ht="24" hidden="1" customHeight="1">
      <c r="A175" s="14" t="s">
        <v>1414</v>
      </c>
      <c r="B175" s="28">
        <f>F174+2</f>
        <v>46209</v>
      </c>
      <c r="C175" s="23">
        <v>4.1666666666666699E-2</v>
      </c>
      <c r="D175" s="28">
        <f t="shared" si="40"/>
        <v>46209</v>
      </c>
      <c r="E175" s="37">
        <v>0.57083333333333297</v>
      </c>
      <c r="F175" s="28">
        <f t="shared" si="42"/>
        <v>46210</v>
      </c>
      <c r="G175" s="23">
        <v>0.30208333333333298</v>
      </c>
      <c r="H175" s="20" t="s">
        <v>1415</v>
      </c>
      <c r="I175" s="44"/>
    </row>
    <row r="176" spans="1:9" ht="24" hidden="1" customHeight="1">
      <c r="A176" s="14" t="s">
        <v>1416</v>
      </c>
      <c r="B176" s="41"/>
      <c r="C176" s="42"/>
      <c r="D176" s="41"/>
      <c r="E176" s="42"/>
      <c r="F176" s="41"/>
      <c r="G176" s="42"/>
      <c r="H176" s="20" t="s">
        <v>811</v>
      </c>
      <c r="I176" s="44"/>
    </row>
    <row r="177" spans="1:9" ht="24" hidden="1" customHeight="1">
      <c r="A177" s="14" t="s">
        <v>1417</v>
      </c>
      <c r="B177" s="41"/>
      <c r="C177" s="42"/>
      <c r="D177" s="41"/>
      <c r="E177" s="42"/>
      <c r="F177" s="41"/>
      <c r="G177" s="42"/>
      <c r="H177" s="20" t="s">
        <v>1261</v>
      </c>
      <c r="I177" s="44"/>
    </row>
    <row r="178" spans="1:9" ht="24" hidden="1" customHeight="1">
      <c r="A178" s="14" t="s">
        <v>1418</v>
      </c>
      <c r="B178" s="28">
        <f>F175+7</f>
        <v>46217</v>
      </c>
      <c r="C178" s="23">
        <v>0.25</v>
      </c>
      <c r="D178" s="28">
        <f>B178+2</f>
        <v>46219</v>
      </c>
      <c r="E178" s="37">
        <v>0.63263888888888897</v>
      </c>
      <c r="F178" s="28">
        <f t="shared" si="42"/>
        <v>46220</v>
      </c>
      <c r="G178" s="23">
        <v>9.7222222222222196E-2</v>
      </c>
      <c r="H178" s="20" t="s">
        <v>37</v>
      </c>
      <c r="I178" s="44"/>
    </row>
    <row r="179" spans="1:9" ht="24" hidden="1" customHeight="1">
      <c r="A179" s="14" t="s">
        <v>1419</v>
      </c>
      <c r="B179" s="28">
        <f>F178+1</f>
        <v>46221</v>
      </c>
      <c r="C179" s="23">
        <v>8.3333333333333301E-2</v>
      </c>
      <c r="D179" s="28">
        <f>B179+4</f>
        <v>46225</v>
      </c>
      <c r="E179" s="37">
        <v>0.23888888888888901</v>
      </c>
      <c r="F179" s="28">
        <f>D179</f>
        <v>46225</v>
      </c>
      <c r="G179" s="23">
        <v>0.74097222222222203</v>
      </c>
      <c r="H179" s="20" t="s">
        <v>1420</v>
      </c>
      <c r="I179" s="44"/>
    </row>
    <row r="180" spans="1:9" ht="24" hidden="1" customHeight="1">
      <c r="A180" s="57" t="s">
        <v>1421</v>
      </c>
      <c r="B180" s="28">
        <f>F179+6</f>
        <v>46231</v>
      </c>
      <c r="C180" s="23">
        <v>0.66666666666666696</v>
      </c>
      <c r="D180" s="28">
        <f>B180</f>
        <v>46231</v>
      </c>
      <c r="E180" s="37">
        <v>0.83333333333333304</v>
      </c>
      <c r="F180" s="28">
        <f>D180+1</f>
        <v>46232</v>
      </c>
      <c r="G180" s="23">
        <v>0.359722222222222</v>
      </c>
      <c r="H180" s="20"/>
      <c r="I180" s="44"/>
    </row>
    <row r="181" spans="1:9" ht="24" hidden="1" customHeight="1">
      <c r="A181" s="14" t="s">
        <v>1422</v>
      </c>
      <c r="B181" s="28">
        <f>F180+1</f>
        <v>46233</v>
      </c>
      <c r="C181" s="23">
        <v>0.91666666666666696</v>
      </c>
      <c r="D181" s="28">
        <f>B181+1</f>
        <v>46234</v>
      </c>
      <c r="E181" s="37">
        <v>0.109027777777778</v>
      </c>
      <c r="F181" s="28">
        <f>D181</f>
        <v>46234</v>
      </c>
      <c r="G181" s="23">
        <v>0.54861111111111105</v>
      </c>
      <c r="H181" s="20"/>
      <c r="I181" s="44"/>
    </row>
    <row r="182" spans="1:9" ht="24" hidden="1" customHeight="1">
      <c r="A182" s="14" t="s">
        <v>1423</v>
      </c>
      <c r="B182" s="41"/>
      <c r="C182" s="42"/>
      <c r="D182" s="41"/>
      <c r="E182" s="42"/>
      <c r="F182" s="41"/>
      <c r="G182" s="42"/>
      <c r="H182" s="20" t="s">
        <v>811</v>
      </c>
      <c r="I182" s="44"/>
    </row>
    <row r="183" spans="1:9" s="32" customFormat="1" ht="24.6" hidden="1" customHeight="1">
      <c r="A183" s="14" t="s">
        <v>1424</v>
      </c>
      <c r="B183" s="41"/>
      <c r="C183" s="42"/>
      <c r="D183" s="41"/>
      <c r="E183" s="42"/>
      <c r="F183" s="41"/>
      <c r="G183" s="42"/>
      <c r="H183" s="20" t="s">
        <v>1261</v>
      </c>
      <c r="I183" s="44"/>
    </row>
    <row r="184" spans="1:9" ht="25.35" hidden="1" customHeight="1">
      <c r="A184" s="58" t="s">
        <v>1425</v>
      </c>
      <c r="B184" s="52">
        <f>F181+5</f>
        <v>46239</v>
      </c>
      <c r="C184" s="59">
        <v>0.875</v>
      </c>
      <c r="D184" s="52">
        <f>B184+1</f>
        <v>46240</v>
      </c>
      <c r="E184" s="59">
        <v>0.34583333333333299</v>
      </c>
      <c r="F184" s="52">
        <f t="shared" ref="F184:F187" si="43">D184+1</f>
        <v>46241</v>
      </c>
      <c r="G184" s="59">
        <v>0.13750000000000001</v>
      </c>
      <c r="H184" s="20" t="s">
        <v>1426</v>
      </c>
      <c r="I184" s="60"/>
    </row>
    <row r="185" spans="1:9" ht="25.35" hidden="1" customHeight="1">
      <c r="A185" s="58" t="s">
        <v>1427</v>
      </c>
      <c r="B185" s="52">
        <f>F184+1</f>
        <v>46242</v>
      </c>
      <c r="C185" s="59">
        <v>0.16666666666666699</v>
      </c>
      <c r="D185" s="28">
        <f>B185+8</f>
        <v>46250</v>
      </c>
      <c r="E185" s="51">
        <v>0.22430555555555601</v>
      </c>
      <c r="F185" s="28">
        <f>D185</f>
        <v>46250</v>
      </c>
      <c r="G185" s="23">
        <v>0.53958333333333297</v>
      </c>
      <c r="H185" s="20" t="s">
        <v>1428</v>
      </c>
      <c r="I185" s="60"/>
    </row>
    <row r="186" spans="1:9" ht="25.35" hidden="1" customHeight="1">
      <c r="A186" s="58" t="s">
        <v>1429</v>
      </c>
      <c r="B186" s="28">
        <f>F185+5</f>
        <v>46255</v>
      </c>
      <c r="C186" s="54">
        <v>0.25</v>
      </c>
      <c r="D186" s="28">
        <f>B186</f>
        <v>46255</v>
      </c>
      <c r="E186" s="54">
        <v>0.44930555555555601</v>
      </c>
      <c r="F186" s="28">
        <f t="shared" si="43"/>
        <v>46256</v>
      </c>
      <c r="G186" s="23">
        <v>2.36111111111111E-2</v>
      </c>
      <c r="H186" s="20"/>
      <c r="I186" s="60"/>
    </row>
    <row r="187" spans="1:9" ht="25.35" hidden="1" customHeight="1">
      <c r="A187" s="58" t="s">
        <v>1430</v>
      </c>
      <c r="B187" s="52">
        <f>F186+1</f>
        <v>46257</v>
      </c>
      <c r="C187" s="59">
        <v>0.75</v>
      </c>
      <c r="D187" s="52">
        <f t="shared" ref="D187" si="44">B187</f>
        <v>46257</v>
      </c>
      <c r="E187" s="59">
        <v>0.82638888888888895</v>
      </c>
      <c r="F187" s="52">
        <f t="shared" si="43"/>
        <v>46258</v>
      </c>
      <c r="G187" s="59">
        <v>0.64027777777777795</v>
      </c>
      <c r="H187" s="20"/>
      <c r="I187" s="60"/>
    </row>
    <row r="188" spans="1:9" ht="25.35" hidden="1" customHeight="1">
      <c r="A188" s="14" t="s">
        <v>1431</v>
      </c>
      <c r="B188" s="41"/>
      <c r="C188" s="42"/>
      <c r="D188" s="41"/>
      <c r="E188" s="42"/>
      <c r="F188" s="41"/>
      <c r="G188" s="42"/>
      <c r="H188" s="20" t="s">
        <v>811</v>
      </c>
      <c r="I188" s="61"/>
    </row>
    <row r="189" spans="1:9" s="32" customFormat="1" ht="24.6" hidden="1" customHeight="1">
      <c r="A189" s="62" t="s">
        <v>1432</v>
      </c>
      <c r="B189" s="41"/>
      <c r="C189" s="42"/>
      <c r="D189" s="41"/>
      <c r="E189" s="42"/>
      <c r="F189" s="41"/>
      <c r="G189" s="42"/>
      <c r="H189" s="20" t="s">
        <v>1261</v>
      </c>
      <c r="I189" s="61"/>
    </row>
    <row r="190" spans="1:9" s="32" customFormat="1" ht="24.6" hidden="1" customHeight="1">
      <c r="A190" s="63" t="s">
        <v>1433</v>
      </c>
      <c r="B190" s="52">
        <f>F187+7</f>
        <v>46265</v>
      </c>
      <c r="C190" s="59">
        <v>0.125</v>
      </c>
      <c r="D190" s="52">
        <f>B190</f>
        <v>46265</v>
      </c>
      <c r="E190" s="59">
        <v>0.41666666666666702</v>
      </c>
      <c r="F190" s="28">
        <f t="shared" ref="F190:F193" si="45">D190+1</f>
        <v>46266</v>
      </c>
      <c r="G190" s="37">
        <v>0.12291666666666699</v>
      </c>
      <c r="H190" s="20" t="s">
        <v>37</v>
      </c>
      <c r="I190" s="60"/>
    </row>
    <row r="191" spans="1:9" ht="25.35" hidden="1" customHeight="1">
      <c r="A191" s="58" t="s">
        <v>1434</v>
      </c>
      <c r="B191" s="28">
        <f>F190</f>
        <v>46266</v>
      </c>
      <c r="C191" s="54">
        <v>0.83541666666666703</v>
      </c>
      <c r="D191" s="52">
        <f>B191+7</f>
        <v>46273</v>
      </c>
      <c r="E191" s="59">
        <v>0.49305555555555602</v>
      </c>
      <c r="F191" s="50">
        <f>D191</f>
        <v>46273</v>
      </c>
      <c r="G191" s="59">
        <v>0.95</v>
      </c>
      <c r="H191" s="20" t="s">
        <v>1435</v>
      </c>
      <c r="I191" s="60"/>
    </row>
    <row r="192" spans="1:9" ht="25.35" hidden="1" customHeight="1">
      <c r="A192" s="58" t="s">
        <v>1436</v>
      </c>
      <c r="B192" s="28">
        <f>F191+5</f>
        <v>46278</v>
      </c>
      <c r="C192" s="54">
        <v>0.5625</v>
      </c>
      <c r="D192" s="28">
        <f>B192</f>
        <v>46278</v>
      </c>
      <c r="E192" s="54">
        <v>0.75</v>
      </c>
      <c r="F192" s="28">
        <f t="shared" si="45"/>
        <v>46279</v>
      </c>
      <c r="G192" s="54">
        <v>0.22916666666666699</v>
      </c>
      <c r="H192" s="20"/>
      <c r="I192" s="60"/>
    </row>
    <row r="193" spans="1:9" s="31" customFormat="1" ht="24" hidden="1" customHeight="1">
      <c r="A193" s="58" t="s">
        <v>1437</v>
      </c>
      <c r="B193" s="28">
        <f>F192+2</f>
        <v>46281</v>
      </c>
      <c r="C193" s="23">
        <v>4.8611111111111103E-3</v>
      </c>
      <c r="D193" s="28">
        <f>B193+1</f>
        <v>46282</v>
      </c>
      <c r="E193" s="37">
        <v>0.66319444444444398</v>
      </c>
      <c r="F193" s="28">
        <f t="shared" si="45"/>
        <v>46283</v>
      </c>
      <c r="G193" s="23">
        <v>0.75208333333333299</v>
      </c>
      <c r="H193" s="20" t="s">
        <v>1282</v>
      </c>
      <c r="I193" s="60"/>
    </row>
    <row r="194" spans="1:9" ht="25.35" hidden="1" customHeight="1">
      <c r="A194" s="14" t="s">
        <v>1438</v>
      </c>
      <c r="B194" s="41"/>
      <c r="C194" s="42"/>
      <c r="D194" s="41"/>
      <c r="E194" s="42"/>
      <c r="F194" s="41"/>
      <c r="G194" s="42"/>
      <c r="H194" s="20" t="s">
        <v>1339</v>
      </c>
      <c r="I194" s="61"/>
    </row>
    <row r="195" spans="1:9" s="32" customFormat="1" ht="24.6" hidden="1" customHeight="1">
      <c r="A195" s="62" t="s">
        <v>1439</v>
      </c>
      <c r="B195" s="41"/>
      <c r="C195" s="42"/>
      <c r="D195" s="41"/>
      <c r="E195" s="42"/>
      <c r="F195" s="41"/>
      <c r="G195" s="42"/>
      <c r="H195" s="20" t="s">
        <v>1341</v>
      </c>
      <c r="I195" s="61"/>
    </row>
    <row r="196" spans="1:9" s="32" customFormat="1" ht="24.6" hidden="1" customHeight="1">
      <c r="A196" s="63" t="s">
        <v>1440</v>
      </c>
      <c r="B196" s="28">
        <f>F193+7</f>
        <v>46290</v>
      </c>
      <c r="C196" s="23">
        <v>0.29166666666666702</v>
      </c>
      <c r="D196" s="28">
        <f>B196+1</f>
        <v>46291</v>
      </c>
      <c r="E196" s="37">
        <v>0.2951388888888889</v>
      </c>
      <c r="F196" s="28">
        <f>D196</f>
        <v>46291</v>
      </c>
      <c r="G196" s="23">
        <v>0.92986111111111114</v>
      </c>
      <c r="H196" s="20" t="s">
        <v>1496</v>
      </c>
      <c r="I196" s="60"/>
    </row>
    <row r="197" spans="1:9" ht="25.35" hidden="1" customHeight="1">
      <c r="A197" s="58" t="s">
        <v>1441</v>
      </c>
      <c r="B197" s="28">
        <f>F196+1</f>
        <v>46292</v>
      </c>
      <c r="C197" s="54">
        <v>0.73333333333333328</v>
      </c>
      <c r="D197" s="43">
        <f>B197+3</f>
        <v>46295</v>
      </c>
      <c r="E197" s="37">
        <v>0.52083333333333337</v>
      </c>
      <c r="F197" s="50">
        <f>D197+1</f>
        <v>46296</v>
      </c>
      <c r="G197" s="59">
        <v>1.7361111111111112E-2</v>
      </c>
      <c r="H197" s="65" t="s">
        <v>1552</v>
      </c>
      <c r="I197" s="60"/>
    </row>
    <row r="198" spans="1:9" ht="25.35" hidden="1" customHeight="1">
      <c r="A198" s="58" t="s">
        <v>1442</v>
      </c>
      <c r="B198" s="43">
        <f>F197+4</f>
        <v>46300</v>
      </c>
      <c r="C198" s="23">
        <v>0.625</v>
      </c>
      <c r="D198" s="43">
        <f t="shared" ref="D198" si="46">B198</f>
        <v>46300</v>
      </c>
      <c r="E198" s="23">
        <v>0.86249999999999993</v>
      </c>
      <c r="F198" s="28">
        <f>D198+1</f>
        <v>46301</v>
      </c>
      <c r="G198" s="54">
        <v>0.37083333333333335</v>
      </c>
      <c r="H198" s="20"/>
      <c r="I198" s="60"/>
    </row>
    <row r="199" spans="1:9" s="31" customFormat="1" ht="24" customHeight="1">
      <c r="A199" s="58" t="s">
        <v>1443</v>
      </c>
      <c r="B199" s="43">
        <f>F198+1</f>
        <v>46302</v>
      </c>
      <c r="C199" s="23">
        <v>0.70833333333333337</v>
      </c>
      <c r="D199" s="43">
        <f>B199+1</f>
        <v>46303</v>
      </c>
      <c r="E199" s="23">
        <v>1.6666666666666666E-2</v>
      </c>
      <c r="F199" s="28">
        <f>D199</f>
        <v>46303</v>
      </c>
      <c r="G199" s="54">
        <v>0.94374999999999998</v>
      </c>
      <c r="H199" s="20" t="s">
        <v>37</v>
      </c>
      <c r="I199" s="60"/>
    </row>
    <row r="200" spans="1:9" ht="25.35" customHeight="1">
      <c r="A200" s="14" t="s">
        <v>1444</v>
      </c>
      <c r="B200" s="41"/>
      <c r="C200" s="42"/>
      <c r="D200" s="41"/>
      <c r="E200" s="42"/>
      <c r="F200" s="41"/>
      <c r="G200" s="42"/>
      <c r="H200" s="20" t="s">
        <v>1339</v>
      </c>
      <c r="I200" s="61"/>
    </row>
    <row r="201" spans="1:9" s="32" customFormat="1" ht="24.6" customHeight="1">
      <c r="A201" s="62" t="s">
        <v>1445</v>
      </c>
      <c r="B201" s="41"/>
      <c r="C201" s="42"/>
      <c r="D201" s="41"/>
      <c r="E201" s="42"/>
      <c r="F201" s="41"/>
      <c r="G201" s="42"/>
      <c r="H201" s="20" t="s">
        <v>1341</v>
      </c>
      <c r="I201" s="61"/>
    </row>
    <row r="202" spans="1:9" s="32" customFormat="1" ht="24.6" customHeight="1">
      <c r="A202" s="63" t="s">
        <v>1488</v>
      </c>
      <c r="B202" s="52">
        <f>F199+7</f>
        <v>46310</v>
      </c>
      <c r="C202" s="59">
        <v>0.33333333333333331</v>
      </c>
      <c r="D202" s="28">
        <f>B202+3</f>
        <v>46313</v>
      </c>
      <c r="E202" s="64">
        <v>4.1666666666666664E-2</v>
      </c>
      <c r="F202" s="28">
        <f>D202</f>
        <v>46313</v>
      </c>
      <c r="G202" s="64">
        <v>0.625</v>
      </c>
      <c r="H202" s="65" t="s">
        <v>1496</v>
      </c>
      <c r="I202" s="60"/>
    </row>
    <row r="203" spans="1:9" ht="25.35" customHeight="1">
      <c r="A203" s="58" t="s">
        <v>1501</v>
      </c>
      <c r="B203" s="28">
        <f>F202+1</f>
        <v>46314</v>
      </c>
      <c r="C203" s="54">
        <v>0.70833333333333337</v>
      </c>
      <c r="D203" s="39">
        <f>B203+1</f>
        <v>46315</v>
      </c>
      <c r="E203" s="64">
        <v>4.1666666666666664E-2</v>
      </c>
      <c r="F203" s="39">
        <f>D203</f>
        <v>46315</v>
      </c>
      <c r="G203" s="64">
        <v>0.45833333333333331</v>
      </c>
      <c r="H203" s="65" t="s">
        <v>1502</v>
      </c>
      <c r="I203" s="60"/>
    </row>
    <row r="204" spans="1:9" ht="25.35" customHeight="1">
      <c r="A204" s="58" t="s">
        <v>1514</v>
      </c>
      <c r="B204" s="28">
        <f>F203+5</f>
        <v>46320</v>
      </c>
      <c r="C204" s="64">
        <v>0.125</v>
      </c>
      <c r="D204" s="28">
        <f t="shared" ref="D204" si="47">B204</f>
        <v>46320</v>
      </c>
      <c r="E204" s="64">
        <v>0.29166666666666669</v>
      </c>
      <c r="F204" s="28">
        <f>D204</f>
        <v>46320</v>
      </c>
      <c r="G204" s="64">
        <v>0.79166666666666663</v>
      </c>
      <c r="H204" s="20"/>
      <c r="I204" s="60"/>
    </row>
    <row r="205" spans="1:9" s="31" customFormat="1" ht="24" customHeight="1">
      <c r="A205" s="58" t="s">
        <v>1515</v>
      </c>
      <c r="B205" s="28">
        <f>F204+2</f>
        <v>46322</v>
      </c>
      <c r="C205" s="64">
        <v>0.625</v>
      </c>
      <c r="D205" s="28">
        <f>B205</f>
        <v>46322</v>
      </c>
      <c r="E205" s="64">
        <v>0.66666666666666663</v>
      </c>
      <c r="F205" s="28">
        <f>D205+1</f>
        <v>46323</v>
      </c>
      <c r="G205" s="64">
        <v>8.3333333333333329E-2</v>
      </c>
      <c r="H205" s="20"/>
      <c r="I205" s="60"/>
    </row>
    <row r="206" spans="1:9" s="31" customFormat="1" ht="24" customHeight="1">
      <c r="A206" s="58" t="s">
        <v>1550</v>
      </c>
      <c r="B206" s="41"/>
      <c r="C206" s="42"/>
      <c r="D206" s="41"/>
      <c r="E206" s="42"/>
      <c r="F206" s="41"/>
      <c r="G206" s="42"/>
      <c r="H206" s="20" t="s">
        <v>1339</v>
      </c>
      <c r="I206" s="60"/>
    </row>
    <row r="207" spans="1:9" s="31" customFormat="1" ht="24" customHeight="1">
      <c r="A207" s="58" t="s">
        <v>1549</v>
      </c>
      <c r="B207" s="41"/>
      <c r="C207" s="42"/>
      <c r="D207" s="41"/>
      <c r="E207" s="42"/>
      <c r="F207" s="41"/>
      <c r="G207" s="42"/>
      <c r="H207" s="20" t="s">
        <v>1341</v>
      </c>
      <c r="I207" s="60"/>
    </row>
    <row r="208" spans="1:9" s="31" customFormat="1" ht="24" customHeight="1">
      <c r="A208" s="58" t="s">
        <v>1551</v>
      </c>
      <c r="B208" s="28">
        <f>F205+6</f>
        <v>46329</v>
      </c>
      <c r="C208" s="64">
        <v>0.66666666666666663</v>
      </c>
      <c r="D208" s="28">
        <f>B208</f>
        <v>46329</v>
      </c>
      <c r="E208" s="64">
        <v>0.70833333333333337</v>
      </c>
      <c r="F208" s="28">
        <f>D208+1</f>
        <v>46330</v>
      </c>
      <c r="G208" s="64">
        <v>0.20833333333333334</v>
      </c>
      <c r="H208" s="20"/>
      <c r="I208" s="60"/>
    </row>
    <row r="209" spans="1:13" s="31" customFormat="1" ht="24" customHeight="1">
      <c r="A209" s="163" t="s">
        <v>1614</v>
      </c>
      <c r="B209" s="140"/>
      <c r="C209" s="140"/>
      <c r="D209" s="140"/>
      <c r="E209" s="140"/>
      <c r="F209" s="140"/>
      <c r="G209" s="140"/>
      <c r="H209" s="140"/>
      <c r="I209" s="141"/>
      <c r="M209" s="31" t="s">
        <v>505</v>
      </c>
    </row>
    <row r="210" spans="1:13" ht="24" customHeight="1">
      <c r="A210" s="15" t="s">
        <v>4</v>
      </c>
      <c r="B210" s="150" t="s">
        <v>5</v>
      </c>
      <c r="C210" s="151"/>
      <c r="D210" s="150" t="s">
        <v>6</v>
      </c>
      <c r="E210" s="151"/>
      <c r="F210" s="150" t="s">
        <v>7</v>
      </c>
      <c r="G210" s="151"/>
      <c r="H210" s="15" t="s">
        <v>8</v>
      </c>
      <c r="I210" s="15" t="s">
        <v>504</v>
      </c>
    </row>
    <row r="211" spans="1:13" ht="24" hidden="1" customHeight="1">
      <c r="A211" s="29" t="s">
        <v>515</v>
      </c>
      <c r="B211" s="66">
        <v>46020</v>
      </c>
      <c r="C211" s="37">
        <v>0.5</v>
      </c>
      <c r="D211" s="28">
        <v>46020</v>
      </c>
      <c r="E211" s="23">
        <v>0.54166666666666696</v>
      </c>
      <c r="F211" s="28">
        <v>46021</v>
      </c>
      <c r="G211" s="23">
        <v>0</v>
      </c>
      <c r="H211" s="20" t="s">
        <v>516</v>
      </c>
      <c r="I211" s="36"/>
    </row>
    <row r="212" spans="1:13" ht="24" hidden="1" customHeight="1">
      <c r="A212" s="29" t="s">
        <v>1446</v>
      </c>
      <c r="B212" s="28">
        <f>F211+1</f>
        <v>46022</v>
      </c>
      <c r="C212" s="23">
        <v>0</v>
      </c>
      <c r="D212" s="28">
        <f t="shared" ref="D212:D217" si="48">B212</f>
        <v>46022</v>
      </c>
      <c r="E212" s="23">
        <v>0.625</v>
      </c>
      <c r="F212" s="28">
        <f t="shared" ref="F212:F216" si="49">D212+1</f>
        <v>46023</v>
      </c>
      <c r="G212" s="23">
        <v>0.46111111111111103</v>
      </c>
      <c r="H212" s="20" t="s">
        <v>37</v>
      </c>
      <c r="I212" s="36"/>
    </row>
    <row r="213" spans="1:13" ht="24" hidden="1" customHeight="1">
      <c r="A213" s="29" t="s">
        <v>1447</v>
      </c>
      <c r="B213" s="28">
        <f>F212+1</f>
        <v>46024</v>
      </c>
      <c r="C213" s="23">
        <v>0.45833333333333298</v>
      </c>
      <c r="D213" s="28">
        <f>B213+3</f>
        <v>46027</v>
      </c>
      <c r="E213" s="23">
        <v>0.72916666666666696</v>
      </c>
      <c r="F213" s="28">
        <f t="shared" si="49"/>
        <v>46028</v>
      </c>
      <c r="G213" s="23">
        <v>6.25E-2</v>
      </c>
      <c r="H213" s="20" t="s">
        <v>37</v>
      </c>
      <c r="I213" s="36"/>
    </row>
    <row r="214" spans="1:13" ht="24" hidden="1" customHeight="1">
      <c r="A214" s="29" t="s">
        <v>1448</v>
      </c>
      <c r="B214" s="28">
        <v>46032</v>
      </c>
      <c r="C214" s="23">
        <v>0.70833333333333304</v>
      </c>
      <c r="D214" s="28">
        <f t="shared" si="48"/>
        <v>46032</v>
      </c>
      <c r="E214" s="23">
        <v>0.91666666666666696</v>
      </c>
      <c r="F214" s="28">
        <f t="shared" si="49"/>
        <v>46033</v>
      </c>
      <c r="G214" s="23">
        <v>0.42916666666666697</v>
      </c>
      <c r="H214" s="20"/>
      <c r="I214" s="36"/>
    </row>
    <row r="215" spans="1:13" ht="24" hidden="1" customHeight="1">
      <c r="A215" s="29" t="s">
        <v>1449</v>
      </c>
      <c r="B215" s="28">
        <v>46035</v>
      </c>
      <c r="C215" s="23">
        <v>0.25</v>
      </c>
      <c r="D215" s="28">
        <f t="shared" ref="D215" si="50">B215</f>
        <v>46035</v>
      </c>
      <c r="E215" s="23">
        <v>0.28333333333333299</v>
      </c>
      <c r="F215" s="28">
        <f t="shared" si="49"/>
        <v>46036</v>
      </c>
      <c r="G215" s="23">
        <v>0.16666666666666699</v>
      </c>
      <c r="H215" s="20"/>
      <c r="I215" s="13"/>
    </row>
    <row r="216" spans="1:13" ht="24" hidden="1" customHeight="1">
      <c r="A216" s="29" t="s">
        <v>1450</v>
      </c>
      <c r="B216" s="28">
        <v>46040</v>
      </c>
      <c r="C216" s="23">
        <v>0.26250000000000001</v>
      </c>
      <c r="D216" s="28">
        <f>B216+1</f>
        <v>46041</v>
      </c>
      <c r="E216" s="23">
        <v>0.44166666666666698</v>
      </c>
      <c r="F216" s="28">
        <f t="shared" si="49"/>
        <v>46042</v>
      </c>
      <c r="G216" s="23">
        <v>0.163888888888889</v>
      </c>
      <c r="H216" s="20" t="s">
        <v>37</v>
      </c>
      <c r="I216" s="13"/>
    </row>
    <row r="217" spans="1:13" ht="24.6" hidden="1" customHeight="1">
      <c r="A217" s="29" t="s">
        <v>1265</v>
      </c>
      <c r="B217" s="28">
        <f>F216+4</f>
        <v>46046</v>
      </c>
      <c r="C217" s="23">
        <v>0.16666666666666699</v>
      </c>
      <c r="D217" s="28">
        <f t="shared" si="48"/>
        <v>46046</v>
      </c>
      <c r="E217" s="23">
        <v>0.21249999999999999</v>
      </c>
      <c r="F217" s="28">
        <f>D217</f>
        <v>46046</v>
      </c>
      <c r="G217" s="23">
        <v>0.76666666666666705</v>
      </c>
      <c r="H217" s="20" t="s">
        <v>759</v>
      </c>
      <c r="I217" s="36"/>
    </row>
    <row r="218" spans="1:13" ht="24" hidden="1" customHeight="1">
      <c r="A218" s="29" t="s">
        <v>1266</v>
      </c>
      <c r="B218" s="28">
        <f t="shared" ref="B218:B221" si="51">F217+1</f>
        <v>46047</v>
      </c>
      <c r="C218" s="23">
        <v>0.53749999999999998</v>
      </c>
      <c r="D218" s="28">
        <f>B218+2</f>
        <v>46049</v>
      </c>
      <c r="E218" s="37">
        <v>0.58333333333333304</v>
      </c>
      <c r="F218" s="28">
        <f t="shared" ref="F218:F221" si="52">D218+1</f>
        <v>46050</v>
      </c>
      <c r="G218" s="23">
        <v>0.25</v>
      </c>
      <c r="H218" s="20" t="s">
        <v>762</v>
      </c>
      <c r="I218" s="38"/>
    </row>
    <row r="219" spans="1:13" ht="24" hidden="1" customHeight="1">
      <c r="A219" s="29" t="s">
        <v>1267</v>
      </c>
      <c r="B219" s="28">
        <f t="shared" si="51"/>
        <v>46051</v>
      </c>
      <c r="C219" s="23">
        <v>0.3125</v>
      </c>
      <c r="D219" s="28">
        <f>B219+4</f>
        <v>46055</v>
      </c>
      <c r="E219" s="37">
        <v>3.7499999999999999E-2</v>
      </c>
      <c r="F219" s="28">
        <f>D219</f>
        <v>46055</v>
      </c>
      <c r="G219" s="23">
        <v>0.55833333333333302</v>
      </c>
      <c r="H219" s="20" t="s">
        <v>37</v>
      </c>
      <c r="I219" s="38"/>
    </row>
    <row r="220" spans="1:13" ht="24" hidden="1" customHeight="1">
      <c r="A220" s="29" t="s">
        <v>1268</v>
      </c>
      <c r="B220" s="28">
        <f>F219+5</f>
        <v>46060</v>
      </c>
      <c r="C220" s="23">
        <v>0.125</v>
      </c>
      <c r="D220" s="28">
        <f>B220</f>
        <v>46060</v>
      </c>
      <c r="E220" s="23">
        <v>0.329166666666667</v>
      </c>
      <c r="F220" s="28">
        <f t="shared" si="52"/>
        <v>46061</v>
      </c>
      <c r="G220" s="23">
        <v>0.141666666666667</v>
      </c>
      <c r="H220" s="20"/>
      <c r="I220" s="36"/>
    </row>
    <row r="221" spans="1:13" ht="24" hidden="1" customHeight="1">
      <c r="A221" s="29" t="s">
        <v>1269</v>
      </c>
      <c r="B221" s="28">
        <f t="shared" si="51"/>
        <v>46062</v>
      </c>
      <c r="C221" s="23">
        <v>0.999305555555556</v>
      </c>
      <c r="D221" s="28">
        <f>B221+1</f>
        <v>46063</v>
      </c>
      <c r="E221" s="23">
        <v>1.2500000000000001E-2</v>
      </c>
      <c r="F221" s="28">
        <f t="shared" si="52"/>
        <v>46064</v>
      </c>
      <c r="G221" s="23">
        <v>4.1666666666666701E-3</v>
      </c>
      <c r="H221" s="20"/>
      <c r="I221" s="36"/>
    </row>
    <row r="222" spans="1:13" ht="24" hidden="1" customHeight="1">
      <c r="A222" s="29" t="s">
        <v>1270</v>
      </c>
      <c r="B222" s="41"/>
      <c r="C222" s="42"/>
      <c r="D222" s="17"/>
      <c r="E222" s="42"/>
      <c r="F222" s="17"/>
      <c r="G222" s="42"/>
      <c r="H222" s="20" t="s">
        <v>811</v>
      </c>
      <c r="I222" s="36"/>
    </row>
    <row r="223" spans="1:13" ht="24" hidden="1" customHeight="1">
      <c r="A223" s="40" t="s">
        <v>1271</v>
      </c>
      <c r="B223" s="41"/>
      <c r="C223" s="42"/>
      <c r="D223" s="17"/>
      <c r="E223" s="42"/>
      <c r="F223" s="17"/>
      <c r="G223" s="42"/>
      <c r="H223" s="20" t="s">
        <v>1261</v>
      </c>
      <c r="I223" s="36"/>
    </row>
    <row r="224" spans="1:13" ht="24" hidden="1" customHeight="1">
      <c r="A224" s="29" t="s">
        <v>1272</v>
      </c>
      <c r="B224" s="28">
        <f>F221+7</f>
        <v>46071</v>
      </c>
      <c r="C224" s="23">
        <v>0.22916666666666699</v>
      </c>
      <c r="D224" s="28">
        <f>B224+2</f>
        <v>46073</v>
      </c>
      <c r="E224" s="23">
        <v>0.40833333333333299</v>
      </c>
      <c r="F224" s="28">
        <f t="shared" ref="F224:F226" si="53">D224+1</f>
        <v>46074</v>
      </c>
      <c r="G224" s="23">
        <v>2.5000000000000001E-2</v>
      </c>
      <c r="H224" s="20" t="s">
        <v>37</v>
      </c>
      <c r="I224" s="38"/>
    </row>
    <row r="225" spans="1:9" ht="24" hidden="1" customHeight="1">
      <c r="A225" s="29" t="s">
        <v>1273</v>
      </c>
      <c r="B225" s="28">
        <f>F224+1</f>
        <v>46075</v>
      </c>
      <c r="C225" s="23">
        <v>6.9444444444444404E-4</v>
      </c>
      <c r="D225" s="28">
        <f>B225</f>
        <v>46075</v>
      </c>
      <c r="E225" s="23">
        <v>0.73333333333333295</v>
      </c>
      <c r="F225" s="28">
        <f t="shared" si="53"/>
        <v>46076</v>
      </c>
      <c r="G225" s="23">
        <v>0.17499999999999999</v>
      </c>
      <c r="H225" s="20" t="s">
        <v>1451</v>
      </c>
      <c r="I225" s="38"/>
    </row>
    <row r="226" spans="1:9" ht="24" hidden="1" customHeight="1">
      <c r="A226" s="29" t="s">
        <v>1274</v>
      </c>
      <c r="B226" s="28">
        <f>F225+5</f>
        <v>46081</v>
      </c>
      <c r="C226" s="23">
        <v>0.375</v>
      </c>
      <c r="D226" s="28">
        <f t="shared" ref="D226" si="54">B226</f>
        <v>46081</v>
      </c>
      <c r="E226" s="23">
        <v>0.58333333333333304</v>
      </c>
      <c r="F226" s="28">
        <f t="shared" si="53"/>
        <v>46082</v>
      </c>
      <c r="G226" s="23">
        <v>8.3333333333333301E-2</v>
      </c>
      <c r="H226" s="20"/>
      <c r="I226" s="38"/>
    </row>
    <row r="227" spans="1:9" ht="24" hidden="1" customHeight="1">
      <c r="A227" s="29" t="s">
        <v>1275</v>
      </c>
      <c r="B227" s="28">
        <f>F226+1</f>
        <v>46083</v>
      </c>
      <c r="C227" s="67">
        <v>0.83333333333333304</v>
      </c>
      <c r="D227" s="28">
        <f>B227+2</f>
        <v>46085</v>
      </c>
      <c r="E227" s="23">
        <v>0.29166666666666702</v>
      </c>
      <c r="F227" s="28">
        <f>D227</f>
        <v>46085</v>
      </c>
      <c r="G227" s="23">
        <v>0.66666666666666696</v>
      </c>
      <c r="H227" s="20" t="s">
        <v>1452</v>
      </c>
      <c r="I227" s="38"/>
    </row>
    <row r="228" spans="1:9" ht="24" hidden="1" customHeight="1">
      <c r="A228" s="29" t="s">
        <v>1275</v>
      </c>
      <c r="B228" s="28">
        <f>F227</f>
        <v>46085</v>
      </c>
      <c r="C228" s="67">
        <v>0.6875</v>
      </c>
      <c r="D228" s="28">
        <f t="shared" ref="D228:D234" si="55">B228</f>
        <v>46085</v>
      </c>
      <c r="E228" s="23">
        <v>0.70833333333333304</v>
      </c>
      <c r="F228" s="28">
        <f t="shared" ref="F228:F234" si="56">D228+1</f>
        <v>46086</v>
      </c>
      <c r="G228" s="23">
        <v>0.58333333333333304</v>
      </c>
      <c r="H228" s="20" t="s">
        <v>1453</v>
      </c>
      <c r="I228" s="38"/>
    </row>
    <row r="229" spans="1:9" ht="24" hidden="1" customHeight="1">
      <c r="A229" s="29" t="s">
        <v>1276</v>
      </c>
      <c r="B229" s="41"/>
      <c r="C229" s="42"/>
      <c r="D229" s="17"/>
      <c r="E229" s="42"/>
      <c r="F229" s="17"/>
      <c r="G229" s="42"/>
      <c r="H229" s="20" t="s">
        <v>811</v>
      </c>
      <c r="I229" s="38"/>
    </row>
    <row r="230" spans="1:9" ht="24" hidden="1" customHeight="1">
      <c r="A230" s="40" t="s">
        <v>1277</v>
      </c>
      <c r="B230" s="41"/>
      <c r="C230" s="42"/>
      <c r="D230" s="17"/>
      <c r="E230" s="42"/>
      <c r="F230" s="17"/>
      <c r="G230" s="42"/>
      <c r="H230" s="20" t="s">
        <v>1261</v>
      </c>
      <c r="I230" s="38"/>
    </row>
    <row r="231" spans="1:9" ht="24" hidden="1" customHeight="1">
      <c r="A231" s="29" t="s">
        <v>1278</v>
      </c>
      <c r="B231" s="28">
        <f>F228+8</f>
        <v>46094</v>
      </c>
      <c r="C231" s="67">
        <v>0.54166666666666696</v>
      </c>
      <c r="D231" s="28">
        <f t="shared" si="55"/>
        <v>46094</v>
      </c>
      <c r="E231" s="23">
        <v>0.625</v>
      </c>
      <c r="F231" s="28">
        <f t="shared" si="56"/>
        <v>46095</v>
      </c>
      <c r="G231" s="23">
        <v>0.41319444444444398</v>
      </c>
      <c r="H231" s="20" t="s">
        <v>821</v>
      </c>
      <c r="I231" s="38"/>
    </row>
    <row r="232" spans="1:9" ht="24" hidden="1" customHeight="1">
      <c r="A232" s="29" t="s">
        <v>1279</v>
      </c>
      <c r="B232" s="28">
        <f>F231+1</f>
        <v>46096</v>
      </c>
      <c r="C232" s="67">
        <v>0.625</v>
      </c>
      <c r="D232" s="28">
        <f t="shared" si="55"/>
        <v>46096</v>
      </c>
      <c r="E232" s="37">
        <v>0.91666666666666696</v>
      </c>
      <c r="F232" s="28">
        <f t="shared" si="56"/>
        <v>46097</v>
      </c>
      <c r="G232" s="23">
        <v>0.35416666666666702</v>
      </c>
      <c r="H232" s="20"/>
      <c r="I232" s="38"/>
    </row>
    <row r="233" spans="1:9" ht="24" hidden="1" customHeight="1">
      <c r="A233" s="29" t="s">
        <v>1280</v>
      </c>
      <c r="B233" s="28">
        <f>F232+5</f>
        <v>46102</v>
      </c>
      <c r="C233" s="67">
        <v>0.39583333333333298</v>
      </c>
      <c r="D233" s="28">
        <f t="shared" si="55"/>
        <v>46102</v>
      </c>
      <c r="E233" s="37">
        <v>0.58333333333333304</v>
      </c>
      <c r="F233" s="28">
        <f t="shared" si="56"/>
        <v>46103</v>
      </c>
      <c r="G233" s="23">
        <v>0.33333333333333298</v>
      </c>
      <c r="H233" s="20"/>
      <c r="I233" s="38"/>
    </row>
    <row r="234" spans="1:9" ht="24" hidden="1" customHeight="1">
      <c r="A234" s="29" t="s">
        <v>1281</v>
      </c>
      <c r="B234" s="28">
        <f>F233+2</f>
        <v>46105</v>
      </c>
      <c r="C234" s="67">
        <v>0.20833333333333301</v>
      </c>
      <c r="D234" s="28">
        <f t="shared" si="55"/>
        <v>46105</v>
      </c>
      <c r="E234" s="37">
        <v>0.25</v>
      </c>
      <c r="F234" s="28">
        <f t="shared" si="56"/>
        <v>46106</v>
      </c>
      <c r="G234" s="23">
        <v>0.18611111111111101</v>
      </c>
      <c r="H234" s="20"/>
      <c r="I234" s="38"/>
    </row>
    <row r="235" spans="1:9" ht="24" hidden="1" customHeight="1">
      <c r="A235" s="29" t="s">
        <v>1065</v>
      </c>
      <c r="B235" s="41"/>
      <c r="C235" s="42"/>
      <c r="D235" s="17"/>
      <c r="E235" s="42"/>
      <c r="F235" s="17"/>
      <c r="G235" s="42"/>
      <c r="H235" s="20" t="s">
        <v>811</v>
      </c>
      <c r="I235" s="38"/>
    </row>
    <row r="236" spans="1:9" ht="24" hidden="1" customHeight="1">
      <c r="A236" s="40" t="s">
        <v>1283</v>
      </c>
      <c r="B236" s="41"/>
      <c r="C236" s="42"/>
      <c r="D236" s="17"/>
      <c r="E236" s="42"/>
      <c r="F236" s="17"/>
      <c r="G236" s="42"/>
      <c r="H236" s="20" t="s">
        <v>1261</v>
      </c>
      <c r="I236" s="38"/>
    </row>
    <row r="237" spans="1:9" ht="24" hidden="1" customHeight="1">
      <c r="A237" s="29" t="s">
        <v>1284</v>
      </c>
      <c r="B237" s="45">
        <v>46113</v>
      </c>
      <c r="C237" s="67">
        <v>0.54166666666666696</v>
      </c>
      <c r="D237" s="45">
        <v>46116</v>
      </c>
      <c r="E237" s="67">
        <v>0.37916666666666698</v>
      </c>
      <c r="F237" s="28">
        <v>46117</v>
      </c>
      <c r="G237" s="67">
        <v>0.195833333333333</v>
      </c>
      <c r="H237" s="20" t="s">
        <v>1454</v>
      </c>
      <c r="I237" s="38"/>
    </row>
    <row r="238" spans="1:9" ht="24" hidden="1" customHeight="1">
      <c r="A238" s="29" t="s">
        <v>795</v>
      </c>
      <c r="B238" s="45">
        <f>F237+1</f>
        <v>46118</v>
      </c>
      <c r="C238" s="67">
        <v>0.30416666666666697</v>
      </c>
      <c r="D238" s="45">
        <f>B238+1</f>
        <v>46119</v>
      </c>
      <c r="E238" s="67">
        <v>0.60416666666666696</v>
      </c>
      <c r="F238" s="28">
        <f t="shared" ref="F238:F240" si="57">D238+1</f>
        <v>46120</v>
      </c>
      <c r="G238" s="67">
        <v>0.1125</v>
      </c>
      <c r="H238" s="46" t="s">
        <v>37</v>
      </c>
      <c r="I238" s="38"/>
    </row>
    <row r="239" spans="1:9" ht="24" hidden="1" customHeight="1">
      <c r="A239" s="29" t="s">
        <v>1285</v>
      </c>
      <c r="B239" s="45">
        <f>F238+5</f>
        <v>46125</v>
      </c>
      <c r="C239" s="67">
        <v>0.35416666666666702</v>
      </c>
      <c r="D239" s="45">
        <f>B239</f>
        <v>46125</v>
      </c>
      <c r="E239" s="37">
        <v>0.66527777777777797</v>
      </c>
      <c r="F239" s="28">
        <f t="shared" si="57"/>
        <v>46126</v>
      </c>
      <c r="G239" s="67">
        <v>0.36249999999999999</v>
      </c>
      <c r="H239" s="46"/>
      <c r="I239" s="38"/>
    </row>
    <row r="240" spans="1:9" ht="24" hidden="1" customHeight="1">
      <c r="A240" s="29" t="s">
        <v>1286</v>
      </c>
      <c r="B240" s="45">
        <f>F239+2</f>
        <v>46128</v>
      </c>
      <c r="C240" s="67">
        <v>0.5</v>
      </c>
      <c r="D240" s="45">
        <f>B240</f>
        <v>46128</v>
      </c>
      <c r="E240" s="23">
        <v>0.72916666666666696</v>
      </c>
      <c r="F240" s="28">
        <f t="shared" si="57"/>
        <v>46129</v>
      </c>
      <c r="G240" s="67">
        <v>0.54652777777777795</v>
      </c>
      <c r="H240" s="20"/>
      <c r="I240" s="38"/>
    </row>
    <row r="241" spans="1:9" ht="24" hidden="1" customHeight="1">
      <c r="A241" s="29" t="s">
        <v>1287</v>
      </c>
      <c r="B241" s="41"/>
      <c r="C241" s="42"/>
      <c r="D241" s="17"/>
      <c r="E241" s="42"/>
      <c r="F241" s="17"/>
      <c r="G241" s="42"/>
      <c r="H241" s="20" t="s">
        <v>811</v>
      </c>
      <c r="I241" s="38"/>
    </row>
    <row r="242" spans="1:9" ht="24" hidden="1" customHeight="1">
      <c r="A242" s="40" t="s">
        <v>1288</v>
      </c>
      <c r="B242" s="41"/>
      <c r="C242" s="42"/>
      <c r="D242" s="17"/>
      <c r="E242" s="42"/>
      <c r="F242" s="17"/>
      <c r="G242" s="42"/>
      <c r="H242" s="20" t="s">
        <v>1261</v>
      </c>
      <c r="I242" s="38"/>
    </row>
    <row r="243" spans="1:9" ht="24" hidden="1" customHeight="1">
      <c r="A243" s="29" t="s">
        <v>787</v>
      </c>
      <c r="B243" s="45">
        <f>F240+7</f>
        <v>46136</v>
      </c>
      <c r="C243" s="67">
        <v>0.95833333333333304</v>
      </c>
      <c r="D243" s="45">
        <f>B243+3</f>
        <v>46139</v>
      </c>
      <c r="E243" s="23">
        <v>9.30555555555556E-2</v>
      </c>
      <c r="F243" s="28">
        <f t="shared" ref="F243:F245" si="58">D243</f>
        <v>46139</v>
      </c>
      <c r="G243" s="67">
        <v>0.85</v>
      </c>
      <c r="H243" s="20" t="s">
        <v>37</v>
      </c>
      <c r="I243" s="38"/>
    </row>
    <row r="244" spans="1:9" ht="24" hidden="1" customHeight="1">
      <c r="A244" s="29" t="s">
        <v>1289</v>
      </c>
      <c r="B244" s="45">
        <f>F243+1</f>
        <v>46140</v>
      </c>
      <c r="C244" s="23">
        <v>0.9375</v>
      </c>
      <c r="D244" s="45">
        <f>B244+4</f>
        <v>46144</v>
      </c>
      <c r="E244" s="23">
        <v>0.56666666666666698</v>
      </c>
      <c r="F244" s="28">
        <f t="shared" si="58"/>
        <v>46144</v>
      </c>
      <c r="G244" s="67">
        <v>0.97916666666666696</v>
      </c>
      <c r="H244" s="20" t="s">
        <v>37</v>
      </c>
      <c r="I244" s="38"/>
    </row>
    <row r="245" spans="1:9" ht="24" hidden="1" customHeight="1">
      <c r="A245" s="29" t="s">
        <v>1290</v>
      </c>
      <c r="B245" s="45">
        <f>F244+6</f>
        <v>46150</v>
      </c>
      <c r="C245" s="23">
        <v>4.1666666666666699E-2</v>
      </c>
      <c r="D245" s="45">
        <f>B245</f>
        <v>46150</v>
      </c>
      <c r="E245" s="23">
        <v>0.22916666666666699</v>
      </c>
      <c r="F245" s="28">
        <f t="shared" si="58"/>
        <v>46150</v>
      </c>
      <c r="G245" s="67">
        <v>0.8125</v>
      </c>
      <c r="H245" s="20" t="s">
        <v>37</v>
      </c>
      <c r="I245" s="38"/>
    </row>
    <row r="246" spans="1:9" ht="24" hidden="1" customHeight="1">
      <c r="A246" s="29" t="s">
        <v>1291</v>
      </c>
      <c r="B246" s="45">
        <f>F245+2</f>
        <v>46152</v>
      </c>
      <c r="C246" s="37">
        <v>0.91666666666666696</v>
      </c>
      <c r="D246" s="45">
        <f>B246+1</f>
        <v>46153</v>
      </c>
      <c r="E246" s="23">
        <v>0.21666666666666701</v>
      </c>
      <c r="F246" s="28">
        <f t="shared" ref="F246:F252" si="59">D246+1</f>
        <v>46154</v>
      </c>
      <c r="G246" s="67">
        <v>0.264583333333333</v>
      </c>
      <c r="H246" s="20" t="s">
        <v>1170</v>
      </c>
      <c r="I246" s="38"/>
    </row>
    <row r="247" spans="1:9" ht="24" hidden="1" customHeight="1">
      <c r="A247" s="29" t="s">
        <v>1292</v>
      </c>
      <c r="B247" s="41"/>
      <c r="C247" s="42"/>
      <c r="D247" s="17"/>
      <c r="E247" s="42"/>
      <c r="F247" s="17"/>
      <c r="G247" s="42"/>
      <c r="H247" s="20" t="s">
        <v>811</v>
      </c>
      <c r="I247" s="38"/>
    </row>
    <row r="248" spans="1:9" ht="25.05" hidden="1" customHeight="1">
      <c r="A248" s="40" t="s">
        <v>1293</v>
      </c>
      <c r="B248" s="41"/>
      <c r="C248" s="42"/>
      <c r="D248" s="17"/>
      <c r="E248" s="42"/>
      <c r="F248" s="17"/>
      <c r="G248" s="42"/>
      <c r="H248" s="20" t="s">
        <v>1261</v>
      </c>
      <c r="I248" s="38"/>
    </row>
    <row r="249" spans="1:9" ht="24" hidden="1" customHeight="1">
      <c r="A249" s="29" t="s">
        <v>1294</v>
      </c>
      <c r="B249" s="45">
        <f>F246+7</f>
        <v>46161</v>
      </c>
      <c r="C249" s="37">
        <v>0.5</v>
      </c>
      <c r="D249" s="45">
        <f>B249+1</f>
        <v>46162</v>
      </c>
      <c r="E249" s="37">
        <v>0.70833333333333304</v>
      </c>
      <c r="F249" s="28">
        <f t="shared" si="59"/>
        <v>46163</v>
      </c>
      <c r="G249" s="67">
        <v>0.39583333333333298</v>
      </c>
      <c r="H249" s="65" t="s">
        <v>209</v>
      </c>
      <c r="I249" s="38"/>
    </row>
    <row r="250" spans="1:9" ht="24" hidden="1" customHeight="1">
      <c r="A250" s="29" t="s">
        <v>1295</v>
      </c>
      <c r="B250" s="45">
        <f>F249+1</f>
        <v>46164</v>
      </c>
      <c r="C250" s="37">
        <v>0.5</v>
      </c>
      <c r="D250" s="45">
        <f>B250+2</f>
        <v>46166</v>
      </c>
      <c r="E250" s="37">
        <v>0.75</v>
      </c>
      <c r="F250" s="28">
        <f t="shared" si="59"/>
        <v>46167</v>
      </c>
      <c r="G250" s="67">
        <v>0.55625000000000002</v>
      </c>
      <c r="H250" s="20" t="s">
        <v>1305</v>
      </c>
      <c r="I250" s="38"/>
    </row>
    <row r="251" spans="1:9" ht="24" hidden="1" customHeight="1">
      <c r="A251" s="29" t="s">
        <v>1296</v>
      </c>
      <c r="B251" s="45">
        <f>F250+5</f>
        <v>46172</v>
      </c>
      <c r="C251" s="37">
        <v>0.45833333333333298</v>
      </c>
      <c r="D251" s="45">
        <f>B251</f>
        <v>46172</v>
      </c>
      <c r="E251" s="37">
        <v>0.66666666666666696</v>
      </c>
      <c r="F251" s="28">
        <f t="shared" si="59"/>
        <v>46173</v>
      </c>
      <c r="G251" s="67">
        <v>0.29166666666666702</v>
      </c>
      <c r="H251" s="20"/>
      <c r="I251" s="38"/>
    </row>
    <row r="252" spans="1:9" ht="24" hidden="1" customHeight="1">
      <c r="A252" s="29" t="s">
        <v>1297</v>
      </c>
      <c r="B252" s="45">
        <f>F251+2</f>
        <v>46175</v>
      </c>
      <c r="C252" s="23">
        <v>0.25</v>
      </c>
      <c r="D252" s="45">
        <f>B252</f>
        <v>46175</v>
      </c>
      <c r="E252" s="23">
        <v>0.27083333333333298</v>
      </c>
      <c r="F252" s="28">
        <f t="shared" si="59"/>
        <v>46176</v>
      </c>
      <c r="G252" s="67">
        <v>0.41875000000000001</v>
      </c>
      <c r="H252" s="20"/>
      <c r="I252" s="38"/>
    </row>
    <row r="253" spans="1:9" ht="24" hidden="1" customHeight="1">
      <c r="A253" s="29" t="s">
        <v>1300</v>
      </c>
      <c r="B253" s="41"/>
      <c r="C253" s="42"/>
      <c r="D253" s="17"/>
      <c r="E253" s="42"/>
      <c r="F253" s="17"/>
      <c r="G253" s="42"/>
      <c r="H253" s="20" t="s">
        <v>811</v>
      </c>
      <c r="I253" s="38"/>
    </row>
    <row r="254" spans="1:9" ht="25.05" hidden="1" customHeight="1">
      <c r="A254" s="40" t="s">
        <v>1301</v>
      </c>
      <c r="B254" s="41"/>
      <c r="C254" s="42"/>
      <c r="D254" s="17"/>
      <c r="E254" s="42"/>
      <c r="F254" s="17"/>
      <c r="G254" s="42"/>
      <c r="H254" s="20" t="s">
        <v>1261</v>
      </c>
      <c r="I254" s="38"/>
    </row>
    <row r="255" spans="1:9" ht="25.05" hidden="1" customHeight="1">
      <c r="A255" s="29" t="s">
        <v>1302</v>
      </c>
      <c r="B255" s="45">
        <f>F252+7</f>
        <v>46183</v>
      </c>
      <c r="C255" s="23">
        <v>0.95833333333333304</v>
      </c>
      <c r="D255" s="45">
        <f>B255+1</f>
        <v>46184</v>
      </c>
      <c r="E255" s="37">
        <v>0.5</v>
      </c>
      <c r="F255" s="28">
        <f t="shared" ref="F255:F258" si="60">D255+1</f>
        <v>46185</v>
      </c>
      <c r="G255" s="67">
        <v>0.39583333333333298</v>
      </c>
      <c r="H255" s="65" t="s">
        <v>37</v>
      </c>
      <c r="I255" s="38"/>
    </row>
    <row r="256" spans="1:9" ht="25.05" hidden="1" customHeight="1">
      <c r="A256" s="29" t="s">
        <v>1304</v>
      </c>
      <c r="B256" s="45">
        <f>F255+1</f>
        <v>46186</v>
      </c>
      <c r="C256" s="23">
        <v>0.5</v>
      </c>
      <c r="D256" s="45">
        <f>B256+1</f>
        <v>46187</v>
      </c>
      <c r="E256" s="37">
        <v>0.65416666666666701</v>
      </c>
      <c r="F256" s="28">
        <f t="shared" si="60"/>
        <v>46188</v>
      </c>
      <c r="G256" s="67">
        <v>5.83333333333333E-2</v>
      </c>
      <c r="H256" s="65" t="s">
        <v>1451</v>
      </c>
      <c r="I256" s="38"/>
    </row>
    <row r="257" spans="1:9" ht="25.05" hidden="1" customHeight="1">
      <c r="A257" s="29" t="s">
        <v>1306</v>
      </c>
      <c r="B257" s="45">
        <v>46193</v>
      </c>
      <c r="C257" s="23">
        <v>0.58333333333333304</v>
      </c>
      <c r="D257" s="45">
        <f t="shared" ref="D257:D261" si="61">B257</f>
        <v>46193</v>
      </c>
      <c r="E257" s="23">
        <v>0.79166666666666696</v>
      </c>
      <c r="F257" s="28">
        <f t="shared" si="60"/>
        <v>46194</v>
      </c>
      <c r="G257" s="67">
        <v>0.39583333333333298</v>
      </c>
      <c r="H257" s="65"/>
      <c r="I257" s="38"/>
    </row>
    <row r="258" spans="1:9" ht="25.05" hidden="1" customHeight="1">
      <c r="A258" s="29" t="s">
        <v>1307</v>
      </c>
      <c r="B258" s="45">
        <f>F257+2</f>
        <v>46196</v>
      </c>
      <c r="C258" s="23">
        <v>0.29166666666666702</v>
      </c>
      <c r="D258" s="45">
        <f t="shared" si="61"/>
        <v>46196</v>
      </c>
      <c r="E258" s="23">
        <v>0.30833333333333302</v>
      </c>
      <c r="F258" s="28">
        <f t="shared" si="60"/>
        <v>46197</v>
      </c>
      <c r="G258" s="67">
        <v>0.420833333333333</v>
      </c>
      <c r="H258" s="65"/>
      <c r="I258" s="38"/>
    </row>
    <row r="259" spans="1:9" ht="24" hidden="1" customHeight="1">
      <c r="A259" s="29" t="s">
        <v>1309</v>
      </c>
      <c r="B259" s="41"/>
      <c r="C259" s="48"/>
      <c r="D259" s="41"/>
      <c r="E259" s="48"/>
      <c r="F259" s="41"/>
      <c r="G259" s="48"/>
      <c r="H259" s="65" t="s">
        <v>811</v>
      </c>
      <c r="I259" s="38"/>
    </row>
    <row r="260" spans="1:9" ht="24" hidden="1" customHeight="1">
      <c r="A260" s="29" t="s">
        <v>1310</v>
      </c>
      <c r="B260" s="41"/>
      <c r="C260" s="48"/>
      <c r="D260" s="41"/>
      <c r="E260" s="48"/>
      <c r="F260" s="41"/>
      <c r="G260" s="48"/>
      <c r="H260" s="65" t="s">
        <v>1261</v>
      </c>
      <c r="I260" s="38"/>
    </row>
    <row r="261" spans="1:9" ht="24" hidden="1" customHeight="1">
      <c r="A261" s="29" t="s">
        <v>1311</v>
      </c>
      <c r="B261" s="45">
        <f>F258+7</f>
        <v>46204</v>
      </c>
      <c r="C261" s="23">
        <v>0.875</v>
      </c>
      <c r="D261" s="45">
        <f t="shared" si="61"/>
        <v>46204</v>
      </c>
      <c r="E261" s="23">
        <v>0.99166666666666703</v>
      </c>
      <c r="F261" s="28">
        <f>D261+1</f>
        <v>46205</v>
      </c>
      <c r="G261" s="67">
        <v>0.66666666666666696</v>
      </c>
      <c r="H261" s="65" t="s">
        <v>1455</v>
      </c>
      <c r="I261" s="38"/>
    </row>
    <row r="262" spans="1:9" ht="24" hidden="1" customHeight="1">
      <c r="A262" s="29" t="s">
        <v>1312</v>
      </c>
      <c r="B262" s="45">
        <f>F261+1</f>
        <v>46206</v>
      </c>
      <c r="C262" s="23">
        <v>0.83333333333333304</v>
      </c>
      <c r="D262" s="45">
        <f>B262+3</f>
        <v>46209</v>
      </c>
      <c r="E262" s="23">
        <v>0.1875</v>
      </c>
      <c r="F262" s="28">
        <f>D262</f>
        <v>46209</v>
      </c>
      <c r="G262" s="67">
        <v>0.58333333333333304</v>
      </c>
      <c r="H262" s="65" t="s">
        <v>1420</v>
      </c>
      <c r="I262" s="38"/>
    </row>
    <row r="263" spans="1:9" ht="24" hidden="1" customHeight="1">
      <c r="A263" s="29" t="s">
        <v>1314</v>
      </c>
      <c r="B263" s="45">
        <f>F262+5</f>
        <v>46214</v>
      </c>
      <c r="C263" s="23">
        <v>0.85416666666666696</v>
      </c>
      <c r="D263" s="45">
        <f>B263+1</f>
        <v>46215</v>
      </c>
      <c r="E263" s="23">
        <v>4.1666666666666699E-2</v>
      </c>
      <c r="F263" s="28">
        <f>D263</f>
        <v>46215</v>
      </c>
      <c r="G263" s="67">
        <v>0.39583333333333298</v>
      </c>
      <c r="H263" s="65" t="s">
        <v>1456</v>
      </c>
      <c r="I263" s="38"/>
    </row>
    <row r="264" spans="1:9" ht="24" hidden="1" customHeight="1">
      <c r="A264" s="29" t="s">
        <v>1315</v>
      </c>
      <c r="B264" s="45">
        <f>F263+2</f>
        <v>46217</v>
      </c>
      <c r="C264" s="23">
        <v>0.29166666666666702</v>
      </c>
      <c r="D264" s="45">
        <f>B264</f>
        <v>46217</v>
      </c>
      <c r="E264" s="23">
        <v>0.34722222222222199</v>
      </c>
      <c r="F264" s="28">
        <f>D264+1</f>
        <v>46218</v>
      </c>
      <c r="G264" s="67">
        <v>0.38750000000000001</v>
      </c>
      <c r="H264" s="65"/>
      <c r="I264" s="38"/>
    </row>
    <row r="265" spans="1:9" ht="24" hidden="1" customHeight="1">
      <c r="A265" s="40" t="s">
        <v>1316</v>
      </c>
      <c r="B265" s="41"/>
      <c r="C265" s="48"/>
      <c r="D265" s="41"/>
      <c r="E265" s="48"/>
      <c r="F265" s="41"/>
      <c r="G265" s="48"/>
      <c r="H265" s="65" t="s">
        <v>811</v>
      </c>
      <c r="I265" s="28"/>
    </row>
    <row r="266" spans="1:9" ht="24" hidden="1" customHeight="1">
      <c r="A266" s="40" t="s">
        <v>1317</v>
      </c>
      <c r="B266" s="41"/>
      <c r="C266" s="48"/>
      <c r="D266" s="41"/>
      <c r="E266" s="48"/>
      <c r="F266" s="41"/>
      <c r="G266" s="48"/>
      <c r="H266" s="65" t="s">
        <v>1261</v>
      </c>
      <c r="I266" s="28"/>
    </row>
    <row r="267" spans="1:9" ht="24" hidden="1" customHeight="1">
      <c r="A267" s="40" t="s">
        <v>1318</v>
      </c>
      <c r="B267" s="45">
        <f>F264+8</f>
        <v>46226</v>
      </c>
      <c r="C267" s="23">
        <v>4.1666666666666699E-2</v>
      </c>
      <c r="D267" s="45">
        <f>B267</f>
        <v>46226</v>
      </c>
      <c r="E267" s="23">
        <v>0.86250000000000004</v>
      </c>
      <c r="F267" s="28">
        <f>D267+1</f>
        <v>46227</v>
      </c>
      <c r="G267" s="23">
        <v>0.52916666666666701</v>
      </c>
      <c r="H267" s="65" t="s">
        <v>1457</v>
      </c>
      <c r="I267" s="38"/>
    </row>
    <row r="268" spans="1:9" ht="24" hidden="1" customHeight="1">
      <c r="A268" s="40" t="s">
        <v>1320</v>
      </c>
      <c r="B268" s="45">
        <f>F267+1</f>
        <v>46228</v>
      </c>
      <c r="C268" s="23">
        <v>0.58333333333333304</v>
      </c>
      <c r="D268" s="45">
        <f>B268+4</f>
        <v>46232</v>
      </c>
      <c r="E268" s="23">
        <v>0.60833333333333295</v>
      </c>
      <c r="F268" s="28">
        <f>D268</f>
        <v>46232</v>
      </c>
      <c r="G268" s="23">
        <v>0.92500000000000004</v>
      </c>
      <c r="H268" s="65" t="s">
        <v>1458</v>
      </c>
      <c r="I268" s="38"/>
    </row>
    <row r="269" spans="1:9" ht="24" hidden="1" customHeight="1">
      <c r="A269" s="40" t="s">
        <v>1322</v>
      </c>
      <c r="B269" s="52">
        <f>F268+5</f>
        <v>46237</v>
      </c>
      <c r="C269" s="51">
        <v>0.97916666666666696</v>
      </c>
      <c r="D269" s="52">
        <f>B269+1</f>
        <v>46238</v>
      </c>
      <c r="E269" s="51">
        <v>0.16111111111111101</v>
      </c>
      <c r="F269" s="52">
        <f>D269</f>
        <v>46238</v>
      </c>
      <c r="G269" s="51">
        <v>0.57430555555555596</v>
      </c>
      <c r="H269" s="65"/>
      <c r="I269" s="38"/>
    </row>
    <row r="270" spans="1:9" ht="24" hidden="1" customHeight="1">
      <c r="A270" s="40" t="s">
        <v>1323</v>
      </c>
      <c r="B270" s="52">
        <f>F269+2</f>
        <v>46240</v>
      </c>
      <c r="C270" s="51">
        <v>0.54166666666666696</v>
      </c>
      <c r="D270" s="52">
        <f t="shared" ref="D270:D276" si="62">B270</f>
        <v>46240</v>
      </c>
      <c r="E270" s="37">
        <v>0.72499999999999998</v>
      </c>
      <c r="F270" s="52">
        <f t="shared" ref="F270:F276" si="63">D270+1</f>
        <v>46241</v>
      </c>
      <c r="G270" s="51">
        <v>0.92500000000000004</v>
      </c>
      <c r="H270" s="65"/>
      <c r="I270" s="38"/>
    </row>
    <row r="271" spans="1:9" ht="24" hidden="1" customHeight="1">
      <c r="A271" s="40" t="s">
        <v>1324</v>
      </c>
      <c r="B271" s="41"/>
      <c r="C271" s="48"/>
      <c r="D271" s="41"/>
      <c r="E271" s="48"/>
      <c r="F271" s="41"/>
      <c r="G271" s="48"/>
      <c r="H271" s="65" t="s">
        <v>811</v>
      </c>
      <c r="I271" s="38"/>
    </row>
    <row r="272" spans="1:9" ht="24" hidden="1" customHeight="1">
      <c r="A272" s="40" t="s">
        <v>1325</v>
      </c>
      <c r="B272" s="41"/>
      <c r="C272" s="48"/>
      <c r="D272" s="41"/>
      <c r="E272" s="48"/>
      <c r="F272" s="41"/>
      <c r="G272" s="48"/>
      <c r="H272" s="65" t="s">
        <v>1261</v>
      </c>
      <c r="I272" s="38"/>
    </row>
    <row r="273" spans="1:9" ht="24" hidden="1" customHeight="1">
      <c r="A273" s="40" t="s">
        <v>574</v>
      </c>
      <c r="B273" s="52">
        <f>F270+8</f>
        <v>46249</v>
      </c>
      <c r="C273" s="37">
        <v>0.4375</v>
      </c>
      <c r="D273" s="52">
        <f t="shared" si="62"/>
        <v>46249</v>
      </c>
      <c r="E273" s="23">
        <v>0.88333333333333297</v>
      </c>
      <c r="F273" s="28">
        <f t="shared" si="63"/>
        <v>46250</v>
      </c>
      <c r="G273" s="23">
        <v>0.69583333333333297</v>
      </c>
      <c r="H273" s="65"/>
      <c r="I273" s="38"/>
    </row>
    <row r="274" spans="1:9" ht="24" hidden="1" customHeight="1">
      <c r="A274" s="40" t="s">
        <v>576</v>
      </c>
      <c r="B274" s="43">
        <f>F273+1</f>
        <v>46251</v>
      </c>
      <c r="C274" s="23">
        <v>0.68333333333333302</v>
      </c>
      <c r="D274" s="28">
        <f>B274+4</f>
        <v>46255</v>
      </c>
      <c r="E274" s="37">
        <v>0.6875</v>
      </c>
      <c r="F274" s="28">
        <f t="shared" si="63"/>
        <v>46256</v>
      </c>
      <c r="G274" s="23">
        <v>0.25902777777777802</v>
      </c>
      <c r="H274" s="65" t="s">
        <v>1459</v>
      </c>
      <c r="I274" s="38"/>
    </row>
    <row r="275" spans="1:9" ht="24" hidden="1" customHeight="1">
      <c r="A275" s="58" t="s">
        <v>1328</v>
      </c>
      <c r="B275" s="52">
        <f>F274+5</f>
        <v>46261</v>
      </c>
      <c r="C275" s="51">
        <v>0.45833333333333298</v>
      </c>
      <c r="D275" s="52">
        <f t="shared" si="62"/>
        <v>46261</v>
      </c>
      <c r="E275" s="37">
        <v>0.65416666666666701</v>
      </c>
      <c r="F275" s="52">
        <f t="shared" si="63"/>
        <v>46262</v>
      </c>
      <c r="G275" s="51">
        <v>0.46250000000000002</v>
      </c>
      <c r="H275" s="13"/>
      <c r="I275" s="13"/>
    </row>
    <row r="276" spans="1:9" ht="24" hidden="1" customHeight="1">
      <c r="A276" s="58" t="s">
        <v>1330</v>
      </c>
      <c r="B276" s="28">
        <f>F275+2</f>
        <v>46264</v>
      </c>
      <c r="C276" s="23">
        <v>0.33333333333333298</v>
      </c>
      <c r="D276" s="28">
        <f t="shared" si="62"/>
        <v>46264</v>
      </c>
      <c r="E276" s="23">
        <v>0.36249999999999999</v>
      </c>
      <c r="F276" s="52">
        <f t="shared" si="63"/>
        <v>46265</v>
      </c>
      <c r="G276" s="51">
        <v>0.16666666666666699</v>
      </c>
      <c r="H276" s="65" t="s">
        <v>1460</v>
      </c>
      <c r="I276" s="13"/>
    </row>
    <row r="277" spans="1:9" ht="24" hidden="1" customHeight="1">
      <c r="A277" s="40" t="s">
        <v>1331</v>
      </c>
      <c r="B277" s="41"/>
      <c r="C277" s="48"/>
      <c r="D277" s="41"/>
      <c r="E277" s="48"/>
      <c r="F277" s="41"/>
      <c r="G277" s="48"/>
      <c r="H277" s="65" t="s">
        <v>1339</v>
      </c>
      <c r="I277" s="38"/>
    </row>
    <row r="278" spans="1:9" ht="24" hidden="1" customHeight="1">
      <c r="A278" s="40" t="s">
        <v>1332</v>
      </c>
      <c r="B278" s="41"/>
      <c r="C278" s="48"/>
      <c r="D278" s="41"/>
      <c r="E278" s="48"/>
      <c r="F278" s="41"/>
      <c r="G278" s="48"/>
      <c r="H278" s="65" t="s">
        <v>1341</v>
      </c>
      <c r="I278" s="38"/>
    </row>
    <row r="279" spans="1:9" ht="24" hidden="1" customHeight="1">
      <c r="A279" s="40" t="s">
        <v>1333</v>
      </c>
      <c r="B279" s="43">
        <f>F276+7</f>
        <v>46272</v>
      </c>
      <c r="C279" s="23">
        <v>0.3125</v>
      </c>
      <c r="D279" s="28">
        <f>B279</f>
        <v>46272</v>
      </c>
      <c r="E279" s="37">
        <v>0.36249999999999999</v>
      </c>
      <c r="F279" s="52">
        <f>D279+1</f>
        <v>46273</v>
      </c>
      <c r="G279" s="51">
        <v>0.265277777777778</v>
      </c>
      <c r="H279" s="65"/>
      <c r="I279" s="38"/>
    </row>
    <row r="280" spans="1:9" ht="24" hidden="1" customHeight="1">
      <c r="A280" s="58" t="s">
        <v>1334</v>
      </c>
      <c r="B280" s="52">
        <f>F279+1</f>
        <v>46274</v>
      </c>
      <c r="C280" s="51">
        <v>0.4375</v>
      </c>
      <c r="D280" s="28">
        <f>B280+4</f>
        <v>46278</v>
      </c>
      <c r="E280" s="37">
        <v>0.5</v>
      </c>
      <c r="F280" s="28">
        <f>D280</f>
        <v>46278</v>
      </c>
      <c r="G280" s="37">
        <v>0.97083333333333299</v>
      </c>
      <c r="H280" s="20" t="s">
        <v>1344</v>
      </c>
      <c r="I280" s="13"/>
    </row>
    <row r="281" spans="1:9" ht="24" hidden="1" customHeight="1">
      <c r="A281" s="40" t="s">
        <v>1336</v>
      </c>
      <c r="B281" s="43">
        <f>F280+6</f>
        <v>46284</v>
      </c>
      <c r="C281" s="23">
        <v>0.16666666666666699</v>
      </c>
      <c r="D281" s="43">
        <f>B281</f>
        <v>46284</v>
      </c>
      <c r="E281" s="23">
        <v>0.37916666666666698</v>
      </c>
      <c r="F281" s="52">
        <f>D281+1</f>
        <v>46285</v>
      </c>
      <c r="G281" s="51">
        <v>6.31944444444444E-2</v>
      </c>
      <c r="H281" s="65"/>
      <c r="I281" s="38"/>
    </row>
    <row r="282" spans="1:9" ht="24" hidden="1" customHeight="1">
      <c r="A282" s="58" t="s">
        <v>1337</v>
      </c>
      <c r="B282" s="28">
        <f>F281+1</f>
        <v>46286</v>
      </c>
      <c r="C282" s="23">
        <v>0.91666666666666696</v>
      </c>
      <c r="D282" s="28">
        <f>B282+1</f>
        <v>46287</v>
      </c>
      <c r="E282" s="51">
        <v>8.7499999999999994E-2</v>
      </c>
      <c r="F282" s="52">
        <f>D282+1</f>
        <v>46288</v>
      </c>
      <c r="G282" s="51">
        <v>0.108333333333333</v>
      </c>
      <c r="H282" s="65"/>
      <c r="I282" s="13"/>
    </row>
    <row r="283" spans="1:9" ht="24" hidden="1" customHeight="1">
      <c r="A283" s="40" t="s">
        <v>1338</v>
      </c>
      <c r="B283" s="41"/>
      <c r="C283" s="48"/>
      <c r="D283" s="41"/>
      <c r="E283" s="48"/>
      <c r="F283" s="41"/>
      <c r="G283" s="48"/>
      <c r="H283" s="65" t="s">
        <v>1339</v>
      </c>
      <c r="I283" s="38"/>
    </row>
    <row r="284" spans="1:9" ht="24" hidden="1" customHeight="1">
      <c r="A284" s="40" t="s">
        <v>1340</v>
      </c>
      <c r="B284" s="41"/>
      <c r="C284" s="48"/>
      <c r="D284" s="41"/>
      <c r="E284" s="48"/>
      <c r="F284" s="41"/>
      <c r="G284" s="48"/>
      <c r="H284" s="65" t="s">
        <v>1341</v>
      </c>
      <c r="I284" s="38"/>
    </row>
    <row r="285" spans="1:9" ht="24" hidden="1" customHeight="1">
      <c r="A285" s="40" t="s">
        <v>1342</v>
      </c>
      <c r="B285" s="43">
        <f>F282+7</f>
        <v>46295</v>
      </c>
      <c r="C285" s="51">
        <v>0.3</v>
      </c>
      <c r="D285" s="52">
        <f>B285+1</f>
        <v>46296</v>
      </c>
      <c r="E285" s="51">
        <v>0.59583333333333333</v>
      </c>
      <c r="F285" s="52">
        <f>D285+1</f>
        <v>46297</v>
      </c>
      <c r="G285" s="51">
        <v>0.4826388888888889</v>
      </c>
      <c r="H285" s="65"/>
      <c r="I285" s="38"/>
    </row>
    <row r="286" spans="1:9" ht="24" hidden="1" customHeight="1">
      <c r="A286" s="40" t="s">
        <v>1343</v>
      </c>
      <c r="B286" s="43">
        <f>F285+1</f>
        <v>46298</v>
      </c>
      <c r="C286" s="51">
        <v>0.75</v>
      </c>
      <c r="D286" s="52">
        <f>B286+1</f>
        <v>46299</v>
      </c>
      <c r="E286" s="51">
        <v>7.0833333333333331E-2</v>
      </c>
      <c r="F286" s="52">
        <f>D286</f>
        <v>46299</v>
      </c>
      <c r="G286" s="51">
        <v>0.63749999999999996</v>
      </c>
      <c r="H286" s="20" t="s">
        <v>1530</v>
      </c>
      <c r="I286" s="38"/>
    </row>
    <row r="287" spans="1:9" ht="24" customHeight="1">
      <c r="A287" s="40" t="s">
        <v>1345</v>
      </c>
      <c r="B287" s="43">
        <f>F286+5</f>
        <v>46304</v>
      </c>
      <c r="C287" s="51">
        <v>0.875</v>
      </c>
      <c r="D287" s="52">
        <f>B287+1</f>
        <v>46305</v>
      </c>
      <c r="E287" s="51">
        <v>7.9166666666666663E-2</v>
      </c>
      <c r="F287" s="52">
        <f>D287</f>
        <v>46305</v>
      </c>
      <c r="G287" s="51">
        <v>0.68333333333333335</v>
      </c>
      <c r="H287" s="65"/>
      <c r="I287" s="38"/>
    </row>
    <row r="288" spans="1:9" ht="24" customHeight="1">
      <c r="A288" s="58" t="s">
        <v>1346</v>
      </c>
      <c r="B288" s="28">
        <f>F287+2</f>
        <v>46307</v>
      </c>
      <c r="C288" s="51">
        <v>0.625</v>
      </c>
      <c r="D288" s="52">
        <f>B288</f>
        <v>46307</v>
      </c>
      <c r="E288" s="51">
        <v>0.68472222222222223</v>
      </c>
      <c r="F288" s="52">
        <f>D288+1</f>
        <v>46308</v>
      </c>
      <c r="G288" s="51">
        <v>0.88749999999999996</v>
      </c>
      <c r="H288" s="65"/>
      <c r="I288" s="13"/>
    </row>
    <row r="289" spans="1:9" ht="24" customHeight="1">
      <c r="A289" s="40" t="s">
        <v>1485</v>
      </c>
      <c r="B289" s="41"/>
      <c r="C289" s="48"/>
      <c r="D289" s="41"/>
      <c r="E289" s="48"/>
      <c r="F289" s="41"/>
      <c r="G289" s="48"/>
      <c r="H289" s="65" t="s">
        <v>1339</v>
      </c>
      <c r="I289" s="38"/>
    </row>
    <row r="290" spans="1:9" ht="24" customHeight="1">
      <c r="A290" s="40" t="s">
        <v>1486</v>
      </c>
      <c r="B290" s="41"/>
      <c r="C290" s="48"/>
      <c r="D290" s="41"/>
      <c r="E290" s="48"/>
      <c r="F290" s="41"/>
      <c r="G290" s="48"/>
      <c r="H290" s="65" t="s">
        <v>1341</v>
      </c>
      <c r="I290" s="38"/>
    </row>
    <row r="291" spans="1:9" ht="24" customHeight="1">
      <c r="A291" s="40" t="s">
        <v>1487</v>
      </c>
      <c r="B291" s="43">
        <f>F288+7</f>
        <v>46315</v>
      </c>
      <c r="C291" s="23">
        <v>0.72916666666666663</v>
      </c>
      <c r="D291" s="28">
        <f>B291</f>
        <v>46315</v>
      </c>
      <c r="E291" s="23">
        <v>0.91666666666666663</v>
      </c>
      <c r="F291" s="28">
        <f>D291+1</f>
        <v>46316</v>
      </c>
      <c r="G291" s="23">
        <v>0.5</v>
      </c>
      <c r="H291" s="20" t="s">
        <v>1496</v>
      </c>
      <c r="I291" s="38"/>
    </row>
    <row r="292" spans="1:9" ht="24" customHeight="1">
      <c r="A292" s="40" t="s">
        <v>1536</v>
      </c>
      <c r="B292" s="43">
        <f>F291+1</f>
        <v>46317</v>
      </c>
      <c r="C292" s="23">
        <v>0.54166666666666663</v>
      </c>
      <c r="D292" s="28">
        <f>B292</f>
        <v>46317</v>
      </c>
      <c r="E292" s="23">
        <v>0.875</v>
      </c>
      <c r="F292" s="28">
        <f>D292+1</f>
        <v>46318</v>
      </c>
      <c r="G292" s="23">
        <v>0.29166666666666669</v>
      </c>
      <c r="H292" s="20" t="s">
        <v>1496</v>
      </c>
      <c r="I292" s="38"/>
    </row>
    <row r="293" spans="1:9" ht="24" customHeight="1">
      <c r="A293" s="40" t="s">
        <v>1557</v>
      </c>
      <c r="B293" s="43">
        <f>F292+5</f>
        <v>46323</v>
      </c>
      <c r="C293" s="23">
        <v>0.125</v>
      </c>
      <c r="D293" s="28">
        <f>B293</f>
        <v>46323</v>
      </c>
      <c r="E293" s="23">
        <v>0.29166666666666669</v>
      </c>
      <c r="F293" s="28">
        <f>D293</f>
        <v>46323</v>
      </c>
      <c r="G293" s="23">
        <v>0.79166666666666663</v>
      </c>
      <c r="H293" s="20"/>
      <c r="I293" s="38"/>
    </row>
    <row r="294" spans="1:9" ht="24" customHeight="1">
      <c r="A294" s="58" t="s">
        <v>1594</v>
      </c>
      <c r="B294" s="43">
        <f>F293+2</f>
        <v>46325</v>
      </c>
      <c r="C294" s="23">
        <v>0.70833333333333337</v>
      </c>
      <c r="D294" s="28">
        <f>B294</f>
        <v>46325</v>
      </c>
      <c r="E294" s="23">
        <v>0.75</v>
      </c>
      <c r="F294" s="28">
        <f>D294+1</f>
        <v>46326</v>
      </c>
      <c r="G294" s="23">
        <v>0.16666666666666666</v>
      </c>
      <c r="H294" s="20"/>
      <c r="I294" s="38"/>
    </row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0:I20"/>
    <mergeCell ref="B21:C21"/>
    <mergeCell ref="D21:E21"/>
    <mergeCell ref="F21:G21"/>
    <mergeCell ref="B210:C210"/>
    <mergeCell ref="D210:E210"/>
    <mergeCell ref="F210:G210"/>
    <mergeCell ref="A115:I115"/>
    <mergeCell ref="B116:C116"/>
    <mergeCell ref="D116:E116"/>
    <mergeCell ref="F116:G116"/>
    <mergeCell ref="A209:I209"/>
  </mergeCells>
  <phoneticPr fontId="47" type="noConversion"/>
  <conditionalFormatting sqref="B4">
    <cfRule type="cellIs" dxfId="534" priority="1426" stopIfTrue="1" operator="lessThan">
      <formula>$H$3</formula>
    </cfRule>
    <cfRule type="cellIs" dxfId="533" priority="1427" stopIfTrue="1" operator="equal">
      <formula>$H$3</formula>
    </cfRule>
  </conditionalFormatting>
  <conditionalFormatting sqref="B4:B5">
    <cfRule type="cellIs" dxfId="532" priority="1421" stopIfTrue="1" operator="equal">
      <formula>$H$3</formula>
    </cfRule>
  </conditionalFormatting>
  <conditionalFormatting sqref="B5">
    <cfRule type="cellIs" dxfId="531" priority="1420" stopIfTrue="1" operator="lessThan">
      <formula>$H$3</formula>
    </cfRule>
    <cfRule type="cellIs" dxfId="530" priority="1419" stopIfTrue="1" operator="equal">
      <formula>$H$3</formula>
    </cfRule>
  </conditionalFormatting>
  <conditionalFormatting sqref="B5:B19">
    <cfRule type="cellIs" dxfId="529" priority="1158" stopIfTrue="1" operator="lessThan">
      <formula>$H$3</formula>
    </cfRule>
    <cfRule type="cellIs" dxfId="528" priority="1159" stopIfTrue="1" operator="equal">
      <formula>$H$3</formula>
    </cfRule>
  </conditionalFormatting>
  <conditionalFormatting sqref="B21 F21 D209:D212 F209:F210">
    <cfRule type="cellIs" dxfId="527" priority="3208" stopIfTrue="1" operator="equal">
      <formula>$H$3</formula>
    </cfRule>
  </conditionalFormatting>
  <conditionalFormatting sqref="B21 F21:F25 D209:D212 F209:F212">
    <cfRule type="cellIs" dxfId="526" priority="3209" stopIfTrue="1" operator="lessThan">
      <formula>$H$3</formula>
    </cfRule>
  </conditionalFormatting>
  <conditionalFormatting sqref="B21">
    <cfRule type="cellIs" dxfId="525" priority="3207" stopIfTrue="1" operator="lessThan">
      <formula>$H$3</formula>
    </cfRule>
  </conditionalFormatting>
  <conditionalFormatting sqref="B28:B31">
    <cfRule type="cellIs" dxfId="524" priority="1132" stopIfTrue="1" operator="lessThan">
      <formula>$H$3</formula>
    </cfRule>
    <cfRule type="cellIs" dxfId="523" priority="1271" stopIfTrue="1" operator="equal">
      <formula>$H$3</formula>
    </cfRule>
  </conditionalFormatting>
  <conditionalFormatting sqref="B33:B36 F21:F25">
    <cfRule type="cellIs" dxfId="522" priority="1141" stopIfTrue="1" operator="equal">
      <formula>$H$3</formula>
    </cfRule>
  </conditionalFormatting>
  <conditionalFormatting sqref="B33:B37">
    <cfRule type="cellIs" dxfId="521" priority="1000" stopIfTrue="1" operator="lessThan">
      <formula>$H$3</formula>
    </cfRule>
  </conditionalFormatting>
  <conditionalFormatting sqref="B37">
    <cfRule type="cellIs" dxfId="520" priority="999" stopIfTrue="1" operator="equal">
      <formula>$H$3</formula>
    </cfRule>
  </conditionalFormatting>
  <conditionalFormatting sqref="B40:B43">
    <cfRule type="cellIs" dxfId="519" priority="876" stopIfTrue="1" operator="equal">
      <formula>$H$3</formula>
    </cfRule>
  </conditionalFormatting>
  <conditionalFormatting sqref="B40:B62">
    <cfRule type="cellIs" dxfId="518" priority="877" stopIfTrue="1" operator="lessThan">
      <formula>$H$3</formula>
    </cfRule>
  </conditionalFormatting>
  <conditionalFormatting sqref="B44:B62">
    <cfRule type="cellIs" dxfId="517" priority="940" stopIfTrue="1" operator="equal">
      <formula>$H$3</formula>
    </cfRule>
  </conditionalFormatting>
  <conditionalFormatting sqref="B64:B74">
    <cfRule type="cellIs" dxfId="516" priority="516" stopIfTrue="1" operator="equal">
      <formula>$H$3</formula>
    </cfRule>
    <cfRule type="cellIs" dxfId="515" priority="515" stopIfTrue="1" operator="lessThan">
      <formula>$H$3</formula>
    </cfRule>
  </conditionalFormatting>
  <conditionalFormatting sqref="B77:B80">
    <cfRule type="cellIs" dxfId="514" priority="429" stopIfTrue="1" operator="lessThan">
      <formula>$H$3</formula>
    </cfRule>
    <cfRule type="cellIs" dxfId="513" priority="430" stopIfTrue="1" operator="equal">
      <formula>$H$3</formula>
    </cfRule>
  </conditionalFormatting>
  <conditionalFormatting sqref="B83:B86">
    <cfRule type="cellIs" dxfId="512" priority="374" stopIfTrue="1" operator="lessThan">
      <formula>$H$3</formula>
    </cfRule>
    <cfRule type="cellIs" dxfId="511" priority="375" stopIfTrue="1" operator="equal">
      <formula>$H$3</formula>
    </cfRule>
  </conditionalFormatting>
  <conditionalFormatting sqref="B89">
    <cfRule type="cellIs" dxfId="510" priority="336" stopIfTrue="1" operator="lessThan">
      <formula>$H$3</formula>
    </cfRule>
    <cfRule type="cellIs" dxfId="509" priority="337" stopIfTrue="1" operator="equal">
      <formula>$H$3</formula>
    </cfRule>
  </conditionalFormatting>
  <conditionalFormatting sqref="B97:B98">
    <cfRule type="cellIs" dxfId="508" priority="202" stopIfTrue="1" operator="lessThan">
      <formula>$H$3</formula>
    </cfRule>
    <cfRule type="cellIs" dxfId="507" priority="201" stopIfTrue="1" operator="equal">
      <formula>$H$3</formula>
    </cfRule>
  </conditionalFormatting>
  <conditionalFormatting sqref="B101">
    <cfRule type="cellIs" dxfId="506" priority="168" stopIfTrue="1" operator="equal">
      <formula>$H$3</formula>
    </cfRule>
  </conditionalFormatting>
  <conditionalFormatting sqref="B101:B104">
    <cfRule type="cellIs" dxfId="505" priority="118" stopIfTrue="1" operator="lessThan">
      <formula>$H$3</formula>
    </cfRule>
  </conditionalFormatting>
  <conditionalFormatting sqref="B102:B104">
    <cfRule type="cellIs" dxfId="504" priority="117" stopIfTrue="1" operator="equal">
      <formula>$H$3</formula>
    </cfRule>
  </conditionalFormatting>
  <conditionalFormatting sqref="B107:B110">
    <cfRule type="cellIs" dxfId="503" priority="95" stopIfTrue="1" operator="equal">
      <formula>$H$3</formula>
    </cfRule>
    <cfRule type="cellIs" dxfId="502" priority="96" stopIfTrue="1" operator="lessThan">
      <formula>$H$3</formula>
    </cfRule>
  </conditionalFormatting>
  <conditionalFormatting sqref="B113:B114">
    <cfRule type="cellIs" dxfId="501" priority="8" stopIfTrue="1" operator="lessThan">
      <formula>$H$3</formula>
    </cfRule>
    <cfRule type="cellIs" dxfId="500" priority="7" stopIfTrue="1" operator="equal">
      <formula>$H$3</formula>
    </cfRule>
  </conditionalFormatting>
  <conditionalFormatting sqref="B116 D116">
    <cfRule type="cellIs" dxfId="499" priority="323" stopIfTrue="1" operator="lessThan">
      <formula>$H$3</formula>
    </cfRule>
  </conditionalFormatting>
  <conditionalFormatting sqref="B116">
    <cfRule type="cellIs" dxfId="498" priority="322" stopIfTrue="1" operator="equal">
      <formula>$H$3</formula>
    </cfRule>
    <cfRule type="cellIs" dxfId="497" priority="317" stopIfTrue="1" operator="equal">
      <formula>$H$3</formula>
    </cfRule>
    <cfRule type="cellIs" dxfId="496" priority="321" stopIfTrue="1" operator="lessThan">
      <formula>$H$3</formula>
    </cfRule>
  </conditionalFormatting>
  <conditionalFormatting sqref="B118:B121">
    <cfRule type="cellIs" dxfId="495" priority="1219" stopIfTrue="1" operator="equal">
      <formula>$H$3</formula>
    </cfRule>
    <cfRule type="cellIs" dxfId="494" priority="1220" stopIfTrue="1" operator="lessThan">
      <formula>$H$3</formula>
    </cfRule>
  </conditionalFormatting>
  <conditionalFormatting sqref="B124:B127">
    <cfRule type="cellIs" dxfId="493" priority="1184" stopIfTrue="1" operator="lessThan">
      <formula>$H$3</formula>
    </cfRule>
    <cfRule type="cellIs" dxfId="492" priority="1183" stopIfTrue="1" operator="equal">
      <formula>$H$3</formula>
    </cfRule>
  </conditionalFormatting>
  <conditionalFormatting sqref="B130:B134">
    <cfRule type="cellIs" dxfId="491" priority="933" stopIfTrue="1" operator="lessThan">
      <formula>$H$3</formula>
    </cfRule>
  </conditionalFormatting>
  <conditionalFormatting sqref="B130:B139">
    <cfRule type="cellIs" dxfId="490" priority="915" stopIfTrue="1" operator="equal">
      <formula>$H$3</formula>
    </cfRule>
  </conditionalFormatting>
  <conditionalFormatting sqref="B135:B139">
    <cfRule type="cellIs" dxfId="489" priority="914" stopIfTrue="1" operator="lessThan">
      <formula>$H$3</formula>
    </cfRule>
  </conditionalFormatting>
  <conditionalFormatting sqref="B142:B145">
    <cfRule type="cellIs" dxfId="488" priority="849" stopIfTrue="1" operator="equal">
      <formula>$H$3</formula>
    </cfRule>
    <cfRule type="cellIs" dxfId="487" priority="848" stopIfTrue="1" operator="lessThan">
      <formula>$H$3</formula>
    </cfRule>
  </conditionalFormatting>
  <conditionalFormatting sqref="B148:B151">
    <cfRule type="cellIs" dxfId="486" priority="709" stopIfTrue="1" operator="equal">
      <formula>$H$3</formula>
    </cfRule>
    <cfRule type="cellIs" dxfId="485" priority="708" stopIfTrue="1" operator="lessThan">
      <formula>$H$3</formula>
    </cfRule>
  </conditionalFormatting>
  <conditionalFormatting sqref="B154:B163 D155:D163">
    <cfRule type="cellIs" dxfId="484" priority="635" stopIfTrue="1" operator="equal">
      <formula>$H$3</formula>
    </cfRule>
  </conditionalFormatting>
  <conditionalFormatting sqref="B154:B163">
    <cfRule type="cellIs" dxfId="483" priority="634" stopIfTrue="1" operator="lessThan">
      <formula>$H$3</formula>
    </cfRule>
  </conditionalFormatting>
  <conditionalFormatting sqref="B166:B175">
    <cfRule type="cellIs" dxfId="482" priority="451" stopIfTrue="1" operator="lessThan">
      <formula>$H$3</formula>
    </cfRule>
    <cfRule type="cellIs" dxfId="481" priority="452" stopIfTrue="1" operator="equal">
      <formula>$H$3</formula>
    </cfRule>
  </conditionalFormatting>
  <conditionalFormatting sqref="B178:B181">
    <cfRule type="cellIs" dxfId="480" priority="360" stopIfTrue="1" operator="equal">
      <formula>$H$3</formula>
    </cfRule>
    <cfRule type="cellIs" dxfId="479" priority="359" stopIfTrue="1" operator="lessThan">
      <formula>$H$3</formula>
    </cfRule>
  </conditionalFormatting>
  <conditionalFormatting sqref="B186">
    <cfRule type="cellIs" dxfId="478" priority="267" stopIfTrue="1" operator="lessThan">
      <formula>$H$3</formula>
    </cfRule>
    <cfRule type="cellIs" dxfId="477" priority="266" stopIfTrue="1" operator="equal">
      <formula>$H$3</formula>
    </cfRule>
  </conditionalFormatting>
  <conditionalFormatting sqref="B191:B193">
    <cfRule type="cellIs" dxfId="476" priority="157" stopIfTrue="1" operator="equal">
      <formula>$H$3</formula>
    </cfRule>
    <cfRule type="cellIs" dxfId="475" priority="158" stopIfTrue="1" operator="lessThan">
      <formula>$H$3</formula>
    </cfRule>
  </conditionalFormatting>
  <conditionalFormatting sqref="B196:B199">
    <cfRule type="cellIs" dxfId="474" priority="39" stopIfTrue="1" operator="equal">
      <formula>$H$3</formula>
    </cfRule>
    <cfRule type="cellIs" dxfId="473" priority="40" stopIfTrue="1" operator="lessThan">
      <formula>$H$3</formula>
    </cfRule>
  </conditionalFormatting>
  <conditionalFormatting sqref="B203">
    <cfRule type="cellIs" dxfId="472" priority="60" stopIfTrue="1" operator="equal">
      <formula>$H$3</formula>
    </cfRule>
    <cfRule type="cellIs" dxfId="471" priority="61" stopIfTrue="1" operator="lessThan">
      <formula>$H$3</formula>
    </cfRule>
  </conditionalFormatting>
  <conditionalFormatting sqref="B210 D210">
    <cfRule type="cellIs" dxfId="470" priority="1100" stopIfTrue="1" operator="lessThan">
      <formula>$H$3</formula>
    </cfRule>
    <cfRule type="cellIs" dxfId="469" priority="1099" stopIfTrue="1" operator="equal">
      <formula>$H$3</formula>
    </cfRule>
  </conditionalFormatting>
  <conditionalFormatting sqref="B210">
    <cfRule type="cellIs" dxfId="468" priority="1098" stopIfTrue="1" operator="lessThan">
      <formula>$H$3</formula>
    </cfRule>
  </conditionalFormatting>
  <conditionalFormatting sqref="B210:B221">
    <cfRule type="cellIs" dxfId="467" priority="1052" stopIfTrue="1" operator="equal">
      <formula>$H$3</formula>
    </cfRule>
  </conditionalFormatting>
  <conditionalFormatting sqref="B211:B221">
    <cfRule type="cellIs" dxfId="466" priority="1051" stopIfTrue="1" operator="lessThan">
      <formula>$H$3</formula>
    </cfRule>
  </conditionalFormatting>
  <conditionalFormatting sqref="B224:B228">
    <cfRule type="cellIs" dxfId="465" priority="789" stopIfTrue="1" operator="equal">
      <formula>$H$3</formula>
    </cfRule>
    <cfRule type="cellIs" dxfId="464" priority="788" stopIfTrue="1" operator="lessThan">
      <formula>$H$3</formula>
    </cfRule>
  </conditionalFormatting>
  <conditionalFormatting sqref="B231:B234">
    <cfRule type="cellIs" dxfId="463" priority="741" stopIfTrue="1" operator="equal">
      <formula>$H$3</formula>
    </cfRule>
    <cfRule type="cellIs" dxfId="462" priority="740" stopIfTrue="1" operator="lessThan">
      <formula>$H$3</formula>
    </cfRule>
  </conditionalFormatting>
  <conditionalFormatting sqref="B237:B240">
    <cfRule type="cellIs" dxfId="461" priority="674" stopIfTrue="1" operator="equal">
      <formula>$H$3</formula>
    </cfRule>
    <cfRule type="cellIs" dxfId="460" priority="675" stopIfTrue="1" operator="lessThan">
      <formula>$H$3</formula>
    </cfRule>
  </conditionalFormatting>
  <conditionalFormatting sqref="B243:B246">
    <cfRule type="cellIs" dxfId="459" priority="593" stopIfTrue="1" operator="lessThan">
      <formula>$H$3</formula>
    </cfRule>
    <cfRule type="cellIs" dxfId="458" priority="592" stopIfTrue="1" operator="equal">
      <formula>$H$3</formula>
    </cfRule>
  </conditionalFormatting>
  <conditionalFormatting sqref="B249:B252">
    <cfRule type="cellIs" dxfId="457" priority="521" stopIfTrue="1" operator="lessThan">
      <formula>$H$3</formula>
    </cfRule>
    <cfRule type="cellIs" dxfId="456" priority="520" stopIfTrue="1" operator="equal">
      <formula>$H$3</formula>
    </cfRule>
  </conditionalFormatting>
  <conditionalFormatting sqref="B255:B258">
    <cfRule type="cellIs" dxfId="455" priority="450" stopIfTrue="1" operator="lessThan">
      <formula>$H$3</formula>
    </cfRule>
    <cfRule type="cellIs" dxfId="454" priority="449" stopIfTrue="1" operator="equal">
      <formula>$H$3</formula>
    </cfRule>
  </conditionalFormatting>
  <conditionalFormatting sqref="B261:B264">
    <cfRule type="cellIs" dxfId="453" priority="397" stopIfTrue="1" operator="equal">
      <formula>$H$3</formula>
    </cfRule>
    <cfRule type="cellIs" dxfId="452" priority="398" stopIfTrue="1" operator="lessThan">
      <formula>$H$3</formula>
    </cfRule>
  </conditionalFormatting>
  <conditionalFormatting sqref="B267:B268">
    <cfRule type="cellIs" dxfId="451" priority="345" stopIfTrue="1" operator="lessThan">
      <formula>$H$3</formula>
    </cfRule>
    <cfRule type="cellIs" dxfId="450" priority="344" stopIfTrue="1" operator="equal">
      <formula>$H$3</formula>
    </cfRule>
  </conditionalFormatting>
  <conditionalFormatting sqref="B274">
    <cfRule type="cellIs" dxfId="449" priority="283" stopIfTrue="1" operator="lessThan">
      <formula>$H$3</formula>
    </cfRule>
    <cfRule type="cellIs" dxfId="448" priority="284" stopIfTrue="1" operator="equal">
      <formula>$H$3</formula>
    </cfRule>
  </conditionalFormatting>
  <conditionalFormatting sqref="B276">
    <cfRule type="cellIs" dxfId="447" priority="249" stopIfTrue="1" operator="lessThan">
      <formula>$H$3</formula>
    </cfRule>
    <cfRule type="cellIs" dxfId="446" priority="248" stopIfTrue="1" operator="equal">
      <formula>$H$3</formula>
    </cfRule>
  </conditionalFormatting>
  <conditionalFormatting sqref="B279 B281">
    <cfRule type="cellIs" dxfId="445" priority="271" stopIfTrue="1" operator="equal">
      <formula>$H$3</formula>
    </cfRule>
  </conditionalFormatting>
  <conditionalFormatting sqref="B279">
    <cfRule type="cellIs" dxfId="444" priority="270" stopIfTrue="1" operator="lessThan">
      <formula>$H$3</formula>
    </cfRule>
  </conditionalFormatting>
  <conditionalFormatting sqref="B281:B282">
    <cfRule type="cellIs" dxfId="443" priority="244" stopIfTrue="1" operator="lessThan">
      <formula>$H$3</formula>
    </cfRule>
  </conditionalFormatting>
  <conditionalFormatting sqref="B282">
    <cfRule type="cellIs" dxfId="442" priority="243" stopIfTrue="1" operator="equal">
      <formula>$H$3</formula>
    </cfRule>
  </conditionalFormatting>
  <conditionalFormatting sqref="B285:B287">
    <cfRule type="cellIs" dxfId="441" priority="190" stopIfTrue="1" operator="equal">
      <formula>$H$3</formula>
    </cfRule>
  </conditionalFormatting>
  <conditionalFormatting sqref="B285:B288">
    <cfRule type="cellIs" dxfId="440" priority="187" stopIfTrue="1" operator="lessThan">
      <formula>$H$3</formula>
    </cfRule>
  </conditionalFormatting>
  <conditionalFormatting sqref="B288">
    <cfRule type="cellIs" dxfId="439" priority="186" stopIfTrue="1" operator="equal">
      <formula>$H$3</formula>
    </cfRule>
  </conditionalFormatting>
  <conditionalFormatting sqref="B291:B294">
    <cfRule type="cellIs" dxfId="438" priority="29" stopIfTrue="1" operator="lessThan">
      <formula>$H$3</formula>
    </cfRule>
    <cfRule type="cellIs" dxfId="437" priority="30" stopIfTrue="1" operator="equal">
      <formula>$H$3</formula>
    </cfRule>
  </conditionalFormatting>
  <conditionalFormatting sqref="C21 C210:C221 C118:C121 E118:E121 G118:G121 E124:E127 G124:G127 G22:G25 E211:E221 G4:G18 C4:C19 C124:C127 C279 C281:C282 G211:G221 E130:E139 G130:G139 E4:E19 C142:C145 C148:C151 E148:E151 G148:G151 C154:C163 E154:E163 G154:G163 C166:C175 E166:E175 G166:G175 C178:C181 E178:E181 G178:G181 G185:G186 C224:C228 C231:C234 C237:C240 E237:E240 G237:G240 C243:C246 E243:E246 G243:G246 C249:C252 E249:E252 G249:G252 C255:C258 E255:E258 G255:G258 C261:C264 E261:E264 G261:G264 C267:C268 E267:E268 G267:G268 C270 E270 G273:G274 C273:C276 E142:E145 G142:G145 C116 C186 E186 E196:E199 E273:E276 E279:E281 C191:C193 E192:E193 G192:G193 C196:C197">
    <cfRule type="expression" dxfId="436" priority="3205" stopIfTrue="1">
      <formula>$B4=$H$3</formula>
    </cfRule>
  </conditionalFormatting>
  <conditionalFormatting sqref="C21:C25 C210:C221">
    <cfRule type="expression" dxfId="435" priority="3196" stopIfTrue="1">
      <formula>B21&lt;$H$3</formula>
    </cfRule>
  </conditionalFormatting>
  <conditionalFormatting sqref="C22:C25">
    <cfRule type="expression" dxfId="434" priority="1464" stopIfTrue="1">
      <formula>$F22=$H$3</formula>
    </cfRule>
    <cfRule type="expression" dxfId="433" priority="1468" stopIfTrue="1">
      <formula>$B22=$H$3</formula>
    </cfRule>
  </conditionalFormatting>
  <conditionalFormatting sqref="C101">
    <cfRule type="expression" dxfId="432" priority="166" stopIfTrue="1">
      <formula>B101&lt;$H$3</formula>
    </cfRule>
  </conditionalFormatting>
  <conditionalFormatting sqref="C101:C104 C191:C193 E192:E193 G192:G193 G116 C118:C121 E118:E121 G118:G121 C124:C127 E124:E127 G124:G127 C130:C139 E130:E139 G130:G139 C142:C145 E142:E145 G142:G145 C148:C151 E148:E151 G148:G151 C154:C163 E154:E163 G154:G163 C166:C175 E166:E175 G166:G175 C178:C181 E178:E181 G178:G181 G185:G186 G210:G219 E211:E219 C211:C221 E220:G221 C224:C228 E224:G228 C231:C234 E231:G234 C237:C240 E237:E240 G237:G240 C243:C246 E243:E246 G243:G246 C249:C252 E249:E252 G249:G252 C255:C258 E255:E258 G255:G258 C261:C264 E261:E264 G261:G264 C267:C268 E267:E268 G267:G268 C270 E270 G273:G274 C273:C276 E273:E276 C279 E279:E281 C281:C282">
    <cfRule type="expression" dxfId="431" priority="116" stopIfTrue="1">
      <formula>$F101=$H$3</formula>
    </cfRule>
  </conditionalFormatting>
  <conditionalFormatting sqref="C101:C104">
    <cfRule type="expression" dxfId="430" priority="115" stopIfTrue="1">
      <formula>$B101=$H$3</formula>
    </cfRule>
  </conditionalFormatting>
  <conditionalFormatting sqref="C102:C104 C191:C193 E192:E193 G192:G193">
    <cfRule type="expression" dxfId="429" priority="114" stopIfTrue="1">
      <formula>B102&lt;$H$3</formula>
    </cfRule>
  </conditionalFormatting>
  <conditionalFormatting sqref="C107:C110 C196:C199 G198:G199 G280">
    <cfRule type="expression" dxfId="428" priority="92" stopIfTrue="1">
      <formula>B107&lt;$H$3</formula>
    </cfRule>
    <cfRule type="expression" dxfId="427" priority="94" stopIfTrue="1">
      <formula>$F107=$H$3</formula>
    </cfRule>
  </conditionalFormatting>
  <conditionalFormatting sqref="C107:C110 C198:C199 G198:G199 G280">
    <cfRule type="expression" dxfId="426" priority="93" stopIfTrue="1">
      <formula>$B107=$H$3</formula>
    </cfRule>
  </conditionalFormatting>
  <conditionalFormatting sqref="C113:C114">
    <cfRule type="expression" dxfId="425" priority="4" stopIfTrue="1">
      <formula>B113&lt;$H$3</formula>
    </cfRule>
    <cfRule type="expression" dxfId="424" priority="5" stopIfTrue="1">
      <formula>$B113=$H$3</formula>
    </cfRule>
    <cfRule type="expression" dxfId="423" priority="6" stopIfTrue="1">
      <formula>$F113=$H$3</formula>
    </cfRule>
  </conditionalFormatting>
  <conditionalFormatting sqref="C116">
    <cfRule type="expression" dxfId="422" priority="325" stopIfTrue="1">
      <formula>B116&lt;$H$3</formula>
    </cfRule>
  </conditionalFormatting>
  <conditionalFormatting sqref="C118:C121 E118:E121 G118:G121 E124:E127 G124:G127">
    <cfRule type="expression" dxfId="421" priority="2406" stopIfTrue="1">
      <formula>B118&lt;$H$3</formula>
    </cfRule>
  </conditionalFormatting>
  <conditionalFormatting sqref="C130:C139 E224:E228 G224:G228 E231:E234 G231:G234 C279 E22:E25 C28:C31 E28:E31 G28:G31 C33:C37 E33:E37 G33:G37 C40:C62">
    <cfRule type="expression" dxfId="420" priority="878" stopIfTrue="1">
      <formula>B22&lt;$H$3</formula>
    </cfRule>
  </conditionalFormatting>
  <conditionalFormatting sqref="C142:C145 C148:C151 E148:E151 G148:G151 C154:C163 E154:E163 G154:G163 C166:C175 E166:E175 G166:G175 C178:C181 E178:E181 G178:G181 G185:G186 C224:C228 C231:C234 C237:C240 E237:E240 G237:G240 C243:C246 E243:E246 G243:G246 C249:C252 E249:E252 G249:G252 C255:C258 E255:E258 G255:G258 C261:C264 E261:E264 G261:G264 C267:C268 E267:E268 G267:G268 C270 E270 G273:G274 C273:C276">
    <cfRule type="expression" dxfId="419" priority="771" stopIfTrue="1">
      <formula>B142&lt;$H$3</formula>
    </cfRule>
  </conditionalFormatting>
  <conditionalFormatting sqref="C186 E186 E196:E199">
    <cfRule type="expression" dxfId="418" priority="263" stopIfTrue="1">
      <formula>$F186=$H$3</formula>
    </cfRule>
    <cfRule type="expression" dxfId="417" priority="262" stopIfTrue="1">
      <formula>B186&lt;$H$3</formula>
    </cfRule>
  </conditionalFormatting>
  <conditionalFormatting sqref="C203">
    <cfRule type="expression" dxfId="416" priority="62" stopIfTrue="1">
      <formula>B203&lt;$H$3</formula>
    </cfRule>
    <cfRule type="expression" dxfId="415" priority="59" stopIfTrue="1">
      <formula>$B203=$H$3</formula>
    </cfRule>
    <cfRule type="expression" dxfId="414" priority="63" stopIfTrue="1">
      <formula>$F203=$H$3</formula>
    </cfRule>
  </conditionalFormatting>
  <conditionalFormatting sqref="C279 C5:C19 C124:C127 C281:C282">
    <cfRule type="expression" dxfId="413" priority="1040" stopIfTrue="1">
      <formula>B5&lt;$H$3</formula>
    </cfRule>
  </conditionalFormatting>
  <conditionalFormatting sqref="C291:C293">
    <cfRule type="expression" dxfId="412" priority="193" stopIfTrue="1">
      <formula>$B291=$H$3</formula>
    </cfRule>
    <cfRule type="expression" dxfId="411" priority="192" stopIfTrue="1">
      <formula>B291&lt;$H$3</formula>
    </cfRule>
    <cfRule type="expression" dxfId="410" priority="191" stopIfTrue="1">
      <formula>$F291=$H$3</formula>
    </cfRule>
  </conditionalFormatting>
  <conditionalFormatting sqref="D4">
    <cfRule type="cellIs" dxfId="409" priority="1429" stopIfTrue="1" operator="lessThan">
      <formula>$H$3</formula>
    </cfRule>
    <cfRule type="cellIs" dxfId="408" priority="1428" stopIfTrue="1" operator="equal">
      <formula>$H$3</formula>
    </cfRule>
  </conditionalFormatting>
  <conditionalFormatting sqref="D4:D5">
    <cfRule type="cellIs" dxfId="407" priority="1423" stopIfTrue="1" operator="equal">
      <formula>$H$3</formula>
    </cfRule>
    <cfRule type="cellIs" dxfId="406" priority="1424" stopIfTrue="1" operator="lessThan">
      <formula>$H$3</formula>
    </cfRule>
  </conditionalFormatting>
  <conditionalFormatting sqref="D5 F5 B5">
    <cfRule type="cellIs" dxfId="405" priority="1416" stopIfTrue="1" operator="lessThan">
      <formula>$H$3</formula>
    </cfRule>
  </conditionalFormatting>
  <conditionalFormatting sqref="D5">
    <cfRule type="cellIs" dxfId="404" priority="1417" stopIfTrue="1" operator="equal">
      <formula>$H$3</formula>
    </cfRule>
    <cfRule type="cellIs" dxfId="403" priority="1418" stopIfTrue="1" operator="lessThan">
      <formula>$H$3</formula>
    </cfRule>
  </conditionalFormatting>
  <conditionalFormatting sqref="D5:D7 F6:F9">
    <cfRule type="cellIs" dxfId="402" priority="1337" stopIfTrue="1" operator="lessThan">
      <formula>$H$3</formula>
    </cfRule>
  </conditionalFormatting>
  <conditionalFormatting sqref="D5:D21 F18:F21">
    <cfRule type="cellIs" dxfId="401" priority="3203" stopIfTrue="1" operator="equal">
      <formula>$H$3</formula>
    </cfRule>
  </conditionalFormatting>
  <conditionalFormatting sqref="D8:D21 F10:F21">
    <cfRule type="cellIs" dxfId="400" priority="3204" stopIfTrue="1" operator="lessThan">
      <formula>$H$3</formula>
    </cfRule>
  </conditionalFormatting>
  <conditionalFormatting sqref="D20:D21">
    <cfRule type="cellIs" dxfId="399" priority="3202" stopIfTrue="1" operator="lessThan">
      <formula>$H$3</formula>
    </cfRule>
  </conditionalFormatting>
  <conditionalFormatting sqref="D20:D25 B21:B25">
    <cfRule type="cellIs" dxfId="398" priority="2741" stopIfTrue="1" operator="equal">
      <formula>$H$3</formula>
    </cfRule>
  </conditionalFormatting>
  <conditionalFormatting sqref="D21:D25 B22:B25">
    <cfRule type="cellIs" dxfId="397" priority="2740" stopIfTrue="1" operator="lessThan">
      <formula>$H$3</formula>
    </cfRule>
  </conditionalFormatting>
  <conditionalFormatting sqref="D28:D31">
    <cfRule type="cellIs" dxfId="396" priority="1121" stopIfTrue="1" operator="lessThan">
      <formula>$H$3</formula>
    </cfRule>
    <cfRule type="cellIs" dxfId="395" priority="1122" stopIfTrue="1" operator="equal">
      <formula>$H$3</formula>
    </cfRule>
  </conditionalFormatting>
  <conditionalFormatting sqref="D33:D37">
    <cfRule type="cellIs" dxfId="394" priority="959" stopIfTrue="1" operator="lessThan">
      <formula>$H$3</formula>
    </cfRule>
    <cfRule type="cellIs" dxfId="393" priority="960" stopIfTrue="1" operator="equal">
      <formula>$H$3</formula>
    </cfRule>
  </conditionalFormatting>
  <conditionalFormatting sqref="D40:D51">
    <cfRule type="cellIs" dxfId="392" priority="872" stopIfTrue="1" operator="lessThan">
      <formula>$H$3</formula>
    </cfRule>
  </conditionalFormatting>
  <conditionalFormatting sqref="D40:D62">
    <cfRule type="cellIs" dxfId="391" priority="865" stopIfTrue="1" operator="equal">
      <formula>$H$3</formula>
    </cfRule>
  </conditionalFormatting>
  <conditionalFormatting sqref="D52:D62">
    <cfRule type="cellIs" dxfId="390" priority="864" stopIfTrue="1" operator="lessThan">
      <formula>$H$3</formula>
    </cfRule>
  </conditionalFormatting>
  <conditionalFormatting sqref="D64:D74">
    <cfRule type="cellIs" dxfId="389" priority="512" stopIfTrue="1" operator="equal">
      <formula>$H$3</formula>
    </cfRule>
    <cfRule type="cellIs" dxfId="388" priority="511" stopIfTrue="1" operator="lessThan">
      <formula>$H$3</formula>
    </cfRule>
  </conditionalFormatting>
  <conditionalFormatting sqref="D77:D80">
    <cfRule type="cellIs" dxfId="387" priority="422" stopIfTrue="1" operator="lessThan">
      <formula>$H$3</formula>
    </cfRule>
    <cfRule type="cellIs" dxfId="386" priority="423" stopIfTrue="1" operator="equal">
      <formula>$H$3</formula>
    </cfRule>
  </conditionalFormatting>
  <conditionalFormatting sqref="D83:D86">
    <cfRule type="cellIs" dxfId="385" priority="369" stopIfTrue="1" operator="lessThan">
      <formula>$H$3</formula>
    </cfRule>
    <cfRule type="cellIs" dxfId="384" priority="370" stopIfTrue="1" operator="equal">
      <formula>$H$3</formula>
    </cfRule>
  </conditionalFormatting>
  <conditionalFormatting sqref="D89:D91">
    <cfRule type="cellIs" dxfId="383" priority="331" stopIfTrue="1" operator="lessThan">
      <formula>$H$3</formula>
    </cfRule>
    <cfRule type="cellIs" dxfId="382" priority="332" stopIfTrue="1" operator="equal">
      <formula>$H$3</formula>
    </cfRule>
  </conditionalFormatting>
  <conditionalFormatting sqref="D97">
    <cfRule type="cellIs" dxfId="381" priority="199" stopIfTrue="1" operator="equal">
      <formula>$H$3</formula>
    </cfRule>
    <cfRule type="cellIs" dxfId="380" priority="200" stopIfTrue="1" operator="lessThan">
      <formula>$H$3</formula>
    </cfRule>
  </conditionalFormatting>
  <conditionalFormatting sqref="D101">
    <cfRule type="cellIs" dxfId="379" priority="137" stopIfTrue="1" operator="lessThan">
      <formula>$H$3</formula>
    </cfRule>
    <cfRule type="cellIs" dxfId="378" priority="136" stopIfTrue="1" operator="equal">
      <formula>$H$3</formula>
    </cfRule>
  </conditionalFormatting>
  <conditionalFormatting sqref="D103:D104">
    <cfRule type="cellIs" dxfId="377" priority="57" stopIfTrue="1" operator="equal">
      <formula>$H$3</formula>
    </cfRule>
    <cfRule type="cellIs" dxfId="376" priority="58" stopIfTrue="1" operator="lessThan">
      <formula>$H$3</formula>
    </cfRule>
  </conditionalFormatting>
  <conditionalFormatting sqref="D107">
    <cfRule type="cellIs" dxfId="375" priority="28" stopIfTrue="1" operator="lessThan">
      <formula>$H$3</formula>
    </cfRule>
    <cfRule type="cellIs" dxfId="374" priority="27" stopIfTrue="1" operator="equal">
      <formula>$H$3</formula>
    </cfRule>
  </conditionalFormatting>
  <conditionalFormatting sqref="D115">
    <cfRule type="cellIs" dxfId="373" priority="251209" stopIfTrue="1" operator="lessThan">
      <formula>$H$3</formula>
    </cfRule>
    <cfRule type="cellIs" dxfId="372" priority="251208" stopIfTrue="1" operator="equal">
      <formula>$H$3</formula>
    </cfRule>
  </conditionalFormatting>
  <conditionalFormatting sqref="D115:D116 F115:F116">
    <cfRule type="cellIs" dxfId="371" priority="326" stopIfTrue="1" operator="equal">
      <formula>$H$3</formula>
    </cfRule>
    <cfRule type="cellIs" dxfId="370" priority="327" stopIfTrue="1" operator="lessThan">
      <formula>$H$3</formula>
    </cfRule>
  </conditionalFormatting>
  <conditionalFormatting sqref="D116">
    <cfRule type="cellIs" dxfId="369" priority="319" stopIfTrue="1" operator="equal">
      <formula>$H$3</formula>
    </cfRule>
    <cfRule type="cellIs" dxfId="368" priority="316" stopIfTrue="1" operator="lessThan">
      <formula>$H$3</formula>
    </cfRule>
  </conditionalFormatting>
  <conditionalFormatting sqref="D118:D121">
    <cfRule type="cellIs" dxfId="367" priority="1215" stopIfTrue="1" operator="lessThan">
      <formula>$H$3</formula>
    </cfRule>
    <cfRule type="cellIs" dxfId="366" priority="1214" stopIfTrue="1" operator="equal">
      <formula>$H$3</formula>
    </cfRule>
  </conditionalFormatting>
  <conditionalFormatting sqref="D124:D127">
    <cfRule type="cellIs" dxfId="365" priority="1016" stopIfTrue="1" operator="lessThan">
      <formula>$H$3</formula>
    </cfRule>
    <cfRule type="cellIs" dxfId="364" priority="1015" stopIfTrue="1" operator="equal">
      <formula>$H$3</formula>
    </cfRule>
  </conditionalFormatting>
  <conditionalFormatting sqref="D130:D139">
    <cfRule type="cellIs" dxfId="363" priority="912" stopIfTrue="1" operator="equal">
      <formula>$H$3</formula>
    </cfRule>
    <cfRule type="cellIs" dxfId="362" priority="913" stopIfTrue="1" operator="lessThan">
      <formula>$H$3</formula>
    </cfRule>
  </conditionalFormatting>
  <conditionalFormatting sqref="D142:D145">
    <cfRule type="cellIs" dxfId="361" priority="766" stopIfTrue="1" operator="lessThan">
      <formula>$H$3</formula>
    </cfRule>
    <cfRule type="cellIs" dxfId="360" priority="765" stopIfTrue="1" operator="equal">
      <formula>$H$3</formula>
    </cfRule>
  </conditionalFormatting>
  <conditionalFormatting sqref="D148:D151">
    <cfRule type="cellIs" dxfId="359" priority="698" stopIfTrue="1" operator="equal">
      <formula>$H$3</formula>
    </cfRule>
    <cfRule type="cellIs" dxfId="358" priority="699" stopIfTrue="1" operator="lessThan">
      <formula>$H$3</formula>
    </cfRule>
  </conditionalFormatting>
  <conditionalFormatting sqref="D154">
    <cfRule type="cellIs" dxfId="357" priority="611" stopIfTrue="1" operator="equal">
      <formula>$H$3</formula>
    </cfRule>
  </conditionalFormatting>
  <conditionalFormatting sqref="D154:D163">
    <cfRule type="cellIs" dxfId="356" priority="612" stopIfTrue="1" operator="lessThan">
      <formula>$H$3</formula>
    </cfRule>
  </conditionalFormatting>
  <conditionalFormatting sqref="D166:D175">
    <cfRule type="cellIs" dxfId="355" priority="464" stopIfTrue="1" operator="lessThan">
      <formula>$H$3</formula>
    </cfRule>
    <cfRule type="cellIs" dxfId="354" priority="465" stopIfTrue="1" operator="equal">
      <formula>$H$3</formula>
    </cfRule>
  </conditionalFormatting>
  <conditionalFormatting sqref="D178:D181">
    <cfRule type="cellIs" dxfId="353" priority="354" stopIfTrue="1" operator="lessThan">
      <formula>$H$3</formula>
    </cfRule>
    <cfRule type="cellIs" dxfId="352" priority="355" stopIfTrue="1" operator="equal">
      <formula>$H$3</formula>
    </cfRule>
  </conditionalFormatting>
  <conditionalFormatting sqref="D185">
    <cfRule type="cellIs" dxfId="351" priority="296" stopIfTrue="1" operator="equal">
      <formula>$H$3</formula>
    </cfRule>
  </conditionalFormatting>
  <conditionalFormatting sqref="D185:D186">
    <cfRule type="cellIs" dxfId="350" priority="265" stopIfTrue="1" operator="lessThan">
      <formula>$H$3</formula>
    </cfRule>
  </conditionalFormatting>
  <conditionalFormatting sqref="D186">
    <cfRule type="cellIs" dxfId="349" priority="264" stopIfTrue="1" operator="equal">
      <formula>$H$3</formula>
    </cfRule>
  </conditionalFormatting>
  <conditionalFormatting sqref="D192:D193">
    <cfRule type="cellIs" dxfId="348" priority="160" stopIfTrue="1" operator="lessThan">
      <formula>$H$3</formula>
    </cfRule>
    <cfRule type="cellIs" dxfId="347" priority="159" stopIfTrue="1" operator="equal">
      <formula>$H$3</formula>
    </cfRule>
  </conditionalFormatting>
  <conditionalFormatting sqref="D196">
    <cfRule type="cellIs" dxfId="346" priority="76" stopIfTrue="1" operator="lessThan">
      <formula>$H$3</formula>
    </cfRule>
  </conditionalFormatting>
  <conditionalFormatting sqref="D196:D197">
    <cfRule type="cellIs" dxfId="345" priority="48" stopIfTrue="1" operator="equal">
      <formula>$H$3</formula>
    </cfRule>
  </conditionalFormatting>
  <conditionalFormatting sqref="D197:D199">
    <cfRule type="cellIs" dxfId="344" priority="35" stopIfTrue="1" operator="lessThan">
      <formula>$H$3</formula>
    </cfRule>
  </conditionalFormatting>
  <conditionalFormatting sqref="D198:D199">
    <cfRule type="cellIs" dxfId="343" priority="34" stopIfTrue="1" operator="equal">
      <formula>$H$3</formula>
    </cfRule>
  </conditionalFormatting>
  <conditionalFormatting sqref="D209:D210">
    <cfRule type="cellIs" dxfId="342" priority="1086" stopIfTrue="1" operator="equal">
      <formula>$H$3</formula>
    </cfRule>
    <cfRule type="cellIs" dxfId="341" priority="1094" stopIfTrue="1" operator="lessThan">
      <formula>$H$3</formula>
    </cfRule>
  </conditionalFormatting>
  <conditionalFormatting sqref="D210">
    <cfRule type="cellIs" dxfId="340" priority="1050" stopIfTrue="1" operator="lessThan">
      <formula>$H$3</formula>
    </cfRule>
  </conditionalFormatting>
  <conditionalFormatting sqref="D213:D221">
    <cfRule type="cellIs" dxfId="339" priority="991" stopIfTrue="1" operator="lessThan">
      <formula>$H$3</formula>
    </cfRule>
    <cfRule type="cellIs" dxfId="338" priority="990" stopIfTrue="1" operator="equal">
      <formula>$H$3</formula>
    </cfRule>
  </conditionalFormatting>
  <conditionalFormatting sqref="D224:D228">
    <cfRule type="cellIs" dxfId="337" priority="819" stopIfTrue="1" operator="equal">
      <formula>$H$3</formula>
    </cfRule>
    <cfRule type="cellIs" dxfId="336" priority="820" stopIfTrue="1" operator="lessThan">
      <formula>$H$3</formula>
    </cfRule>
  </conditionalFormatting>
  <conditionalFormatting sqref="D231:D234">
    <cfRule type="cellIs" dxfId="335" priority="747" stopIfTrue="1" operator="lessThan">
      <formula>$H$3</formula>
    </cfRule>
    <cfRule type="cellIs" dxfId="334" priority="746" stopIfTrue="1" operator="equal">
      <formula>$H$3</formula>
    </cfRule>
  </conditionalFormatting>
  <conditionalFormatting sqref="D237:D240">
    <cfRule type="cellIs" dxfId="333" priority="665" stopIfTrue="1" operator="lessThan">
      <formula>$H$3</formula>
    </cfRule>
    <cfRule type="cellIs" dxfId="332" priority="664" stopIfTrue="1" operator="equal">
      <formula>$H$3</formula>
    </cfRule>
  </conditionalFormatting>
  <conditionalFormatting sqref="D243:D246">
    <cfRule type="cellIs" dxfId="331" priority="588" stopIfTrue="1" operator="lessThan">
      <formula>$H$3</formula>
    </cfRule>
    <cfRule type="cellIs" dxfId="330" priority="587" stopIfTrue="1" operator="equal">
      <formula>$H$3</formula>
    </cfRule>
  </conditionalFormatting>
  <conditionalFormatting sqref="D249:D252">
    <cfRule type="cellIs" dxfId="329" priority="509" stopIfTrue="1" operator="equal">
      <formula>$H$3</formula>
    </cfRule>
    <cfRule type="cellIs" dxfId="328" priority="510" stopIfTrue="1" operator="lessThan">
      <formula>$H$3</formula>
    </cfRule>
  </conditionalFormatting>
  <conditionalFormatting sqref="D255:D258">
    <cfRule type="cellIs" dxfId="327" priority="442" stopIfTrue="1" operator="equal">
      <formula>$H$3</formula>
    </cfRule>
    <cfRule type="cellIs" dxfId="326" priority="443" stopIfTrue="1" operator="lessThan">
      <formula>$H$3</formula>
    </cfRule>
  </conditionalFormatting>
  <conditionalFormatting sqref="D261:D264">
    <cfRule type="cellIs" dxfId="325" priority="393" stopIfTrue="1" operator="equal">
      <formula>$H$3</formula>
    </cfRule>
    <cfRule type="cellIs" dxfId="324" priority="394" stopIfTrue="1" operator="lessThan">
      <formula>$H$3</formula>
    </cfRule>
  </conditionalFormatting>
  <conditionalFormatting sqref="D267:D268">
    <cfRule type="cellIs" dxfId="323" priority="342" stopIfTrue="1" operator="equal">
      <formula>$H$3</formula>
    </cfRule>
    <cfRule type="cellIs" dxfId="322" priority="343" stopIfTrue="1" operator="lessThan">
      <formula>$H$3</formula>
    </cfRule>
  </conditionalFormatting>
  <conditionalFormatting sqref="D274">
    <cfRule type="cellIs" dxfId="321" priority="269" stopIfTrue="1" operator="lessThan">
      <formula>$H$3</formula>
    </cfRule>
    <cfRule type="cellIs" dxfId="320" priority="268" stopIfTrue="1" operator="equal">
      <formula>$H$3</formula>
    </cfRule>
  </conditionalFormatting>
  <conditionalFormatting sqref="D276">
    <cfRule type="cellIs" dxfId="319" priority="251" stopIfTrue="1" operator="lessThan">
      <formula>$H$3</formula>
    </cfRule>
    <cfRule type="cellIs" dxfId="318" priority="250" stopIfTrue="1" operator="equal">
      <formula>$H$3</formula>
    </cfRule>
  </conditionalFormatting>
  <conditionalFormatting sqref="D279:D280">
    <cfRule type="cellIs" dxfId="317" priority="196" stopIfTrue="1" operator="lessThan">
      <formula>$H$3</formula>
    </cfRule>
  </conditionalFormatting>
  <conditionalFormatting sqref="D279:D282">
    <cfRule type="cellIs" dxfId="316" priority="113" stopIfTrue="1" operator="equal">
      <formula>$H$3</formula>
    </cfRule>
  </conditionalFormatting>
  <conditionalFormatting sqref="D281">
    <cfRule type="cellIs" dxfId="315" priority="112" stopIfTrue="1" operator="lessThan">
      <formula>$H$3</formula>
    </cfRule>
  </conditionalFormatting>
  <conditionalFormatting sqref="D282">
    <cfRule type="cellIs" dxfId="314" priority="246" stopIfTrue="1" operator="lessThan">
      <formula>$H$3</formula>
    </cfRule>
  </conditionalFormatting>
  <conditionalFormatting sqref="E4:E19">
    <cfRule type="expression" dxfId="313" priority="411" stopIfTrue="1">
      <formula>D4&lt;$H$3</formula>
    </cfRule>
  </conditionalFormatting>
  <conditionalFormatting sqref="E5 E210 E116">
    <cfRule type="expression" dxfId="312" priority="411076" stopIfTrue="1">
      <formula>$D5=$H$3</formula>
    </cfRule>
  </conditionalFormatting>
  <conditionalFormatting sqref="E21">
    <cfRule type="expression" dxfId="311" priority="3198" stopIfTrue="1">
      <formula>D21&lt;$H$3</formula>
    </cfRule>
    <cfRule type="expression" dxfId="310" priority="3197" stopIfTrue="1">
      <formula>$D21=$H$3</formula>
    </cfRule>
  </conditionalFormatting>
  <conditionalFormatting sqref="E22:E25 C28:C31 E28:E31 G28:G31 C33:C37 E33:E37 G33:G37 C40:C62 C130:C139 E224:E228 G224:G228 E231:E234 G231:G234 C279">
    <cfRule type="expression" dxfId="309" priority="880" stopIfTrue="1">
      <formula>$B22=$H$3</formula>
    </cfRule>
  </conditionalFormatting>
  <conditionalFormatting sqref="E22:E25 C28:C31 E28:E31 G28:G31 C33:C37 E33:E37 G33:G37 C40:C62 E6:E9 E10:G14 E15:E19 G5:G9 C6:C19 G15:G18 G21:G25">
    <cfRule type="expression" dxfId="308" priority="879" stopIfTrue="1">
      <formula>$F5=$H$3</formula>
    </cfRule>
  </conditionalFormatting>
  <conditionalFormatting sqref="E40:E62 G40:G62 C64:C74 E64:E74 G64:G74 C77:C80 E77:E80 G77:G80 C83:C86 E83:E86 G83:G86 C89 E89:E91 G190 G196">
    <cfRule type="expression" dxfId="307" priority="567" stopIfTrue="1">
      <formula>B40&lt;$H$3</formula>
    </cfRule>
    <cfRule type="expression" dxfId="306" priority="569" stopIfTrue="1">
      <formula>$B40=$H$3</formula>
    </cfRule>
    <cfRule type="expression" dxfId="305" priority="568" stopIfTrue="1">
      <formula>$F40=$H$3</formula>
    </cfRule>
  </conditionalFormatting>
  <conditionalFormatting sqref="E101">
    <cfRule type="expression" dxfId="304" priority="135" stopIfTrue="1">
      <formula>$F101=$H$3</formula>
    </cfRule>
    <cfRule type="expression" dxfId="303" priority="134" stopIfTrue="1">
      <formula>$B101=$H$3</formula>
    </cfRule>
    <cfRule type="expression" dxfId="302" priority="133" stopIfTrue="1">
      <formula>D101&lt;$H$3</formula>
    </cfRule>
  </conditionalFormatting>
  <conditionalFormatting sqref="E103:E104">
    <cfRule type="expression" dxfId="301" priority="56" stopIfTrue="1">
      <formula>$F103=$H$3</formula>
    </cfRule>
    <cfRule type="expression" dxfId="300" priority="54" stopIfTrue="1">
      <formula>D103&lt;$H$3</formula>
    </cfRule>
    <cfRule type="expression" dxfId="299" priority="55" stopIfTrue="1">
      <formula>$B103=$H$3</formula>
    </cfRule>
  </conditionalFormatting>
  <conditionalFormatting sqref="E107">
    <cfRule type="expression" dxfId="298" priority="19" stopIfTrue="1">
      <formula>D107&lt;$H$3</formula>
    </cfRule>
    <cfRule type="expression" dxfId="297" priority="20" stopIfTrue="1">
      <formula>$B107=$H$3</formula>
    </cfRule>
    <cfRule type="expression" dxfId="296" priority="21" stopIfTrue="1">
      <formula>$F107=$H$3</formula>
    </cfRule>
  </conditionalFormatting>
  <conditionalFormatting sqref="E116">
    <cfRule type="expression" dxfId="295" priority="324" stopIfTrue="1">
      <formula>D116&lt;$H$3</formula>
    </cfRule>
  </conditionalFormatting>
  <conditionalFormatting sqref="E130:E139">
    <cfRule type="expression" dxfId="294" priority="917" stopIfTrue="1">
      <formula>D130&lt;$H$3</formula>
    </cfRule>
  </conditionalFormatting>
  <conditionalFormatting sqref="E142:E145">
    <cfRule type="expression" dxfId="293" priority="768" stopIfTrue="1">
      <formula>D142&lt;$H$3</formula>
    </cfRule>
  </conditionalFormatting>
  <conditionalFormatting sqref="E273:E276">
    <cfRule type="expression" dxfId="292" priority="253" stopIfTrue="1">
      <formula>D273&lt;$H$3</formula>
    </cfRule>
  </conditionalFormatting>
  <conditionalFormatting sqref="E279:E281">
    <cfRule type="expression" dxfId="291" priority="194" stopIfTrue="1">
      <formula>D279&lt;$H$3</formula>
    </cfRule>
  </conditionalFormatting>
  <conditionalFormatting sqref="F4">
    <cfRule type="cellIs" dxfId="290" priority="1430" stopIfTrue="1" operator="equal">
      <formula>$H$3</formula>
    </cfRule>
  </conditionalFormatting>
  <conditionalFormatting sqref="F4:F5">
    <cfRule type="cellIs" dxfId="289" priority="1425" stopIfTrue="1" operator="lessThan">
      <formula>$H$3</formula>
    </cfRule>
    <cfRule type="cellIs" dxfId="288" priority="1422" stopIfTrue="1" operator="equal">
      <formula>$H$3</formula>
    </cfRule>
  </conditionalFormatting>
  <conditionalFormatting sqref="F5 D5">
    <cfRule type="cellIs" dxfId="287" priority="1415" stopIfTrue="1" operator="equal">
      <formula>$H$3</formula>
    </cfRule>
  </conditionalFormatting>
  <conditionalFormatting sqref="F5">
    <cfRule type="cellIs" dxfId="286" priority="1396" stopIfTrue="1" operator="lessThan">
      <formula>$H$3</formula>
    </cfRule>
  </conditionalFormatting>
  <conditionalFormatting sqref="F5:F17">
    <cfRule type="cellIs" dxfId="285" priority="1338" stopIfTrue="1" operator="equal">
      <formula>$H$3</formula>
    </cfRule>
  </conditionalFormatting>
  <conditionalFormatting sqref="F21">
    <cfRule type="cellIs" dxfId="284" priority="3187" stopIfTrue="1" operator="lessThan">
      <formula>$H$3</formula>
    </cfRule>
  </conditionalFormatting>
  <conditionalFormatting sqref="F28:F31">
    <cfRule type="cellIs" dxfId="283" priority="1126" stopIfTrue="1" operator="equal">
      <formula>$H$3</formula>
    </cfRule>
    <cfRule type="cellIs" dxfId="282" priority="1265" stopIfTrue="1" operator="lessThan">
      <formula>$H$3</formula>
    </cfRule>
  </conditionalFormatting>
  <conditionalFormatting sqref="F33:F35">
    <cfRule type="cellIs" dxfId="281" priority="998" stopIfTrue="1" operator="lessThan">
      <formula>$H$3</formula>
    </cfRule>
  </conditionalFormatting>
  <conditionalFormatting sqref="F33:F37">
    <cfRule type="cellIs" dxfId="280" priority="885" stopIfTrue="1" operator="equal">
      <formula>$H$3</formula>
    </cfRule>
  </conditionalFormatting>
  <conditionalFormatting sqref="F36:F37">
    <cfRule type="cellIs" dxfId="279" priority="881" stopIfTrue="1" operator="lessThan">
      <formula>$H$3</formula>
    </cfRule>
  </conditionalFormatting>
  <conditionalFormatting sqref="F40:F62">
    <cfRule type="cellIs" dxfId="278" priority="867" stopIfTrue="1" operator="lessThan">
      <formula>$H$3</formula>
    </cfRule>
    <cfRule type="cellIs" dxfId="277" priority="866" stopIfTrue="1" operator="equal">
      <formula>$H$3</formula>
    </cfRule>
  </conditionalFormatting>
  <conditionalFormatting sqref="F64:F74">
    <cfRule type="cellIs" dxfId="276" priority="513" stopIfTrue="1" operator="equal">
      <formula>$H$3</formula>
    </cfRule>
    <cfRule type="cellIs" dxfId="275" priority="514" stopIfTrue="1" operator="lessThan">
      <formula>$H$3</formula>
    </cfRule>
  </conditionalFormatting>
  <conditionalFormatting sqref="F77:F80">
    <cfRule type="cellIs" dxfId="274" priority="417" stopIfTrue="1" operator="equal">
      <formula>$H$3</formula>
    </cfRule>
    <cfRule type="cellIs" dxfId="273" priority="418" stopIfTrue="1" operator="lessThan">
      <formula>$H$3</formula>
    </cfRule>
  </conditionalFormatting>
  <conditionalFormatting sqref="F83:F86">
    <cfRule type="cellIs" dxfId="272" priority="364" stopIfTrue="1" operator="equal">
      <formula>$H$3</formula>
    </cfRule>
    <cfRule type="cellIs" dxfId="271" priority="365" stopIfTrue="1" operator="lessThan">
      <formula>$H$3</formula>
    </cfRule>
  </conditionalFormatting>
  <conditionalFormatting sqref="F91">
    <cfRule type="cellIs" dxfId="270" priority="300" stopIfTrue="1" operator="lessThan">
      <formula>$H$3</formula>
    </cfRule>
    <cfRule type="cellIs" dxfId="269" priority="301" stopIfTrue="1" operator="equal">
      <formula>$H$3</formula>
    </cfRule>
  </conditionalFormatting>
  <conditionalFormatting sqref="F96">
    <cfRule type="cellIs" dxfId="268" priority="237" stopIfTrue="1" operator="equal">
      <formula>$H$3</formula>
    </cfRule>
    <cfRule type="cellIs" dxfId="267" priority="236" stopIfTrue="1" operator="lessThan">
      <formula>$H$3</formula>
    </cfRule>
  </conditionalFormatting>
  <conditionalFormatting sqref="F101">
    <cfRule type="cellIs" dxfId="266" priority="129" stopIfTrue="1" operator="lessThan">
      <formula>$H$3</formula>
    </cfRule>
    <cfRule type="cellIs" dxfId="265" priority="128" stopIfTrue="1" operator="equal">
      <formula>$H$3</formula>
    </cfRule>
  </conditionalFormatting>
  <conditionalFormatting sqref="F103">
    <cfRule type="cellIs" dxfId="264" priority="83" stopIfTrue="1" operator="lessThan">
      <formula>$H$3</formula>
    </cfRule>
  </conditionalFormatting>
  <conditionalFormatting sqref="F103:F104">
    <cfRule type="cellIs" dxfId="263" priority="53" stopIfTrue="1" operator="equal">
      <formula>$H$3</formula>
    </cfRule>
  </conditionalFormatting>
  <conditionalFormatting sqref="F104">
    <cfRule type="cellIs" dxfId="262" priority="52" stopIfTrue="1" operator="lessThan">
      <formula>$H$3</formula>
    </cfRule>
  </conditionalFormatting>
  <conditionalFormatting sqref="F107">
    <cfRule type="cellIs" dxfId="261" priority="12" stopIfTrue="1" operator="lessThan">
      <formula>$H$3</formula>
    </cfRule>
    <cfRule type="cellIs" dxfId="260" priority="13" stopIfTrue="1" operator="equal">
      <formula>$H$3</formula>
    </cfRule>
  </conditionalFormatting>
  <conditionalFormatting sqref="F116">
    <cfRule type="cellIs" dxfId="259" priority="315" stopIfTrue="1" operator="equal">
      <formula>$H$3</formula>
    </cfRule>
    <cfRule type="cellIs" dxfId="258" priority="318" stopIfTrue="1" operator="lessThan">
      <formula>$H$3</formula>
    </cfRule>
  </conditionalFormatting>
  <conditionalFormatting sqref="F118:F121">
    <cfRule type="cellIs" dxfId="257" priority="1288" stopIfTrue="1" operator="lessThan">
      <formula>$H$3</formula>
    </cfRule>
    <cfRule type="cellIs" dxfId="256" priority="1287" stopIfTrue="1" operator="equal">
      <formula>$H$3</formula>
    </cfRule>
  </conditionalFormatting>
  <conditionalFormatting sqref="F124:F127">
    <cfRule type="cellIs" dxfId="255" priority="1020" stopIfTrue="1" operator="equal">
      <formula>$H$3</formula>
    </cfRule>
    <cfRule type="cellIs" dxfId="254" priority="1021" stopIfTrue="1" operator="lessThan">
      <formula>$H$3</formula>
    </cfRule>
  </conditionalFormatting>
  <conditionalFormatting sqref="F130:F139">
    <cfRule type="cellIs" dxfId="253" priority="851" stopIfTrue="1" operator="lessThan">
      <formula>$H$3</formula>
    </cfRule>
    <cfRule type="cellIs" dxfId="252" priority="850" stopIfTrue="1" operator="equal">
      <formula>$H$3</formula>
    </cfRule>
  </conditionalFormatting>
  <conditionalFormatting sqref="F142:F145">
    <cfRule type="cellIs" dxfId="251" priority="764" stopIfTrue="1" operator="lessThan">
      <formula>$H$3</formula>
    </cfRule>
    <cfRule type="cellIs" dxfId="250" priority="763" stopIfTrue="1" operator="equal">
      <formula>$H$3</formula>
    </cfRule>
  </conditionalFormatting>
  <conditionalFormatting sqref="F148:F151">
    <cfRule type="cellIs" dxfId="249" priority="697" stopIfTrue="1" operator="lessThan">
      <formula>$H$3</formula>
    </cfRule>
    <cfRule type="cellIs" dxfId="248" priority="696" stopIfTrue="1" operator="equal">
      <formula>$H$3</formula>
    </cfRule>
  </conditionalFormatting>
  <conditionalFormatting sqref="F154:F163">
    <cfRule type="cellIs" dxfId="247" priority="606" stopIfTrue="1" operator="equal">
      <formula>$H$3</formula>
    </cfRule>
    <cfRule type="cellIs" dxfId="246" priority="607" stopIfTrue="1" operator="lessThan">
      <formula>$H$3</formula>
    </cfRule>
  </conditionalFormatting>
  <conditionalFormatting sqref="F166:F175">
    <cfRule type="cellIs" dxfId="245" priority="413" stopIfTrue="1" operator="lessThan">
      <formula>$H$3</formula>
    </cfRule>
    <cfRule type="cellIs" dxfId="244" priority="412" stopIfTrue="1" operator="equal">
      <formula>$H$3</formula>
    </cfRule>
  </conditionalFormatting>
  <conditionalFormatting sqref="F178:F181">
    <cfRule type="cellIs" dxfId="243" priority="349" stopIfTrue="1" operator="equal">
      <formula>$H$3</formula>
    </cfRule>
    <cfRule type="cellIs" dxfId="242" priority="350" stopIfTrue="1" operator="lessThan">
      <formula>$H$3</formula>
    </cfRule>
  </conditionalFormatting>
  <conditionalFormatting sqref="F185:F186">
    <cfRule type="cellIs" dxfId="241" priority="293" stopIfTrue="1" operator="lessThan">
      <formula>$H$3</formula>
    </cfRule>
    <cfRule type="cellIs" dxfId="240" priority="294" stopIfTrue="1" operator="equal">
      <formula>$H$3</formula>
    </cfRule>
  </conditionalFormatting>
  <conditionalFormatting sqref="F190">
    <cfRule type="cellIs" dxfId="239" priority="228" stopIfTrue="1" operator="lessThan">
      <formula>$H$3</formula>
    </cfRule>
    <cfRule type="cellIs" dxfId="238" priority="229" stopIfTrue="1" operator="equal">
      <formula>$H$3</formula>
    </cfRule>
  </conditionalFormatting>
  <conditionalFormatting sqref="F192">
    <cfRule type="cellIs" dxfId="237" priority="174" stopIfTrue="1" operator="equal">
      <formula>$H$3</formula>
    </cfRule>
    <cfRule type="cellIs" dxfId="236" priority="175" stopIfTrue="1" operator="lessThan">
      <formula>$H$3</formula>
    </cfRule>
  </conditionalFormatting>
  <conditionalFormatting sqref="F192:F193">
    <cfRule type="cellIs" dxfId="235" priority="146" stopIfTrue="1" operator="equal">
      <formula>$H$3</formula>
    </cfRule>
    <cfRule type="cellIs" dxfId="234" priority="147" stopIfTrue="1" operator="lessThan">
      <formula>$H$3</formula>
    </cfRule>
  </conditionalFormatting>
  <conditionalFormatting sqref="F196">
    <cfRule type="cellIs" dxfId="233" priority="70" stopIfTrue="1" operator="equal">
      <formula>$H$3</formula>
    </cfRule>
    <cfRule type="cellIs" dxfId="232" priority="71" stopIfTrue="1" operator="lessThan">
      <formula>$H$3</formula>
    </cfRule>
  </conditionalFormatting>
  <conditionalFormatting sqref="F198:F199">
    <cfRule type="cellIs" dxfId="231" priority="25" stopIfTrue="1" operator="equal">
      <formula>$H$3</formula>
    </cfRule>
    <cfRule type="cellIs" dxfId="230" priority="26" stopIfTrue="1" operator="lessThan">
      <formula>$H$3</formula>
    </cfRule>
  </conditionalFormatting>
  <conditionalFormatting sqref="F210:F212">
    <cfRule type="cellIs" dxfId="229" priority="1010" stopIfTrue="1" operator="equal">
      <formula>$H$3</formula>
    </cfRule>
  </conditionalFormatting>
  <conditionalFormatting sqref="F213:F215 F210">
    <cfRule type="cellIs" dxfId="228" priority="1071" stopIfTrue="1" operator="lessThan">
      <formula>$H$3</formula>
    </cfRule>
  </conditionalFormatting>
  <conditionalFormatting sqref="F213:F215">
    <cfRule type="cellIs" dxfId="227" priority="1068" stopIfTrue="1" operator="equal">
      <formula>$H$3</formula>
    </cfRule>
    <cfRule type="expression" dxfId="226" priority="1065" stopIfTrue="1">
      <formula>$F213=$H$3</formula>
    </cfRule>
  </conditionalFormatting>
  <conditionalFormatting sqref="F216">
    <cfRule type="cellIs" dxfId="225" priority="1049" stopIfTrue="1" operator="equal">
      <formula>$H$3</formula>
    </cfRule>
  </conditionalFormatting>
  <conditionalFormatting sqref="F216:F221">
    <cfRule type="cellIs" dxfId="224" priority="944" stopIfTrue="1" operator="lessThan">
      <formula>$H$3</formula>
    </cfRule>
  </conditionalFormatting>
  <conditionalFormatting sqref="F217:F221">
    <cfRule type="cellIs" dxfId="223" priority="943" stopIfTrue="1" operator="equal">
      <formula>$H$3</formula>
    </cfRule>
  </conditionalFormatting>
  <conditionalFormatting sqref="F224:F228">
    <cfRule type="cellIs" dxfId="222" priority="808" stopIfTrue="1" operator="equal">
      <formula>$H$3</formula>
    </cfRule>
    <cfRule type="cellIs" dxfId="221" priority="809" stopIfTrue="1" operator="lessThan">
      <formula>$H$3</formula>
    </cfRule>
  </conditionalFormatting>
  <conditionalFormatting sqref="F231:F234">
    <cfRule type="cellIs" dxfId="220" priority="732" stopIfTrue="1" operator="equal">
      <formula>$H$3</formula>
    </cfRule>
    <cfRule type="cellIs" dxfId="219" priority="733" stopIfTrue="1" operator="lessThan">
      <formula>$H$3</formula>
    </cfRule>
  </conditionalFormatting>
  <conditionalFormatting sqref="F237:F240">
    <cfRule type="cellIs" dxfId="218" priority="652" stopIfTrue="1" operator="equal">
      <formula>$H$3</formula>
    </cfRule>
    <cfRule type="cellIs" dxfId="217" priority="651" stopIfTrue="1" operator="lessThan">
      <formula>$H$3</formula>
    </cfRule>
  </conditionalFormatting>
  <conditionalFormatting sqref="F243:F246">
    <cfRule type="cellIs" dxfId="216" priority="582" stopIfTrue="1" operator="lessThan">
      <formula>$H$3</formula>
    </cfRule>
    <cfRule type="cellIs" dxfId="215" priority="583" stopIfTrue="1" operator="equal">
      <formula>$H$3</formula>
    </cfRule>
  </conditionalFormatting>
  <conditionalFormatting sqref="F249:F252">
    <cfRule type="cellIs" dxfId="214" priority="505" stopIfTrue="1" operator="equal">
      <formula>$H$3</formula>
    </cfRule>
    <cfRule type="cellIs" dxfId="213" priority="504" stopIfTrue="1" operator="lessThan">
      <formula>$H$3</formula>
    </cfRule>
  </conditionalFormatting>
  <conditionalFormatting sqref="F255:F258">
    <cfRule type="cellIs" dxfId="212" priority="434" stopIfTrue="1" operator="lessThan">
      <formula>$H$3</formula>
    </cfRule>
    <cfRule type="cellIs" dxfId="211" priority="435" stopIfTrue="1" operator="equal">
      <formula>$H$3</formula>
    </cfRule>
  </conditionalFormatting>
  <conditionalFormatting sqref="F261:F264">
    <cfRule type="cellIs" dxfId="210" priority="392" stopIfTrue="1" operator="equal">
      <formula>$H$3</formula>
    </cfRule>
    <cfRule type="cellIs" dxfId="209" priority="391" stopIfTrue="1" operator="lessThan">
      <formula>$H$3</formula>
    </cfRule>
  </conditionalFormatting>
  <conditionalFormatting sqref="F267:F268">
    <cfRule type="cellIs" dxfId="208" priority="340" stopIfTrue="1" operator="lessThan">
      <formula>$H$3</formula>
    </cfRule>
    <cfRule type="cellIs" dxfId="207" priority="341" stopIfTrue="1" operator="equal">
      <formula>$H$3</formula>
    </cfRule>
  </conditionalFormatting>
  <conditionalFormatting sqref="F273:F274">
    <cfRule type="cellIs" dxfId="206" priority="289" stopIfTrue="1" operator="equal">
      <formula>$H$3</formula>
    </cfRule>
    <cfRule type="cellIs" dxfId="205" priority="288" stopIfTrue="1" operator="lessThan">
      <formula>$H$3</formula>
    </cfRule>
  </conditionalFormatting>
  <conditionalFormatting sqref="F280">
    <cfRule type="cellIs" dxfId="204" priority="179" stopIfTrue="1" operator="equal">
      <formula>$H$3</formula>
    </cfRule>
    <cfRule type="cellIs" dxfId="203" priority="180" stopIfTrue="1" operator="lessThan">
      <formula>$H$3</formula>
    </cfRule>
  </conditionalFormatting>
  <conditionalFormatting sqref="G4:G18">
    <cfRule type="expression" dxfId="202" priority="1339" stopIfTrue="1">
      <formula>F4&lt;$H$3</formula>
    </cfRule>
  </conditionalFormatting>
  <conditionalFormatting sqref="G21:G25 E210:E221">
    <cfRule type="expression" dxfId="201" priority="1348" stopIfTrue="1">
      <formula>D21&lt;$H$3</formula>
    </cfRule>
  </conditionalFormatting>
  <conditionalFormatting sqref="G91:G92">
    <cfRule type="expression" dxfId="200" priority="304" stopIfTrue="1">
      <formula>$B91=$H$3</formula>
    </cfRule>
    <cfRule type="expression" dxfId="199" priority="303" stopIfTrue="1">
      <formula>$F91=$H$3</formula>
    </cfRule>
    <cfRule type="expression" dxfId="198" priority="302" stopIfTrue="1">
      <formula>F91&lt;$H$3</formula>
    </cfRule>
  </conditionalFormatting>
  <conditionalFormatting sqref="G96">
    <cfRule type="expression" dxfId="197" priority="233" stopIfTrue="1">
      <formula>F96&lt;$H$3</formula>
    </cfRule>
    <cfRule type="expression" dxfId="196" priority="235" stopIfTrue="1">
      <formula>$B96=$H$3</formula>
    </cfRule>
    <cfRule type="expression" dxfId="195" priority="234" stopIfTrue="1">
      <formula>$F96=$H$3</formula>
    </cfRule>
  </conditionalFormatting>
  <conditionalFormatting sqref="G101">
    <cfRule type="expression" dxfId="194" priority="132" stopIfTrue="1">
      <formula>$F101=$H$3</formula>
    </cfRule>
    <cfRule type="expression" dxfId="193" priority="130" stopIfTrue="1">
      <formula>F101&lt;$H$3</formula>
    </cfRule>
    <cfRule type="expression" dxfId="192" priority="131" stopIfTrue="1">
      <formula>$B101=$H$3</formula>
    </cfRule>
  </conditionalFormatting>
  <conditionalFormatting sqref="G103">
    <cfRule type="expression" dxfId="191" priority="66" stopIfTrue="1">
      <formula>$F103=$H$3</formula>
    </cfRule>
    <cfRule type="expression" dxfId="190" priority="65" stopIfTrue="1">
      <formula>F103&lt;$H$3</formula>
    </cfRule>
  </conditionalFormatting>
  <conditionalFormatting sqref="G103:G104">
    <cfRule type="expression" dxfId="189" priority="50" stopIfTrue="1">
      <formula>$B103=$H$3</formula>
    </cfRule>
  </conditionalFormatting>
  <conditionalFormatting sqref="G104">
    <cfRule type="expression" dxfId="188" priority="49" stopIfTrue="1">
      <formula>F104&lt;$H$3</formula>
    </cfRule>
    <cfRule type="expression" dxfId="187" priority="51" stopIfTrue="1">
      <formula>$F104=$H$3</formula>
    </cfRule>
  </conditionalFormatting>
  <conditionalFormatting sqref="G107:G108">
    <cfRule type="expression" dxfId="186" priority="1" stopIfTrue="1">
      <formula>F107&lt;$H$3</formula>
    </cfRule>
    <cfRule type="expression" dxfId="185" priority="2" stopIfTrue="1">
      <formula>$B107=$H$3</formula>
    </cfRule>
    <cfRule type="expression" dxfId="184" priority="3" stopIfTrue="1">
      <formula>$F107=$H$3</formula>
    </cfRule>
  </conditionalFormatting>
  <conditionalFormatting sqref="G116">
    <cfRule type="expression" dxfId="183" priority="314" stopIfTrue="1">
      <formula>F116&lt;$H$3</formula>
    </cfRule>
  </conditionalFormatting>
  <conditionalFormatting sqref="G130:G139">
    <cfRule type="expression" dxfId="182" priority="916" stopIfTrue="1">
      <formula>F130&lt;$H$3</formula>
    </cfRule>
  </conditionalFormatting>
  <conditionalFormatting sqref="G142:G145">
    <cfRule type="expression" dxfId="181" priority="767" stopIfTrue="1">
      <formula>F142&lt;$H$3</formula>
    </cfRule>
  </conditionalFormatting>
  <conditionalFormatting sqref="G210:G221">
    <cfRule type="expression" dxfId="180" priority="946" stopIfTrue="1">
      <formula>F210&lt;$H$3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43" t="s">
        <v>0</v>
      </c>
      <c r="D1" s="144"/>
      <c r="E1" s="144"/>
      <c r="F1" s="144"/>
      <c r="G1" s="144"/>
      <c r="H1" s="144"/>
      <c r="I1" s="144"/>
    </row>
    <row r="2" spans="1:11" ht="23.1" customHeight="1">
      <c r="A2" s="145" t="s">
        <v>1</v>
      </c>
      <c r="B2" s="145"/>
      <c r="C2" s="146" t="s">
        <v>2</v>
      </c>
      <c r="D2" s="146"/>
      <c r="E2" s="146"/>
      <c r="F2" s="146"/>
      <c r="G2" s="146"/>
      <c r="H2" s="146"/>
      <c r="I2" s="146"/>
    </row>
    <row r="3" spans="1:11" ht="25.05" customHeight="1">
      <c r="A3" s="147"/>
      <c r="B3" s="147"/>
      <c r="C3" s="147"/>
      <c r="D3" s="147"/>
      <c r="E3" s="147"/>
      <c r="F3" s="147"/>
      <c r="G3" s="147"/>
      <c r="H3" s="2">
        <v>45727</v>
      </c>
      <c r="I3" s="3"/>
    </row>
    <row r="4" spans="1:11" ht="24" customHeight="1">
      <c r="A4" s="167" t="s">
        <v>1461</v>
      </c>
      <c r="B4" s="168"/>
      <c r="C4" s="168"/>
      <c r="D4" s="168"/>
      <c r="E4" s="168"/>
      <c r="F4" s="168"/>
      <c r="G4" s="168"/>
      <c r="H4" s="168"/>
      <c r="I4" s="169"/>
    </row>
    <row r="5" spans="1:11" ht="24" customHeight="1">
      <c r="A5" s="4" t="s">
        <v>4</v>
      </c>
      <c r="B5" s="165" t="s">
        <v>5</v>
      </c>
      <c r="C5" s="166"/>
      <c r="D5" s="165" t="s">
        <v>6</v>
      </c>
      <c r="E5" s="166"/>
      <c r="F5" s="165" t="s">
        <v>7</v>
      </c>
      <c r="G5" s="166"/>
      <c r="H5" s="4" t="s">
        <v>8</v>
      </c>
      <c r="I5" s="4" t="s">
        <v>504</v>
      </c>
      <c r="K5" t="s">
        <v>505</v>
      </c>
    </row>
    <row r="6" spans="1:11" ht="24" customHeight="1">
      <c r="A6" s="5" t="s">
        <v>1462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1463</v>
      </c>
      <c r="I6" s="10"/>
    </row>
    <row r="7" spans="1:11" ht="24" customHeight="1">
      <c r="A7" s="5" t="s">
        <v>1464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1465</v>
      </c>
      <c r="I7" s="10"/>
    </row>
    <row r="8" spans="1:11" ht="24" customHeight="1">
      <c r="A8" s="11" t="s">
        <v>1466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1467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1468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1469</v>
      </c>
      <c r="I10" s="13"/>
    </row>
    <row r="11" spans="1:11" ht="24" customHeight="1">
      <c r="A11" s="163" t="s">
        <v>1470</v>
      </c>
      <c r="B11" s="140"/>
      <c r="C11" s="140"/>
      <c r="D11" s="140"/>
      <c r="E11" s="140"/>
      <c r="F11" s="140"/>
      <c r="G11" s="140"/>
      <c r="H11" s="140"/>
      <c r="I11" s="141"/>
    </row>
    <row r="12" spans="1:11" ht="24" customHeight="1">
      <c r="A12" s="15" t="s">
        <v>4</v>
      </c>
      <c r="B12" s="150" t="s">
        <v>5</v>
      </c>
      <c r="C12" s="151"/>
      <c r="D12" s="150" t="s">
        <v>6</v>
      </c>
      <c r="E12" s="151"/>
      <c r="F12" s="150" t="s">
        <v>7</v>
      </c>
      <c r="G12" s="151"/>
      <c r="H12" s="15" t="s">
        <v>8</v>
      </c>
      <c r="I12" s="15" t="s">
        <v>504</v>
      </c>
      <c r="K12" t="s">
        <v>505</v>
      </c>
    </row>
    <row r="13" spans="1:11" ht="24" customHeight="1">
      <c r="A13" s="16" t="s">
        <v>1471</v>
      </c>
      <c r="B13" s="17"/>
      <c r="C13" s="18"/>
      <c r="D13" s="17"/>
      <c r="E13" s="18"/>
      <c r="F13" s="19"/>
      <c r="G13" s="18"/>
      <c r="H13" s="20" t="s">
        <v>811</v>
      </c>
      <c r="I13" s="21"/>
    </row>
    <row r="14" spans="1:11" ht="24" customHeight="1">
      <c r="A14" s="16" t="s">
        <v>1472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1473</v>
      </c>
      <c r="I14" s="21"/>
    </row>
    <row r="15" spans="1:11" ht="24" customHeight="1">
      <c r="A15" s="25" t="s">
        <v>1474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1475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1476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1477</v>
      </c>
      <c r="I17" s="21"/>
    </row>
    <row r="18" spans="1:11" ht="24" customHeight="1">
      <c r="A18" s="163" t="s">
        <v>1478</v>
      </c>
      <c r="B18" s="140"/>
      <c r="C18" s="140"/>
      <c r="D18" s="140"/>
      <c r="E18" s="140"/>
      <c r="F18" s="140"/>
      <c r="G18" s="140"/>
      <c r="H18" s="140"/>
      <c r="I18" s="141"/>
    </row>
    <row r="19" spans="1:11" ht="24" customHeight="1">
      <c r="A19" s="15" t="s">
        <v>4</v>
      </c>
      <c r="B19" s="150" t="s">
        <v>5</v>
      </c>
      <c r="C19" s="151"/>
      <c r="D19" s="150" t="s">
        <v>6</v>
      </c>
      <c r="E19" s="151"/>
      <c r="F19" s="150" t="s">
        <v>7</v>
      </c>
      <c r="G19" s="151"/>
      <c r="H19" s="15" t="s">
        <v>8</v>
      </c>
      <c r="I19" s="15" t="s">
        <v>504</v>
      </c>
      <c r="K19" t="s">
        <v>505</v>
      </c>
    </row>
    <row r="20" spans="1:11" ht="24" customHeight="1">
      <c r="A20" s="26" t="s">
        <v>1479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1480</v>
      </c>
      <c r="I20" s="10"/>
    </row>
    <row r="21" spans="1:11" ht="24" customHeight="1">
      <c r="A21" s="29" t="s">
        <v>1481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1482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1483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1484</v>
      </c>
      <c r="I23" s="10"/>
    </row>
  </sheetData>
  <mergeCells count="16">
    <mergeCell ref="C1:I1"/>
    <mergeCell ref="A2:B2"/>
    <mergeCell ref="C2:I2"/>
    <mergeCell ref="A3:G3"/>
    <mergeCell ref="A4:I4"/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</mergeCells>
  <phoneticPr fontId="47" type="noConversion"/>
  <conditionalFormatting sqref="B4">
    <cfRule type="cellIs" dxfId="179" priority="2272" stopIfTrue="1" operator="equal">
      <formula>$H$3</formula>
    </cfRule>
    <cfRule type="cellIs" dxfId="178" priority="2268" stopIfTrue="1" operator="lessThan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9" stopIfTrue="1" operator="lessThan">
      <formula>$H$3</formula>
    </cfRule>
    <cfRule type="cellIs" dxfId="172" priority="1814" stopIfTrue="1" operator="equal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23" stopIfTrue="1" operator="lessThan">
      <formula>$H$3</formula>
    </cfRule>
    <cfRule type="cellIs" dxfId="169" priority="2018" stopIfTrue="1" operator="equal">
      <formula>$H$3</formula>
    </cfRule>
  </conditionalFormatting>
  <conditionalFormatting sqref="B7:B9">
    <cfRule type="cellIs" dxfId="168" priority="2029" stopIfTrue="1" operator="lessThan">
      <formula>$H$3</formula>
    </cfRule>
    <cfRule type="cellIs" dxfId="167" priority="2024" stopIfTrue="1" operator="equal">
      <formula>$H$3</formula>
    </cfRule>
  </conditionalFormatting>
  <conditionalFormatting sqref="B9">
    <cfRule type="cellIs" dxfId="166" priority="2203" stopIfTrue="1" operator="lessThan">
      <formula>$H$3</formula>
    </cfRule>
    <cfRule type="cellIs" dxfId="165" priority="2202" stopIfTrue="1" operator="equal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9" stopIfTrue="1" operator="lessThan">
      <formula>$H$3</formula>
    </cfRule>
    <cfRule type="cellIs" dxfId="153" priority="472" stopIfTrue="1" operator="equal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2" stopIfTrue="1" operator="lessThan">
      <formula>$H$3</formula>
    </cfRule>
    <cfRule type="cellIs" dxfId="127" priority="2261" stopIfTrue="1" operator="equal">
      <formula>$H$3</formula>
    </cfRule>
  </conditionalFormatting>
  <conditionalFormatting sqref="D4:D5">
    <cfRule type="cellIs" dxfId="126" priority="2242" stopIfTrue="1" operator="lessThan">
      <formula>$H$3</formula>
    </cfRule>
    <cfRule type="cellIs" dxfId="125" priority="2241" stopIfTrue="1" operator="equal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30" stopIfTrue="1" operator="lessThan">
      <formula>$H$3</formula>
    </cfRule>
    <cfRule type="cellIs" dxfId="122" priority="2229" stopIfTrue="1" operator="equal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1" stopIfTrue="1" operator="lessThan">
      <formula>$H$3</formula>
    </cfRule>
    <cfRule type="cellIs" dxfId="117" priority="1990" stopIfTrue="1" operator="equal">
      <formula>$H$3</formula>
    </cfRule>
  </conditionalFormatting>
  <conditionalFormatting sqref="D7:D9">
    <cfRule type="cellIs" dxfId="116" priority="2007" stopIfTrue="1" operator="lessThan">
      <formula>$H$3</formula>
    </cfRule>
    <cfRule type="cellIs" dxfId="115" priority="2002" stopIfTrue="1" operator="equal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66" stopIfTrue="1" operator="lessThan">
      <formula>$H$3</formula>
    </cfRule>
    <cfRule type="cellIs" dxfId="110" priority="1353" stopIfTrue="1" operator="equal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3" stopIfTrue="1" operator="lessThan">
      <formula>$H$3</formula>
    </cfRule>
    <cfRule type="cellIs" dxfId="101" priority="1252" stopIfTrue="1" operator="equal">
      <formula>$H$3</formula>
    </cfRule>
  </conditionalFormatting>
  <conditionalFormatting sqref="D16">
    <cfRule type="cellIs" dxfId="100" priority="375" stopIfTrue="1" operator="lessThan">
      <formula>$H$3</formula>
    </cfRule>
    <cfRule type="cellIs" dxfId="99" priority="374" stopIfTrue="1" operator="equal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3" stopIfTrue="1" operator="lessThan">
      <formula>$H$3</formula>
    </cfRule>
    <cfRule type="cellIs" dxfId="95" priority="162" stopIfTrue="1" operator="equal">
      <formula>$H$3</formula>
    </cfRule>
  </conditionalFormatting>
  <conditionalFormatting sqref="D18">
    <cfRule type="cellIs" dxfId="94" priority="326" stopIfTrue="1" operator="lessThan">
      <formula>$H$3</formula>
    </cfRule>
    <cfRule type="cellIs" dxfId="93" priority="313" stopIfTrue="1" operator="equal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7" stopIfTrue="1" operator="lessThan">
      <formula>$H$3</formula>
    </cfRule>
    <cfRule type="cellIs" dxfId="87" priority="276" stopIfTrue="1" operator="equal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8" stopIfTrue="1" operator="lessThan">
      <formula>$H$3</formula>
    </cfRule>
    <cfRule type="cellIs" dxfId="82" priority="57" stopIfTrue="1" operator="equal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3" stopIfTrue="1" operator="equal">
      <formula>$H$3</formula>
    </cfRule>
    <cfRule type="cellIs" dxfId="79" priority="22" stopIfTrue="1" operator="lessThan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37" stopIfTrue="1">
      <formula>$D12=$H$3</formula>
    </cfRule>
    <cfRule type="expression" dxfId="67" priority="1303" stopIfTrue="1">
      <formula>D12&lt;$H$3</formula>
    </cfRule>
  </conditionalFormatting>
  <conditionalFormatting sqref="E14:E17">
    <cfRule type="expression" dxfId="66" priority="355" stopIfTrue="1">
      <formula>D14&lt;$H$3</formula>
    </cfRule>
    <cfRule type="expression" dxfId="65" priority="354" stopIfTrue="1">
      <formula>$B14=$H$3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7" stopIfTrue="1" operator="lessThan">
      <formula>$H$3</formula>
    </cfRule>
    <cfRule type="cellIs" dxfId="57" priority="2223" stopIfTrue="1" operator="equal">
      <formula>$H$3</formula>
    </cfRule>
  </conditionalFormatting>
  <conditionalFormatting sqref="F5:F6">
    <cfRule type="cellIs" dxfId="56" priority="1793" stopIfTrue="1" operator="lessThan">
      <formula>$H$3</formula>
    </cfRule>
    <cfRule type="cellIs" dxfId="55" priority="1792" stopIfTrue="1" operator="equal">
      <formula>$H$3</formula>
    </cfRule>
  </conditionalFormatting>
  <conditionalFormatting sqref="F6">
    <cfRule type="cellIs" dxfId="54" priority="1785" stopIfTrue="1" operator="lessThan">
      <formula>$H$3</formula>
    </cfRule>
    <cfRule type="cellIs" dxfId="53" priority="1784" stopIfTrue="1" operator="equal">
      <formula>$H$3</formula>
    </cfRule>
  </conditionalFormatting>
  <conditionalFormatting sqref="F6:F7">
    <cfRule type="cellIs" dxfId="52" priority="1765" stopIfTrue="1" operator="lessThan">
      <formula>$H$3</formula>
    </cfRule>
    <cfRule type="cellIs" dxfId="51" priority="1764" stopIfTrue="1" operator="equal">
      <formula>$H$3</formula>
    </cfRule>
  </conditionalFormatting>
  <conditionalFormatting sqref="F7">
    <cfRule type="cellIs" dxfId="50" priority="1759" stopIfTrue="1" operator="lessThan">
      <formula>$H$3</formula>
    </cfRule>
    <cfRule type="cellIs" dxfId="49" priority="1750" stopIfTrue="1" operator="equal">
      <formula>$H$3</formula>
    </cfRule>
  </conditionalFormatting>
  <conditionalFormatting sqref="F7:F8">
    <cfRule type="cellIs" dxfId="48" priority="1627" stopIfTrue="1" operator="lessThan">
      <formula>$H$3</formula>
    </cfRule>
    <cfRule type="cellIs" dxfId="47" priority="1626" stopIfTrue="1" operator="equal">
      <formula>$H$3</formula>
    </cfRule>
  </conditionalFormatting>
  <conditionalFormatting sqref="F8">
    <cfRule type="cellIs" dxfId="46" priority="1623" stopIfTrue="1" operator="lessThan">
      <formula>$H$3</formula>
    </cfRule>
    <cfRule type="cellIs" dxfId="45" priority="1616" stopIfTrue="1" operator="equal">
      <formula>$H$3</formula>
    </cfRule>
  </conditionalFormatting>
  <conditionalFormatting sqref="F8:F9">
    <cfRule type="cellIs" dxfId="44" priority="1481" stopIfTrue="1" operator="lessThan">
      <formula>$H$3</formula>
    </cfRule>
    <cfRule type="cellIs" dxfId="43" priority="1480" stopIfTrue="1" operator="equal">
      <formula>$H$3</formula>
    </cfRule>
  </conditionalFormatting>
  <conditionalFormatting sqref="F9">
    <cfRule type="cellIs" dxfId="42" priority="1479" stopIfTrue="1" operator="lessThan">
      <formula>$H$3</formula>
    </cfRule>
    <cfRule type="cellIs" dxfId="41" priority="1464" stopIfTrue="1" operator="equal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68" stopIfTrue="1" operator="lessThan">
      <formula>$H$3</formula>
    </cfRule>
    <cfRule type="cellIs" dxfId="35" priority="1355" stopIfTrue="1" operator="equal">
      <formula>$H$3</formula>
    </cfRule>
  </conditionalFormatting>
  <conditionalFormatting sqref="F11:F12">
    <cfRule type="cellIs" dxfId="34" priority="1336" stopIfTrue="1" operator="lessThan">
      <formula>$H$3</formula>
    </cfRule>
    <cfRule type="cellIs" dxfId="33" priority="1335" stopIfTrue="1" operator="equal">
      <formula>$H$3</formula>
    </cfRule>
  </conditionalFormatting>
  <conditionalFormatting sqref="F12">
    <cfRule type="cellIs" dxfId="32" priority="1327" stopIfTrue="1" operator="lessThan">
      <formula>$H$3</formula>
    </cfRule>
    <cfRule type="cellIs" dxfId="31" priority="1323" stopIfTrue="1" operator="equal">
      <formula>$H$3</formula>
    </cfRule>
  </conditionalFormatting>
  <conditionalFormatting sqref="F14">
    <cfRule type="cellIs" dxfId="30" priority="453" stopIfTrue="1" operator="lessThan">
      <formula>$H$3</formula>
    </cfRule>
    <cfRule type="cellIs" dxfId="29" priority="436" stopIfTrue="1" operator="equal">
      <formula>$H$3</formula>
    </cfRule>
  </conditionalFormatting>
  <conditionalFormatting sqref="F14:F15">
    <cfRule type="cellIs" dxfId="28" priority="427" stopIfTrue="1" operator="lessThan">
      <formula>$H$3</formula>
    </cfRule>
    <cfRule type="cellIs" dxfId="27" priority="426" stopIfTrue="1" operator="equal">
      <formula>$H$3</formula>
    </cfRule>
  </conditionalFormatting>
  <conditionalFormatting sqref="F15">
    <cfRule type="cellIs" dxfId="26" priority="425" stopIfTrue="1" operator="lessThan">
      <formula>$H$3</formula>
    </cfRule>
    <cfRule type="cellIs" dxfId="25" priority="422" stopIfTrue="1" operator="equal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9" stopIfTrue="1" operator="equal">
      <formula>$H$3</formula>
    </cfRule>
    <cfRule type="cellIs" dxfId="20" priority="96" stopIfTrue="1" operator="lessThan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3" stopIfTrue="1" operator="equal">
      <formula>$H$3</formula>
    </cfRule>
    <cfRule type="cellIs" dxfId="12" priority="32" stopIfTrue="1" operator="lessThan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8" stopIfTrue="1" operator="equal">
      <formula>$H$3</formula>
    </cfRule>
    <cfRule type="cellIs" dxfId="8" priority="7" stopIfTrue="1" operator="lessThan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6" stopIfTrue="1">
      <formula>$F20=$H$3</formula>
    </cfRule>
    <cfRule type="expression" dxfId="0" priority="5" stopIfTrue="1">
      <formula>F20&lt;$H$3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HHX1,HHX2</vt:lpstr>
      <vt:lpstr>BTX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2026-10-16T05:48:11Z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