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48FE6B69-07E0-4266-B340-CFB51DC7D7F0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1" i="1" l="1"/>
  <c r="F81" i="1"/>
  <c r="I81" i="1"/>
  <c r="J81" i="1" s="1"/>
  <c r="K81" i="1" s="1"/>
  <c r="L81" i="1" s="1"/>
  <c r="I21" i="1"/>
  <c r="J21" i="1" s="1"/>
  <c r="K21" i="1" s="1"/>
  <c r="G21" i="1"/>
  <c r="F21" i="1"/>
  <c r="G27" i="1"/>
  <c r="F27" i="1"/>
  <c r="I27" i="1"/>
  <c r="G90" i="1"/>
  <c r="F90" i="1"/>
  <c r="G89" i="1"/>
  <c r="F89" i="1"/>
  <c r="G88" i="1"/>
  <c r="F88" i="1"/>
  <c r="G87" i="1"/>
  <c r="F87" i="1"/>
  <c r="G80" i="1"/>
  <c r="F80" i="1"/>
  <c r="G79" i="1"/>
  <c r="F79" i="1"/>
  <c r="G78" i="1"/>
  <c r="F78" i="1"/>
  <c r="G67" i="1"/>
  <c r="F67" i="1"/>
  <c r="G66" i="1"/>
  <c r="F66" i="1"/>
  <c r="G65" i="1"/>
  <c r="F65" i="1"/>
  <c r="G64" i="1"/>
  <c r="F64" i="1"/>
  <c r="G63" i="1"/>
  <c r="F63" i="1"/>
  <c r="G57" i="1"/>
  <c r="F57" i="1"/>
  <c r="G56" i="1"/>
  <c r="F56" i="1"/>
  <c r="G55" i="1"/>
  <c r="F55" i="1"/>
  <c r="G48" i="1"/>
  <c r="F48" i="1"/>
  <c r="G47" i="1"/>
  <c r="F47" i="1"/>
  <c r="G39" i="1"/>
  <c r="F39" i="1"/>
  <c r="G38" i="1"/>
  <c r="F38" i="1"/>
  <c r="G37" i="1"/>
  <c r="F37" i="1"/>
  <c r="G36" i="1"/>
  <c r="F36" i="1"/>
  <c r="G16" i="1"/>
  <c r="F16" i="1"/>
  <c r="G15" i="1"/>
  <c r="F15" i="1"/>
  <c r="G14" i="1"/>
  <c r="F14" i="1"/>
  <c r="I88" i="1"/>
  <c r="I89" i="1"/>
  <c r="I90" i="1"/>
  <c r="I87" i="1"/>
  <c r="I80" i="1"/>
  <c r="J80" i="1" s="1"/>
  <c r="K80" i="1" s="1"/>
  <c r="L80" i="1" s="1"/>
  <c r="I79" i="1"/>
  <c r="J79" i="1" s="1"/>
  <c r="K79" i="1" s="1"/>
  <c r="L79" i="1" s="1"/>
  <c r="I78" i="1"/>
  <c r="I67" i="1"/>
  <c r="J67" i="1" s="1"/>
  <c r="I66" i="1"/>
  <c r="J66" i="1" s="1"/>
  <c r="I65" i="1"/>
  <c r="J65" i="1" s="1"/>
  <c r="I64" i="1"/>
  <c r="J64" i="1" s="1"/>
  <c r="I63" i="1"/>
  <c r="J63" i="1" s="1"/>
  <c r="I57" i="1"/>
  <c r="J57" i="1" s="1"/>
  <c r="I56" i="1"/>
  <c r="J56" i="1" s="1"/>
  <c r="I55" i="1"/>
  <c r="J55" i="1" s="1"/>
  <c r="I48" i="1"/>
  <c r="J48" i="1" s="1"/>
  <c r="I47" i="1"/>
  <c r="J47" i="1" s="1"/>
  <c r="I46" i="1"/>
  <c r="J46" i="1" s="1"/>
  <c r="I45" i="1"/>
  <c r="J45" i="1" s="1"/>
  <c r="I44" i="1"/>
  <c r="J44" i="1" s="1"/>
  <c r="G46" i="1"/>
  <c r="F46" i="1"/>
  <c r="I39" i="1"/>
  <c r="I38" i="1"/>
  <c r="I37" i="1"/>
  <c r="I36" i="1"/>
  <c r="I16" i="1"/>
  <c r="J16" i="1" s="1"/>
  <c r="I15" i="1"/>
  <c r="J15" i="1" s="1"/>
  <c r="I14" i="1"/>
  <c r="J14" i="1" s="1"/>
  <c r="G13" i="1"/>
  <c r="F13" i="1"/>
  <c r="G86" i="1"/>
  <c r="F86" i="1"/>
  <c r="I77" i="1"/>
  <c r="J77" i="1" s="1"/>
  <c r="K77" i="1" s="1"/>
  <c r="L77" i="1" s="1"/>
  <c r="G77" i="1"/>
  <c r="F77" i="1"/>
  <c r="I72" i="1"/>
  <c r="J72" i="1" s="1"/>
  <c r="G72" i="1"/>
  <c r="F72" i="1"/>
  <c r="I62" i="1"/>
  <c r="J62" i="1" s="1"/>
  <c r="G62" i="1"/>
  <c r="F62" i="1"/>
  <c r="I54" i="1"/>
  <c r="J54" i="1" s="1"/>
  <c r="G54" i="1"/>
  <c r="F54" i="1"/>
  <c r="I53" i="1"/>
  <c r="J53" i="1" s="1"/>
  <c r="G53" i="1"/>
  <c r="F53" i="1"/>
  <c r="G45" i="1"/>
  <c r="F45" i="1"/>
  <c r="G44" i="1"/>
  <c r="F44" i="1"/>
  <c r="I30" i="1"/>
  <c r="G30" i="1"/>
  <c r="F30" i="1"/>
  <c r="I29" i="1"/>
  <c r="G29" i="1"/>
  <c r="F29" i="1"/>
  <c r="I28" i="1"/>
  <c r="G28" i="1"/>
  <c r="F28" i="1"/>
  <c r="I35" i="1"/>
  <c r="G35" i="1"/>
  <c r="F35" i="1"/>
  <c r="I12" i="1"/>
  <c r="J12" i="1" s="1"/>
  <c r="G12" i="1"/>
  <c r="F12" i="1"/>
  <c r="J78" i="1" l="1"/>
  <c r="K78" i="1" s="1"/>
  <c r="L78" i="1" s="1"/>
</calcChain>
</file>

<file path=xl/sharedStrings.xml><?xml version="1.0" encoding="utf-8"?>
<sst xmlns="http://schemas.openxmlformats.org/spreadsheetml/2006/main" count="402" uniqueCount="216">
  <si>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</si>
  <si>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</si>
  <si>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</si>
  <si>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</si>
  <si>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</si>
  <si>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</si>
  <si>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</si>
  <si>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</si>
  <si>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</si>
  <si>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</si>
  <si>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</si>
  <si>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</si>
  <si>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</si>
  <si>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</si>
  <si>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</si>
  <si>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</si>
  <si>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</si>
  <si>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</si>
  <si>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</si>
  <si>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</si>
  <si>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</si>
  <si>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</si>
  <si>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</si>
  <si>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</si>
  <si>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</si>
  <si>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</si>
  <si>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</si>
  <si>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</si>
  <si>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</si>
  <si>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</si>
  <si>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</si>
  <si>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</si>
  <si>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</si>
  <si>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</si>
  <si>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</si>
  <si>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</si>
  <si>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</si>
  <si>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</si>
  <si>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</si>
  <si>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</si>
  <si>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</si>
  <si>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</si>
  <si>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</si>
  <si>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</si>
  <si>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</si>
  <si>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V.2621S</t>
    <phoneticPr fontId="2" type="noConversion"/>
  </si>
  <si>
    <t>BE621</t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</si>
  <si>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</si>
  <si>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</si>
  <si>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</si>
  <si>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</si>
  <si>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</si>
  <si>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</si>
  <si>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</si>
  <si>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</si>
  <si>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</si>
  <si>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</si>
  <si>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</si>
  <si>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</si>
  <si>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</si>
  <si>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</si>
  <si>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</si>
  <si>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</si>
  <si>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</si>
  <si>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</si>
  <si>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</si>
  <si>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</si>
  <si>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</si>
  <si>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</si>
  <si>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</si>
  <si>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</si>
  <si>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</si>
  <si>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</si>
  <si>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</si>
  <si>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</si>
  <si>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</si>
  <si>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</si>
  <si>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</si>
  <si>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</si>
  <si>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</si>
  <si>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</si>
  <si>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</si>
  <si>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</si>
  <si>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</si>
  <si>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</si>
  <si>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</si>
  <si>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</si>
  <si>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</si>
  <si>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</si>
  <si>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</si>
  <si>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</si>
  <si>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</si>
  <si>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</si>
  <si>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</si>
  <si>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</si>
  <si>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</si>
  <si>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</si>
  <si>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</si>
  <si>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</si>
  <si>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</si>
  <si>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</si>
  <si>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</si>
  <si>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</si>
  <si>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</si>
  <si>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</si>
  <si>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</si>
  <si>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</si>
  <si>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</si>
  <si>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</si>
  <si>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</si>
  <si>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</si>
  <si>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</si>
  <si>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</si>
  <si>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</si>
  <si>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</si>
  <si>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</si>
  <si>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</si>
  <si>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</si>
  <si>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</si>
  <si>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</si>
  <si>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</si>
  <si>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</si>
  <si>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</si>
  <si>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</si>
  <si>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</si>
  <si>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</si>
  <si>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</si>
  <si>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</si>
  <si>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</si>
  <si>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</si>
  <si>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</si>
  <si>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</si>
  <si>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</si>
  <si>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</si>
  <si>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</si>
  <si>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</si>
  <si>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</si>
  <si>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</si>
  <si>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</si>
  <si>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</si>
  <si>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</si>
  <si>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</si>
  <si>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</si>
  <si>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</si>
  <si>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</si>
  <si>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</si>
  <si>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</si>
  <si>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</si>
  <si>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</si>
  <si>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</si>
  <si>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</si>
  <si>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</si>
  <si>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</si>
  <si>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</si>
  <si>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</si>
  <si>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</si>
  <si>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</si>
  <si>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</si>
  <si>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</si>
  <si>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</si>
  <si>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</si>
  <si>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</si>
  <si>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</si>
  <si>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</si>
  <si>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</si>
  <si>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</si>
  <si>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</si>
  <si>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</si>
  <si>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</si>
  <si>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</si>
  <si>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</si>
  <si>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</si>
  <si>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</si>
  <si>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</si>
  <si>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</si>
  <si>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</si>
  <si>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</si>
  <si>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</si>
  <si>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</si>
  <si>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</si>
  <si>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</si>
  <si>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</si>
  <si>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</si>
  <si>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</si>
  <si>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</si>
  <si>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</si>
  <si>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</si>
  <si>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</si>
  <si>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</si>
  <si>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</si>
  <si>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</si>
  <si>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</si>
  <si>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</si>
  <si>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</si>
  <si>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</si>
  <si>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</si>
  <si>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</si>
  <si>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</si>
  <si>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</si>
  <si>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</si>
  <si>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</si>
  <si>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</si>
  <si>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</si>
  <si>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</si>
  <si>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</si>
  <si>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</si>
  <si>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</si>
  <si>
    <t>JY BONITO</t>
  </si>
  <si>
    <t>TBN</t>
    <phoneticPr fontId="2" type="noConversion"/>
  </si>
  <si>
    <t>0Z620</t>
    <phoneticPr fontId="2" type="noConversion"/>
  </si>
  <si>
    <t>0Z621</t>
    <phoneticPr fontId="2" type="noConversion"/>
  </si>
  <si>
    <t>HHX2</t>
  </si>
  <si>
    <t>17-Oct SUBIC BAY</t>
    <phoneticPr fontId="19" type="noConversion"/>
  </si>
  <si>
    <t>TS SHANGHAI</t>
  </si>
  <si>
    <t>V.02644W</t>
    <phoneticPr fontId="2" type="noConversion"/>
  </si>
  <si>
    <t>EK644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</si>
</sst>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9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9"/>
      <color rgb="FFFF000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24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177" fontId="44" fillId="0" borderId="4" xfId="2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49" fontId="45" fillId="0" borderId="4" xfId="0" applyNumberFormat="1" applyFont="1" applyBorder="1" applyAlignment="1">
      <alignment horizontal="center" vertical="center"/>
    </xf>
    <xf numFmtId="0" fontId="21" fillId="0" borderId="4" xfId="1" applyFont="1" applyBorder="1" applyAlignment="1">
      <alignment vertical="center"/>
    </xf>
    <xf numFmtId="0" fontId="47" fillId="0" borderId="4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16" fontId="45" fillId="0" borderId="4" xfId="0" applyNumberFormat="1" applyFont="1" applyBorder="1" applyAlignment="1">
      <alignment horizontal="center" vertical="center" shrinkToFit="1"/>
    </xf>
    <xf numFmtId="0" fontId="46" fillId="0" borderId="0" xfId="0" applyFont="1"/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77" fontId="21" fillId="0" borderId="4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8"/>
  <sheetViews>
    <sheetView tabSelected="1" zoomScale="115" zoomScaleNormal="115" workbookViewId="0">
      <selection activeCell="K88" sqref="K88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0" customWidth="1"/>
    <col min="5" max="5" width="9.44140625" style="18" customWidth="1"/>
    <col min="6" max="7" width="7.44140625" style="18" customWidth="1"/>
    <col min="8" max="9" width="16.77734375" style="18" customWidth="1"/>
    <col min="10" max="10" width="23.6640625" bestFit="1" customWidth="1"/>
    <col min="11" max="12" width="16.77734375" customWidth="1"/>
    <col min="13" max="13" width="13.88671875" customWidth="1"/>
  </cols>
  <sheetData>
    <row r="1" spans="1:11" ht="14.4" customHeight="1" x14ac:dyDescent="0.25">
      <c r="C1" s="113" t="s">
        <v>163</v>
      </c>
      <c r="D1" s="113"/>
      <c r="E1" s="113"/>
      <c r="F1" s="113"/>
      <c r="G1" s="113"/>
      <c r="H1" s="113"/>
      <c r="I1" s="113"/>
    </row>
    <row r="2" spans="1:11" ht="17.399999999999999" customHeight="1" x14ac:dyDescent="0.25">
      <c r="B2" s="3" t="s">
        <v>0</v>
      </c>
      <c r="C2" s="113"/>
      <c r="D2" s="113"/>
      <c r="E2" s="113"/>
      <c r="F2" s="113"/>
      <c r="G2" s="113"/>
      <c r="H2" s="113"/>
      <c r="I2" s="113"/>
    </row>
    <row r="3" spans="1:11" ht="17.399999999999999" customHeight="1" x14ac:dyDescent="0.25">
      <c r="B3" s="3" t="s">
        <v>1</v>
      </c>
      <c r="C3" s="113"/>
      <c r="D3" s="113"/>
      <c r="E3" s="113"/>
      <c r="F3" s="113"/>
      <c r="G3" s="113"/>
      <c r="H3" s="113"/>
      <c r="I3" s="113"/>
    </row>
    <row r="4" spans="1:11" ht="17.399999999999999" x14ac:dyDescent="0.25">
      <c r="B4" s="3" t="s">
        <v>2</v>
      </c>
      <c r="C4" s="114" t="s">
        <v>3</v>
      </c>
      <c r="D4" s="114"/>
      <c r="E4" s="114"/>
      <c r="F4" s="114"/>
      <c r="G4" s="114"/>
      <c r="H4" s="114"/>
      <c r="I4" s="114"/>
    </row>
    <row r="5" spans="1:11" ht="17.399999999999999" x14ac:dyDescent="0.25">
      <c r="B5" s="3" t="s">
        <v>4</v>
      </c>
      <c r="C5" s="115" t="s">
        <v>5</v>
      </c>
      <c r="D5" s="115"/>
      <c r="E5" s="115"/>
      <c r="F5" s="115"/>
      <c r="G5" s="115"/>
      <c r="H5" s="115"/>
      <c r="I5" s="115"/>
    </row>
    <row r="6" spans="1:11" x14ac:dyDescent="0.25">
      <c r="C6" s="116" t="s">
        <v>6</v>
      </c>
      <c r="D6" s="116"/>
      <c r="E6" s="116"/>
      <c r="F6" s="116"/>
      <c r="G6" s="116"/>
      <c r="H6" s="116"/>
      <c r="I6" s="116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7" t="s">
        <v>7</v>
      </c>
      <c r="B8" s="118"/>
      <c r="C8" s="118"/>
      <c r="D8" s="118"/>
      <c r="E8" s="118"/>
      <c r="F8" s="118"/>
      <c r="G8" s="118"/>
      <c r="H8" s="118"/>
      <c r="I8" s="119"/>
    </row>
    <row r="9" spans="1:11" x14ac:dyDescent="0.25">
      <c r="A9" s="100" t="s">
        <v>8</v>
      </c>
      <c r="B9" s="101"/>
      <c r="C9" s="101"/>
      <c r="D9" s="101"/>
      <c r="E9" s="101"/>
      <c r="F9" s="101"/>
      <c r="G9" s="101"/>
      <c r="H9" s="101"/>
      <c r="I9" s="102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89" t="s">
        <v>206</v>
      </c>
    </row>
    <row r="13" spans="1:11" s="34" customFormat="1" x14ac:dyDescent="0.25">
      <c r="A13" s="11" t="s">
        <v>25</v>
      </c>
      <c r="B13" s="11" t="s">
        <v>30</v>
      </c>
      <c r="C13" s="17">
        <v>84631</v>
      </c>
      <c r="D13" s="69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164</v>
      </c>
      <c r="C14" s="17" t="s">
        <v>166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89" t="s">
        <v>204</v>
      </c>
    </row>
    <row r="15" spans="1:11" s="16" customFormat="1" ht="15.6" x14ac:dyDescent="0.25">
      <c r="A15" s="11" t="s">
        <v>25</v>
      </c>
      <c r="B15" s="12" t="s">
        <v>203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8"/>
    </row>
    <row r="16" spans="1:11" s="16" customFormat="1" ht="15.6" x14ac:dyDescent="0.25">
      <c r="A16" s="11" t="s">
        <v>27</v>
      </c>
      <c r="B16" s="12" t="s">
        <v>165</v>
      </c>
      <c r="C16" s="17" t="s">
        <v>167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89" t="s">
        <v>205</v>
      </c>
    </row>
    <row r="17" spans="1:13" ht="15.6" x14ac:dyDescent="0.25">
      <c r="A17" s="109" t="s">
        <v>31</v>
      </c>
      <c r="B17" s="110"/>
      <c r="C17" s="110"/>
      <c r="D17" s="110"/>
      <c r="E17" s="110"/>
      <c r="F17" s="110"/>
      <c r="G17" s="110"/>
      <c r="H17" s="110"/>
      <c r="I17" s="111"/>
    </row>
    <row r="18" spans="1:13" x14ac:dyDescent="0.25">
      <c r="A18" s="100" t="s">
        <v>32</v>
      </c>
      <c r="B18" s="101"/>
      <c r="C18" s="101"/>
      <c r="D18" s="101"/>
      <c r="E18" s="101"/>
      <c r="F18" s="101"/>
      <c r="G18" s="101"/>
      <c r="H18" s="101"/>
      <c r="I18" s="102"/>
    </row>
    <row r="19" spans="1:13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3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3" s="16" customFormat="1" x14ac:dyDescent="0.25">
      <c r="A21" s="12" t="s">
        <v>207</v>
      </c>
      <c r="B21" s="12" t="s">
        <v>164</v>
      </c>
      <c r="C21" s="33" t="s">
        <v>210</v>
      </c>
      <c r="D21" s="93"/>
      <c r="E21" s="13" t="s">
        <v>211</v>
      </c>
      <c r="F21" s="14">
        <f>H21-4</f>
        <v>46316</v>
      </c>
      <c r="G21" s="14">
        <f>H21-1</f>
        <v>46319</v>
      </c>
      <c r="H21" s="15">
        <v>46320</v>
      </c>
      <c r="I21" s="14">
        <f>H21+3</f>
        <v>46323</v>
      </c>
      <c r="J21" s="14">
        <f t="shared" ref="J21:K21" si="10">I21+2</f>
        <v>46325</v>
      </c>
      <c r="K21" s="14">
        <f t="shared" si="10"/>
        <v>46327</v>
      </c>
    </row>
    <row r="22" spans="1:13" s="18" customFormat="1" ht="15.6" x14ac:dyDescent="0.25">
      <c r="A22" s="103" t="s">
        <v>38</v>
      </c>
      <c r="B22" s="104"/>
      <c r="C22" s="104"/>
      <c r="D22" s="104"/>
      <c r="E22" s="104"/>
      <c r="F22" s="104"/>
      <c r="G22" s="104"/>
      <c r="H22" s="104"/>
      <c r="I22" s="105"/>
    </row>
    <row r="23" spans="1:13" s="18" customFormat="1" x14ac:dyDescent="0.25">
      <c r="A23" s="106" t="s">
        <v>39</v>
      </c>
      <c r="B23" s="107"/>
      <c r="C23" s="107"/>
      <c r="D23" s="107"/>
      <c r="E23" s="107"/>
      <c r="F23" s="107"/>
      <c r="G23" s="107"/>
      <c r="H23" s="107"/>
      <c r="I23" s="108"/>
    </row>
    <row r="24" spans="1:13" s="18" customFormat="1" x14ac:dyDescent="0.25">
      <c r="A24" s="19" t="s">
        <v>9</v>
      </c>
      <c r="B24" s="20" t="s">
        <v>10</v>
      </c>
      <c r="C24" s="21" t="s">
        <v>33</v>
      </c>
      <c r="D24" s="22" t="s">
        <v>12</v>
      </c>
      <c r="E24" s="20" t="s">
        <v>13</v>
      </c>
      <c r="F24" s="23" t="s">
        <v>14</v>
      </c>
      <c r="G24" s="23" t="s">
        <v>15</v>
      </c>
      <c r="H24" s="23" t="s">
        <v>16</v>
      </c>
      <c r="I24" s="23" t="s">
        <v>40</v>
      </c>
    </row>
    <row r="25" spans="1:13" s="18" customFormat="1" x14ac:dyDescent="0.25">
      <c r="A25" s="5" t="s">
        <v>18</v>
      </c>
      <c r="B25" s="23" t="s">
        <v>19</v>
      </c>
      <c r="C25" s="21" t="s">
        <v>20</v>
      </c>
      <c r="D25" s="10"/>
      <c r="E25" s="19" t="s">
        <v>21</v>
      </c>
      <c r="F25" s="19"/>
      <c r="G25" s="19"/>
      <c r="H25" s="19" t="s">
        <v>22</v>
      </c>
      <c r="I25" s="19" t="s">
        <v>41</v>
      </c>
    </row>
    <row r="26" spans="1:13" s="79" customFormat="1" x14ac:dyDescent="0.25">
      <c r="A26" s="112" t="s">
        <v>37</v>
      </c>
      <c r="B26" s="112"/>
      <c r="C26" s="112"/>
      <c r="D26" s="112"/>
      <c r="E26" s="112"/>
      <c r="F26" s="112"/>
      <c r="G26" s="112"/>
      <c r="H26" s="112"/>
      <c r="I26" s="112"/>
    </row>
    <row r="27" spans="1:13" s="91" customFormat="1" ht="15.6" x14ac:dyDescent="0.25">
      <c r="A27" s="77" t="s">
        <v>207</v>
      </c>
      <c r="B27" s="77" t="s">
        <v>43</v>
      </c>
      <c r="C27" s="33" t="s">
        <v>209</v>
      </c>
      <c r="D27" s="90"/>
      <c r="E27" s="13" t="s">
        <v>44</v>
      </c>
      <c r="F27" s="14">
        <f t="shared" ref="F27" si="11">H27-4</f>
        <v>46304</v>
      </c>
      <c r="G27" s="14">
        <f t="shared" ref="G27" si="12">H27-2</f>
        <v>46306</v>
      </c>
      <c r="H27" s="14">
        <v>46308</v>
      </c>
      <c r="I27" s="14">
        <f t="shared" ref="I27:I30" si="13">H27+5</f>
        <v>46313</v>
      </c>
      <c r="J27" s="89" t="s">
        <v>212</v>
      </c>
      <c r="K27" s="79"/>
    </row>
    <row r="28" spans="1:13" s="79" customFormat="1" x14ac:dyDescent="0.25">
      <c r="A28" s="77" t="s">
        <v>51</v>
      </c>
      <c r="B28" s="77" t="s">
        <v>160</v>
      </c>
      <c r="C28" s="33" t="s">
        <v>161</v>
      </c>
      <c r="D28" s="77"/>
      <c r="E28" s="13" t="s">
        <v>44</v>
      </c>
      <c r="F28" s="14">
        <f t="shared" ref="F28:F30" si="14">H28-4</f>
        <v>46308</v>
      </c>
      <c r="G28" s="14">
        <f t="shared" ref="G28:G30" si="15">H28-2</f>
        <v>46310</v>
      </c>
      <c r="H28" s="14">
        <v>46312</v>
      </c>
      <c r="I28" s="14">
        <f t="shared" si="13"/>
        <v>46317</v>
      </c>
    </row>
    <row r="29" spans="1:13" s="79" customFormat="1" x14ac:dyDescent="0.25">
      <c r="A29" s="77" t="s">
        <v>208</v>
      </c>
      <c r="B29" s="77"/>
      <c r="C29" s="33"/>
      <c r="D29" s="77"/>
      <c r="E29" s="13" t="s">
        <v>44</v>
      </c>
      <c r="F29" s="14">
        <f t="shared" si="14"/>
        <v>46315</v>
      </c>
      <c r="G29" s="14">
        <f t="shared" si="15"/>
        <v>46317</v>
      </c>
      <c r="H29" s="14">
        <v>46319</v>
      </c>
      <c r="I29" s="14">
        <f t="shared" si="13"/>
        <v>46324</v>
      </c>
    </row>
    <row r="30" spans="1:13" s="79" customFormat="1" x14ac:dyDescent="0.25">
      <c r="A30" s="77" t="s">
        <v>51</v>
      </c>
      <c r="B30" s="77" t="s">
        <v>116</v>
      </c>
      <c r="C30" s="33" t="s">
        <v>162</v>
      </c>
      <c r="D30" s="77"/>
      <c r="E30" s="13" t="s">
        <v>44</v>
      </c>
      <c r="F30" s="14">
        <f t="shared" si="14"/>
        <v>46322</v>
      </c>
      <c r="G30" s="14">
        <f t="shared" si="15"/>
        <v>46324</v>
      </c>
      <c r="H30" s="14">
        <v>46326</v>
      </c>
      <c r="I30" s="14">
        <f t="shared" si="13"/>
        <v>46331</v>
      </c>
    </row>
    <row r="31" spans="1:13" s="28" customFormat="1" ht="15.6" x14ac:dyDescent="0.25">
      <c r="A31" s="98" t="s">
        <v>47</v>
      </c>
      <c r="B31" s="98"/>
      <c r="C31" s="98"/>
      <c r="D31" s="98"/>
      <c r="E31" s="98"/>
      <c r="F31" s="98"/>
      <c r="G31" s="98"/>
      <c r="H31" s="98"/>
      <c r="I31" s="98"/>
      <c r="J31" s="27"/>
      <c r="K31" s="27"/>
    </row>
    <row r="32" spans="1:13" s="29" customFormat="1" ht="14.25" customHeight="1" x14ac:dyDescent="0.25">
      <c r="A32" s="99" t="s">
        <v>48</v>
      </c>
      <c r="B32" s="99"/>
      <c r="C32" s="99"/>
      <c r="D32" s="99"/>
      <c r="E32" s="99"/>
      <c r="F32" s="99"/>
      <c r="G32" s="99"/>
      <c r="H32" s="99"/>
      <c r="I32" s="99"/>
      <c r="J32"/>
      <c r="K32"/>
      <c r="L32"/>
      <c r="M32"/>
    </row>
    <row r="33" spans="1:14" s="29" customFormat="1" ht="14.25" customHeight="1" x14ac:dyDescent="0.25">
      <c r="A33" s="5" t="s">
        <v>9</v>
      </c>
      <c r="B33" s="6" t="s">
        <v>10</v>
      </c>
      <c r="C33" s="30" t="s">
        <v>33</v>
      </c>
      <c r="D33" s="8" t="s">
        <v>12</v>
      </c>
      <c r="E33" s="6" t="s">
        <v>13</v>
      </c>
      <c r="F33" s="9" t="s">
        <v>14</v>
      </c>
      <c r="G33" s="9" t="s">
        <v>15</v>
      </c>
      <c r="H33" s="9" t="s">
        <v>16</v>
      </c>
      <c r="I33" s="9" t="s">
        <v>34</v>
      </c>
      <c r="J33" s="31"/>
      <c r="K33"/>
      <c r="L33"/>
    </row>
    <row r="34" spans="1:14" s="29" customFormat="1" ht="14.25" customHeight="1" x14ac:dyDescent="0.25">
      <c r="A34" s="5" t="s">
        <v>49</v>
      </c>
      <c r="B34" s="9" t="s">
        <v>19</v>
      </c>
      <c r="C34" s="30" t="s">
        <v>20</v>
      </c>
      <c r="D34" s="10"/>
      <c r="E34" s="5" t="s">
        <v>21</v>
      </c>
      <c r="F34" s="5"/>
      <c r="G34" s="5"/>
      <c r="H34" s="5" t="s">
        <v>22</v>
      </c>
      <c r="I34" s="5" t="s">
        <v>50</v>
      </c>
      <c r="J34" s="32"/>
      <c r="K34"/>
      <c r="L34"/>
    </row>
    <row r="35" spans="1:14" s="16" customFormat="1" x14ac:dyDescent="0.25">
      <c r="A35" s="77" t="s">
        <v>42</v>
      </c>
      <c r="B35" s="77" t="s">
        <v>45</v>
      </c>
      <c r="C35" s="13" t="s">
        <v>46</v>
      </c>
      <c r="D35" s="88"/>
      <c r="E35" s="13" t="s">
        <v>44</v>
      </c>
      <c r="F35" s="14">
        <f>H35-4</f>
        <v>46289</v>
      </c>
      <c r="G35" s="14">
        <f>H35-2</f>
        <v>46291</v>
      </c>
      <c r="H35" s="14">
        <v>46293</v>
      </c>
      <c r="I35" s="14">
        <f>H35+5</f>
        <v>46298</v>
      </c>
    </row>
    <row r="36" spans="1:14" s="2" customFormat="1" ht="16.2" customHeight="1" x14ac:dyDescent="0.25">
      <c r="A36" s="35" t="s">
        <v>157</v>
      </c>
      <c r="B36" s="75" t="s">
        <v>174</v>
      </c>
      <c r="C36" s="26" t="s">
        <v>168</v>
      </c>
      <c r="D36" s="76"/>
      <c r="E36" s="24" t="s">
        <v>53</v>
      </c>
      <c r="F36" s="25">
        <f t="shared" ref="F36:F39" si="16">H36-4</f>
        <v>46296</v>
      </c>
      <c r="G36" s="25">
        <f t="shared" ref="G36:G39" si="17">H36-1</f>
        <v>46299</v>
      </c>
      <c r="H36" s="15">
        <v>46300</v>
      </c>
      <c r="I36" s="25">
        <f t="shared" ref="I36:I39" si="18">H36+5</f>
        <v>46305</v>
      </c>
    </row>
    <row r="37" spans="1:14" s="2" customFormat="1" ht="16.2" customHeight="1" x14ac:dyDescent="0.25">
      <c r="A37" s="35" t="s">
        <v>42</v>
      </c>
      <c r="B37" s="75" t="s">
        <v>175</v>
      </c>
      <c r="C37" s="26" t="s">
        <v>170</v>
      </c>
      <c r="D37" s="76"/>
      <c r="E37" s="24" t="s">
        <v>53</v>
      </c>
      <c r="F37" s="25">
        <f t="shared" si="16"/>
        <v>46303</v>
      </c>
      <c r="G37" s="25">
        <f t="shared" si="17"/>
        <v>46306</v>
      </c>
      <c r="H37" s="15">
        <v>46307</v>
      </c>
      <c r="I37" s="25">
        <f t="shared" si="18"/>
        <v>46312</v>
      </c>
    </row>
    <row r="38" spans="1:14" s="2" customFormat="1" ht="16.2" customHeight="1" x14ac:dyDescent="0.25">
      <c r="A38" s="35" t="s">
        <v>157</v>
      </c>
      <c r="B38" s="75" t="s">
        <v>176</v>
      </c>
      <c r="C38" s="26" t="s">
        <v>169</v>
      </c>
      <c r="D38" s="76"/>
      <c r="E38" s="24" t="s">
        <v>53</v>
      </c>
      <c r="F38" s="25">
        <f t="shared" si="16"/>
        <v>46310</v>
      </c>
      <c r="G38" s="25">
        <f t="shared" si="17"/>
        <v>46313</v>
      </c>
      <c r="H38" s="15">
        <v>46314</v>
      </c>
      <c r="I38" s="25">
        <f t="shared" si="18"/>
        <v>46319</v>
      </c>
    </row>
    <row r="39" spans="1:14" s="2" customFormat="1" ht="16.2" customHeight="1" x14ac:dyDescent="0.25">
      <c r="A39" s="35" t="s">
        <v>42</v>
      </c>
      <c r="B39" s="75" t="s">
        <v>177</v>
      </c>
      <c r="C39" s="26" t="s">
        <v>171</v>
      </c>
      <c r="D39" s="76"/>
      <c r="E39" s="24" t="s">
        <v>53</v>
      </c>
      <c r="F39" s="25">
        <f t="shared" si="16"/>
        <v>46317</v>
      </c>
      <c r="G39" s="25">
        <f t="shared" si="17"/>
        <v>46320</v>
      </c>
      <c r="H39" s="15">
        <v>46321</v>
      </c>
      <c r="I39" s="25">
        <f t="shared" si="18"/>
        <v>46326</v>
      </c>
    </row>
    <row r="40" spans="1:14" s="40" customFormat="1" ht="15.6" x14ac:dyDescent="0.25">
      <c r="A40" s="36" t="s">
        <v>56</v>
      </c>
      <c r="B40" s="37"/>
      <c r="C40" s="38"/>
      <c r="D40" s="38"/>
      <c r="E40" s="38"/>
      <c r="F40" s="38"/>
      <c r="G40" s="38"/>
      <c r="H40" s="38"/>
      <c r="I40" s="39"/>
      <c r="L40" s="41"/>
      <c r="M40" s="41"/>
      <c r="N40" s="41"/>
    </row>
    <row r="41" spans="1:14" x14ac:dyDescent="0.25">
      <c r="A41" s="120" t="s">
        <v>57</v>
      </c>
      <c r="B41" s="120"/>
      <c r="C41" s="120"/>
      <c r="D41" s="120"/>
      <c r="E41" s="120"/>
      <c r="F41" s="120"/>
      <c r="G41" s="120"/>
      <c r="H41" s="120"/>
      <c r="I41" s="120"/>
      <c r="J41" s="42"/>
      <c r="K41" s="42"/>
      <c r="L41" s="42"/>
      <c r="M41" s="42"/>
    </row>
    <row r="42" spans="1:14" x14ac:dyDescent="0.25">
      <c r="A42" s="19" t="s">
        <v>9</v>
      </c>
      <c r="B42" s="20" t="s">
        <v>10</v>
      </c>
      <c r="C42" s="21" t="s">
        <v>33</v>
      </c>
      <c r="D42" s="22" t="s">
        <v>12</v>
      </c>
      <c r="E42" s="20" t="s">
        <v>13</v>
      </c>
      <c r="F42" s="23" t="s">
        <v>14</v>
      </c>
      <c r="G42" s="23" t="s">
        <v>15</v>
      </c>
      <c r="H42" s="23" t="s">
        <v>58</v>
      </c>
      <c r="I42" s="23" t="s">
        <v>34</v>
      </c>
      <c r="J42" s="23" t="s">
        <v>34</v>
      </c>
      <c r="K42" s="42"/>
      <c r="L42" s="42"/>
      <c r="M42" s="42"/>
    </row>
    <row r="43" spans="1:14" x14ac:dyDescent="0.25">
      <c r="A43" s="19" t="s">
        <v>18</v>
      </c>
      <c r="B43" s="23" t="s">
        <v>19</v>
      </c>
      <c r="C43" s="21" t="s">
        <v>20</v>
      </c>
      <c r="D43" s="43"/>
      <c r="E43" s="23" t="s">
        <v>21</v>
      </c>
      <c r="F43" s="19"/>
      <c r="G43" s="19"/>
      <c r="H43" s="19" t="s">
        <v>22</v>
      </c>
      <c r="I43" s="19" t="s">
        <v>59</v>
      </c>
      <c r="J43" s="19" t="s">
        <v>60</v>
      </c>
      <c r="K43" s="42"/>
      <c r="L43" s="42"/>
      <c r="M43" s="42"/>
    </row>
    <row r="44" spans="1:14" ht="16.2" customHeight="1" x14ac:dyDescent="0.25">
      <c r="A44" s="44" t="s">
        <v>64</v>
      </c>
      <c r="B44" s="35" t="s">
        <v>65</v>
      </c>
      <c r="C44" s="26" t="s">
        <v>66</v>
      </c>
      <c r="D44" s="45"/>
      <c r="E44" s="24" t="s">
        <v>62</v>
      </c>
      <c r="F44" s="25">
        <f t="shared" ref="F44:F45" si="19">SUM(H44-4)</f>
        <v>46289</v>
      </c>
      <c r="G44" s="25">
        <f t="shared" ref="G44:G45" si="20">H44-2</f>
        <v>46291</v>
      </c>
      <c r="H44" s="15">
        <v>46293</v>
      </c>
      <c r="I44" s="25">
        <f>H44+8</f>
        <v>46301</v>
      </c>
      <c r="J44" s="25">
        <f t="shared" ref="J44:J45" si="21">I44+2</f>
        <v>46303</v>
      </c>
    </row>
    <row r="45" spans="1:14" ht="16.2" customHeight="1" x14ac:dyDescent="0.25">
      <c r="A45" s="44" t="s">
        <v>67</v>
      </c>
      <c r="B45" s="35" t="s">
        <v>68</v>
      </c>
      <c r="C45" s="24" t="s">
        <v>69</v>
      </c>
      <c r="D45" s="45"/>
      <c r="E45" s="24" t="s">
        <v>62</v>
      </c>
      <c r="F45" s="25">
        <f t="shared" si="19"/>
        <v>46296</v>
      </c>
      <c r="G45" s="25">
        <f t="shared" si="20"/>
        <v>46298</v>
      </c>
      <c r="H45" s="15">
        <v>46300</v>
      </c>
      <c r="I45" s="25">
        <f>H45+8</f>
        <v>46308</v>
      </c>
      <c r="J45" s="25">
        <f t="shared" si="21"/>
        <v>46310</v>
      </c>
    </row>
    <row r="46" spans="1:14" ht="16.2" customHeight="1" x14ac:dyDescent="0.25">
      <c r="A46" s="44" t="s">
        <v>70</v>
      </c>
      <c r="B46" s="35" t="s">
        <v>71</v>
      </c>
      <c r="C46" s="26" t="s">
        <v>72</v>
      </c>
      <c r="D46" s="45"/>
      <c r="E46" s="24" t="s">
        <v>62</v>
      </c>
      <c r="F46" s="25">
        <f t="shared" ref="F46" si="22">SUM(H46-4)</f>
        <v>46303</v>
      </c>
      <c r="G46" s="25">
        <f t="shared" ref="G46" si="23">H46-2</f>
        <v>46305</v>
      </c>
      <c r="H46" s="15">
        <v>46307</v>
      </c>
      <c r="I46" s="25">
        <f t="shared" ref="I46:I48" si="24">H46+8</f>
        <v>46315</v>
      </c>
      <c r="J46" s="25">
        <f t="shared" ref="J46" si="25">I46+2</f>
        <v>46317</v>
      </c>
    </row>
    <row r="47" spans="1:14" ht="16.2" customHeight="1" x14ac:dyDescent="0.25">
      <c r="A47" s="44" t="s">
        <v>61</v>
      </c>
      <c r="B47" s="35" t="s">
        <v>172</v>
      </c>
      <c r="C47" s="24" t="s">
        <v>179</v>
      </c>
      <c r="D47" s="45"/>
      <c r="E47" s="24" t="s">
        <v>62</v>
      </c>
      <c r="F47" s="25">
        <f t="shared" ref="F47:F48" si="26">SUM(H47-4)</f>
        <v>46310</v>
      </c>
      <c r="G47" s="25">
        <f t="shared" ref="G47:G48" si="27">H47-2</f>
        <v>46312</v>
      </c>
      <c r="H47" s="15">
        <v>46314</v>
      </c>
      <c r="I47" s="25">
        <f t="shared" si="24"/>
        <v>46322</v>
      </c>
      <c r="J47" s="25">
        <f t="shared" ref="J47:J48" si="28">I47+2</f>
        <v>46324</v>
      </c>
    </row>
    <row r="48" spans="1:14" ht="16.2" customHeight="1" x14ac:dyDescent="0.25">
      <c r="A48" s="44" t="s">
        <v>63</v>
      </c>
      <c r="B48" s="35" t="s">
        <v>173</v>
      </c>
      <c r="C48" s="26" t="s">
        <v>178</v>
      </c>
      <c r="D48" s="45"/>
      <c r="E48" s="24" t="s">
        <v>62</v>
      </c>
      <c r="F48" s="25">
        <f t="shared" si="26"/>
        <v>46317</v>
      </c>
      <c r="G48" s="25">
        <f t="shared" si="27"/>
        <v>46319</v>
      </c>
      <c r="H48" s="15">
        <v>46321</v>
      </c>
      <c r="I48" s="25">
        <f t="shared" si="24"/>
        <v>46329</v>
      </c>
      <c r="J48" s="25">
        <f t="shared" si="28"/>
        <v>46331</v>
      </c>
    </row>
    <row r="49" spans="1:14" s="40" customFormat="1" ht="15.6" x14ac:dyDescent="0.25">
      <c r="A49" s="46" t="s">
        <v>73</v>
      </c>
      <c r="B49" s="47"/>
      <c r="C49" s="48"/>
      <c r="D49" s="48"/>
      <c r="E49" s="48"/>
      <c r="F49" s="48"/>
      <c r="G49" s="48"/>
      <c r="H49" s="48"/>
      <c r="I49" s="49"/>
      <c r="J49" s="50"/>
    </row>
    <row r="50" spans="1:14" s="42" customFormat="1" x14ac:dyDescent="0.25">
      <c r="A50" s="99" t="s">
        <v>74</v>
      </c>
      <c r="B50" s="99"/>
      <c r="C50" s="99"/>
      <c r="D50" s="99"/>
      <c r="E50" s="99"/>
      <c r="F50" s="99"/>
      <c r="G50" s="99"/>
      <c r="H50" s="99"/>
      <c r="I50" s="99"/>
    </row>
    <row r="51" spans="1:14" s="42" customFormat="1" x14ac:dyDescent="0.25">
      <c r="A51" s="51" t="s">
        <v>9</v>
      </c>
      <c r="B51" s="20" t="s">
        <v>10</v>
      </c>
      <c r="C51" s="21" t="s">
        <v>33</v>
      </c>
      <c r="D51" s="22" t="s">
        <v>12</v>
      </c>
      <c r="E51" s="20" t="s">
        <v>13</v>
      </c>
      <c r="F51" s="23" t="s">
        <v>14</v>
      </c>
      <c r="G51" s="23" t="s">
        <v>15</v>
      </c>
      <c r="H51" s="23" t="s">
        <v>16</v>
      </c>
      <c r="I51" s="23" t="s">
        <v>34</v>
      </c>
      <c r="J51" s="23" t="s">
        <v>34</v>
      </c>
      <c r="M51" s="29"/>
      <c r="N51" s="29"/>
    </row>
    <row r="52" spans="1:14" s="29" customFormat="1" x14ac:dyDescent="0.25">
      <c r="A52" s="51" t="s">
        <v>18</v>
      </c>
      <c r="B52" s="23" t="s">
        <v>19</v>
      </c>
      <c r="C52" s="21" t="s">
        <v>20</v>
      </c>
      <c r="D52" s="52"/>
      <c r="E52" s="23" t="s">
        <v>21</v>
      </c>
      <c r="F52" s="19"/>
      <c r="G52" s="19"/>
      <c r="H52" s="19" t="s">
        <v>22</v>
      </c>
      <c r="I52" s="19" t="s">
        <v>75</v>
      </c>
      <c r="J52" s="19" t="s">
        <v>60</v>
      </c>
    </row>
    <row r="53" spans="1:14" s="56" customFormat="1" x14ac:dyDescent="0.25">
      <c r="A53" s="11" t="s">
        <v>78</v>
      </c>
      <c r="B53" s="12" t="s">
        <v>52</v>
      </c>
      <c r="C53" s="13">
        <v>45612</v>
      </c>
      <c r="D53" s="54"/>
      <c r="E53" s="55" t="s">
        <v>77</v>
      </c>
      <c r="F53" s="55">
        <f t="shared" ref="F53" si="29">SUM(H53-4)</f>
        <v>46284</v>
      </c>
      <c r="G53" s="55">
        <f t="shared" ref="G53" si="30">H53-2</f>
        <v>46286</v>
      </c>
      <c r="H53" s="55">
        <v>46288</v>
      </c>
      <c r="I53" s="55">
        <f t="shared" ref="I53" si="31">H53+6</f>
        <v>46294</v>
      </c>
      <c r="J53" s="55">
        <f t="shared" ref="J53" si="32">I53+2</f>
        <v>46296</v>
      </c>
    </row>
    <row r="54" spans="1:14" s="56" customFormat="1" x14ac:dyDescent="0.25">
      <c r="A54" s="11" t="s">
        <v>79</v>
      </c>
      <c r="B54" s="12" t="s">
        <v>54</v>
      </c>
      <c r="C54" s="53" t="s">
        <v>80</v>
      </c>
      <c r="D54" s="54"/>
      <c r="E54" s="55" t="s">
        <v>77</v>
      </c>
      <c r="F54" s="55">
        <f>SUM(H54-4)</f>
        <v>46298</v>
      </c>
      <c r="G54" s="55">
        <f>H54-2</f>
        <v>46300</v>
      </c>
      <c r="H54" s="55">
        <v>46302</v>
      </c>
      <c r="I54" s="55">
        <f>H54+6</f>
        <v>46308</v>
      </c>
      <c r="J54" s="55">
        <f>I54+2</f>
        <v>46310</v>
      </c>
    </row>
    <row r="55" spans="1:14" s="56" customFormat="1" x14ac:dyDescent="0.25">
      <c r="A55" s="11" t="s">
        <v>76</v>
      </c>
      <c r="B55" s="12" t="s">
        <v>180</v>
      </c>
      <c r="C55" s="53">
        <v>67091</v>
      </c>
      <c r="D55" s="54"/>
      <c r="E55" s="55" t="s">
        <v>77</v>
      </c>
      <c r="F55" s="55">
        <f t="shared" ref="F55:F57" si="33">SUM(H55-4)</f>
        <v>46305</v>
      </c>
      <c r="G55" s="55">
        <f t="shared" ref="G55:G57" si="34">H55-2</f>
        <v>46307</v>
      </c>
      <c r="H55" s="55">
        <v>46309</v>
      </c>
      <c r="I55" s="55">
        <f t="shared" ref="I55:I57" si="35">H55+6</f>
        <v>46315</v>
      </c>
      <c r="J55" s="55">
        <f t="shared" ref="J55:J57" si="36">I55+2</f>
        <v>46317</v>
      </c>
    </row>
    <row r="56" spans="1:14" s="56" customFormat="1" x14ac:dyDescent="0.25">
      <c r="A56" s="11" t="s">
        <v>78</v>
      </c>
      <c r="B56" s="12" t="s">
        <v>54</v>
      </c>
      <c r="C56" s="13">
        <v>45613</v>
      </c>
      <c r="D56" s="54"/>
      <c r="E56" s="55" t="s">
        <v>77</v>
      </c>
      <c r="F56" s="55">
        <f t="shared" si="33"/>
        <v>46312</v>
      </c>
      <c r="G56" s="55">
        <f t="shared" si="34"/>
        <v>46314</v>
      </c>
      <c r="H56" s="55">
        <v>46316</v>
      </c>
      <c r="I56" s="55">
        <f t="shared" si="35"/>
        <v>46322</v>
      </c>
      <c r="J56" s="55">
        <f t="shared" si="36"/>
        <v>46324</v>
      </c>
    </row>
    <row r="57" spans="1:14" s="56" customFormat="1" x14ac:dyDescent="0.25">
      <c r="A57" s="11" t="s">
        <v>79</v>
      </c>
      <c r="B57" s="12" t="s">
        <v>55</v>
      </c>
      <c r="C57" s="53" t="s">
        <v>181</v>
      </c>
      <c r="D57" s="54"/>
      <c r="E57" s="55" t="s">
        <v>77</v>
      </c>
      <c r="F57" s="55">
        <f t="shared" si="33"/>
        <v>46319</v>
      </c>
      <c r="G57" s="55">
        <f t="shared" si="34"/>
        <v>46321</v>
      </c>
      <c r="H57" s="55">
        <v>46323</v>
      </c>
      <c r="I57" s="55">
        <f t="shared" si="35"/>
        <v>46329</v>
      </c>
      <c r="J57" s="55">
        <f t="shared" si="36"/>
        <v>46331</v>
      </c>
    </row>
    <row r="58" spans="1:14" s="42" customFormat="1" ht="15.6" x14ac:dyDescent="0.25">
      <c r="A58" s="121" t="s">
        <v>81</v>
      </c>
      <c r="B58" s="122"/>
      <c r="C58" s="122"/>
      <c r="D58" s="122"/>
      <c r="E58" s="122"/>
      <c r="F58" s="122"/>
      <c r="G58" s="122"/>
      <c r="H58" s="122"/>
      <c r="I58" s="123"/>
    </row>
    <row r="59" spans="1:14" s="42" customFormat="1" x14ac:dyDescent="0.25">
      <c r="A59" s="106" t="s">
        <v>82</v>
      </c>
      <c r="B59" s="107"/>
      <c r="C59" s="107"/>
      <c r="D59" s="107"/>
      <c r="E59" s="107"/>
      <c r="F59" s="107"/>
      <c r="G59" s="107"/>
      <c r="H59" s="107"/>
      <c r="I59" s="108"/>
    </row>
    <row r="60" spans="1:14" s="42" customFormat="1" x14ac:dyDescent="0.25">
      <c r="A60" s="19" t="s">
        <v>9</v>
      </c>
      <c r="B60" s="23" t="s">
        <v>10</v>
      </c>
      <c r="C60" s="21" t="s">
        <v>33</v>
      </c>
      <c r="D60" s="22" t="s">
        <v>12</v>
      </c>
      <c r="E60" s="20" t="s">
        <v>13</v>
      </c>
      <c r="F60" s="23" t="s">
        <v>14</v>
      </c>
      <c r="G60" s="23" t="s">
        <v>15</v>
      </c>
      <c r="H60" s="23" t="s">
        <v>58</v>
      </c>
      <c r="I60" s="23" t="s">
        <v>34</v>
      </c>
      <c r="J60" s="23" t="s">
        <v>40</v>
      </c>
      <c r="M60" s="29"/>
    </row>
    <row r="61" spans="1:14" x14ac:dyDescent="0.25">
      <c r="A61" s="19" t="s">
        <v>18</v>
      </c>
      <c r="B61" s="23" t="s">
        <v>19</v>
      </c>
      <c r="C61" s="21" t="s">
        <v>20</v>
      </c>
      <c r="D61" s="19"/>
      <c r="E61" s="19" t="s">
        <v>21</v>
      </c>
      <c r="F61" s="19"/>
      <c r="G61" s="19"/>
      <c r="H61" s="19" t="s">
        <v>22</v>
      </c>
      <c r="I61" s="19" t="s">
        <v>83</v>
      </c>
      <c r="J61" s="19" t="s">
        <v>84</v>
      </c>
      <c r="K61" s="29"/>
      <c r="L61" s="29"/>
      <c r="M61" s="29"/>
    </row>
    <row r="62" spans="1:14" s="87" customFormat="1" x14ac:dyDescent="0.25">
      <c r="A62" s="84" t="s">
        <v>158</v>
      </c>
      <c r="B62" s="85" t="s">
        <v>90</v>
      </c>
      <c r="C62" s="26" t="s">
        <v>159</v>
      </c>
      <c r="D62" s="57"/>
      <c r="E62" s="86" t="s">
        <v>87</v>
      </c>
      <c r="F62" s="25">
        <f>H62-4</f>
        <v>46287</v>
      </c>
      <c r="G62" s="25">
        <f>H62-1</f>
        <v>46290</v>
      </c>
      <c r="H62" s="25">
        <v>46291</v>
      </c>
      <c r="I62" s="25">
        <f>H62+13</f>
        <v>46304</v>
      </c>
      <c r="J62" s="25">
        <f>I62+4</f>
        <v>46308</v>
      </c>
      <c r="K62" s="29"/>
      <c r="L62" s="29"/>
      <c r="M62" s="29"/>
    </row>
    <row r="63" spans="1:14" s="34" customFormat="1" ht="15" customHeight="1" x14ac:dyDescent="0.25">
      <c r="A63" s="58" t="s">
        <v>85</v>
      </c>
      <c r="B63" s="59" t="s">
        <v>183</v>
      </c>
      <c r="C63" s="26" t="s">
        <v>188</v>
      </c>
      <c r="D63" s="57" t="s">
        <v>86</v>
      </c>
      <c r="E63" s="61" t="s">
        <v>87</v>
      </c>
      <c r="F63" s="14">
        <f t="shared" ref="F63:F67" si="37">H63-4</f>
        <v>46294</v>
      </c>
      <c r="G63" s="14">
        <f t="shared" ref="G63:G67" si="38">H63-1</f>
        <v>46297</v>
      </c>
      <c r="H63" s="14">
        <v>46298</v>
      </c>
      <c r="I63" s="14">
        <f t="shared" ref="I63:I67" si="39">H63+13</f>
        <v>46311</v>
      </c>
      <c r="J63" s="14">
        <f t="shared" ref="J63:J67" si="40">I63+4</f>
        <v>46315</v>
      </c>
      <c r="K63" s="62"/>
      <c r="L63" s="62"/>
      <c r="M63" s="62"/>
    </row>
    <row r="64" spans="1:14" s="34" customFormat="1" ht="15" customHeight="1" x14ac:dyDescent="0.25">
      <c r="A64" s="58" t="s">
        <v>182</v>
      </c>
      <c r="B64" s="59" t="s">
        <v>184</v>
      </c>
      <c r="C64" s="33" t="s">
        <v>192</v>
      </c>
      <c r="D64" s="60"/>
      <c r="E64" s="61" t="s">
        <v>87</v>
      </c>
      <c r="F64" s="14">
        <f t="shared" si="37"/>
        <v>46301</v>
      </c>
      <c r="G64" s="14">
        <f t="shared" si="38"/>
        <v>46304</v>
      </c>
      <c r="H64" s="14">
        <v>46305</v>
      </c>
      <c r="I64" s="14">
        <f t="shared" si="39"/>
        <v>46318</v>
      </c>
      <c r="J64" s="14">
        <f t="shared" si="40"/>
        <v>46322</v>
      </c>
      <c r="K64" s="62"/>
      <c r="L64" s="62"/>
      <c r="M64" s="62"/>
    </row>
    <row r="65" spans="1:14" s="34" customFormat="1" ht="15" customHeight="1" x14ac:dyDescent="0.25">
      <c r="A65" s="58" t="s">
        <v>88</v>
      </c>
      <c r="B65" s="59" t="s">
        <v>185</v>
      </c>
      <c r="C65" s="33" t="s">
        <v>190</v>
      </c>
      <c r="D65" s="60" t="s">
        <v>89</v>
      </c>
      <c r="E65" s="61" t="s">
        <v>87</v>
      </c>
      <c r="F65" s="14">
        <f t="shared" si="37"/>
        <v>46308</v>
      </c>
      <c r="G65" s="14">
        <f t="shared" si="38"/>
        <v>46311</v>
      </c>
      <c r="H65" s="14">
        <v>46312</v>
      </c>
      <c r="I65" s="14">
        <f t="shared" si="39"/>
        <v>46325</v>
      </c>
      <c r="J65" s="14">
        <f t="shared" si="40"/>
        <v>46329</v>
      </c>
      <c r="K65" s="62"/>
      <c r="L65" s="62"/>
      <c r="M65" s="62"/>
    </row>
    <row r="66" spans="1:14" s="34" customFormat="1" ht="15" customHeight="1" x14ac:dyDescent="0.25">
      <c r="A66" s="58" t="s">
        <v>158</v>
      </c>
      <c r="B66" s="59" t="s">
        <v>186</v>
      </c>
      <c r="C66" s="26" t="s">
        <v>191</v>
      </c>
      <c r="D66" s="60"/>
      <c r="E66" s="61" t="s">
        <v>87</v>
      </c>
      <c r="F66" s="14">
        <f t="shared" si="37"/>
        <v>46315</v>
      </c>
      <c r="G66" s="14">
        <f t="shared" si="38"/>
        <v>46318</v>
      </c>
      <c r="H66" s="14">
        <v>46319</v>
      </c>
      <c r="I66" s="14">
        <f t="shared" si="39"/>
        <v>46332</v>
      </c>
      <c r="J66" s="14">
        <f t="shared" si="40"/>
        <v>46336</v>
      </c>
      <c r="K66" s="62"/>
      <c r="L66" s="62"/>
      <c r="M66" s="62"/>
    </row>
    <row r="67" spans="1:14" s="34" customFormat="1" ht="15" customHeight="1" x14ac:dyDescent="0.25">
      <c r="A67" s="58" t="s">
        <v>85</v>
      </c>
      <c r="B67" s="59" t="s">
        <v>187</v>
      </c>
      <c r="C67" s="26" t="s">
        <v>189</v>
      </c>
      <c r="D67" s="57" t="s">
        <v>86</v>
      </c>
      <c r="E67" s="61" t="s">
        <v>87</v>
      </c>
      <c r="F67" s="14">
        <f t="shared" si="37"/>
        <v>46322</v>
      </c>
      <c r="G67" s="14">
        <f t="shared" si="38"/>
        <v>46325</v>
      </c>
      <c r="H67" s="14">
        <v>46326</v>
      </c>
      <c r="I67" s="14">
        <f t="shared" si="39"/>
        <v>46339</v>
      </c>
      <c r="J67" s="14">
        <f t="shared" si="40"/>
        <v>46343</v>
      </c>
      <c r="K67" s="62"/>
      <c r="L67" s="62"/>
      <c r="M67" s="62"/>
    </row>
    <row r="68" spans="1:14" s="41" customFormat="1" ht="15.6" x14ac:dyDescent="0.25">
      <c r="A68" s="63" t="s">
        <v>91</v>
      </c>
      <c r="B68" s="64"/>
      <c r="C68" s="65"/>
      <c r="D68" s="65"/>
      <c r="E68" s="65"/>
      <c r="F68" s="65"/>
      <c r="G68" s="65"/>
      <c r="H68" s="65"/>
      <c r="I68" s="65"/>
      <c r="J68" s="66"/>
      <c r="K68" s="66"/>
      <c r="L68" s="66"/>
      <c r="M68" s="66"/>
    </row>
    <row r="69" spans="1:14" x14ac:dyDescent="0.25">
      <c r="A69" s="99" t="s">
        <v>92</v>
      </c>
      <c r="B69" s="99"/>
      <c r="C69" s="99"/>
      <c r="D69" s="99"/>
      <c r="E69" s="99"/>
      <c r="F69" s="99"/>
      <c r="G69" s="99"/>
      <c r="H69" s="99"/>
      <c r="I69" s="99"/>
      <c r="J69" s="29"/>
      <c r="K69" s="29"/>
      <c r="L69" s="29"/>
      <c r="M69" s="29"/>
    </row>
    <row r="70" spans="1:14" x14ac:dyDescent="0.25">
      <c r="A70" s="67" t="s">
        <v>9</v>
      </c>
      <c r="B70" s="6" t="s">
        <v>10</v>
      </c>
      <c r="C70" s="30" t="s">
        <v>33</v>
      </c>
      <c r="D70" s="8" t="s">
        <v>12</v>
      </c>
      <c r="E70" s="6" t="s">
        <v>13</v>
      </c>
      <c r="F70" s="9" t="s">
        <v>14</v>
      </c>
      <c r="G70" s="9" t="s">
        <v>15</v>
      </c>
      <c r="H70" s="9" t="s">
        <v>93</v>
      </c>
      <c r="I70" s="9" t="s">
        <v>34</v>
      </c>
      <c r="J70" s="9" t="s">
        <v>34</v>
      </c>
      <c r="K70" s="29"/>
      <c r="L70" s="29"/>
      <c r="M70" s="29"/>
    </row>
    <row r="71" spans="1:14" x14ac:dyDescent="0.25">
      <c r="A71" s="67" t="s">
        <v>18</v>
      </c>
      <c r="B71" s="9" t="s">
        <v>19</v>
      </c>
      <c r="C71" s="30" t="s">
        <v>20</v>
      </c>
      <c r="D71" s="68"/>
      <c r="E71" s="9" t="s">
        <v>21</v>
      </c>
      <c r="F71" s="5"/>
      <c r="G71" s="5"/>
      <c r="H71" s="5" t="s">
        <v>22</v>
      </c>
      <c r="I71" s="5" t="s">
        <v>60</v>
      </c>
      <c r="J71" s="5" t="s">
        <v>59</v>
      </c>
      <c r="K71" s="29"/>
      <c r="L71" s="29"/>
      <c r="M71" s="29"/>
      <c r="N71" s="29"/>
    </row>
    <row r="72" spans="1:14" s="34" customFormat="1" x14ac:dyDescent="0.25">
      <c r="A72" s="11" t="s">
        <v>94</v>
      </c>
      <c r="B72" s="81" t="s">
        <v>96</v>
      </c>
      <c r="C72" s="82" t="s">
        <v>97</v>
      </c>
      <c r="D72" s="83"/>
      <c r="E72" s="55" t="s">
        <v>95</v>
      </c>
      <c r="F72" s="55">
        <f t="shared" ref="F72" si="41">SUM(H72-4)</f>
        <v>46288</v>
      </c>
      <c r="G72" s="55">
        <f t="shared" ref="G72" si="42">H72-2</f>
        <v>46290</v>
      </c>
      <c r="H72" s="55">
        <v>46292</v>
      </c>
      <c r="I72" s="55">
        <f t="shared" ref="I72" si="43">H72+6</f>
        <v>46298</v>
      </c>
      <c r="J72" s="55">
        <f t="shared" ref="J72" si="44">I72+1</f>
        <v>46299</v>
      </c>
      <c r="K72" s="62"/>
      <c r="L72" s="62"/>
      <c r="M72" s="62"/>
      <c r="N72" s="62"/>
    </row>
    <row r="73" spans="1:14" s="41" customFormat="1" ht="15.6" x14ac:dyDescent="0.25">
      <c r="A73" s="63" t="s">
        <v>98</v>
      </c>
      <c r="B73" s="64"/>
      <c r="C73" s="65"/>
      <c r="D73" s="65"/>
      <c r="E73" s="65"/>
      <c r="F73" s="65"/>
      <c r="G73" s="65"/>
      <c r="H73" s="65"/>
      <c r="I73" s="65"/>
      <c r="J73" s="66"/>
      <c r="K73" s="66"/>
      <c r="L73" s="66"/>
      <c r="M73" s="66"/>
    </row>
    <row r="74" spans="1:14" x14ac:dyDescent="0.25">
      <c r="A74" s="99" t="s">
        <v>99</v>
      </c>
      <c r="B74" s="99"/>
      <c r="C74" s="99"/>
      <c r="D74" s="99"/>
      <c r="E74" s="99"/>
      <c r="F74" s="99"/>
      <c r="G74" s="99"/>
      <c r="H74" s="99"/>
      <c r="I74" s="99"/>
      <c r="J74" s="29"/>
      <c r="K74" s="29"/>
      <c r="L74" s="29"/>
      <c r="M74" s="29"/>
    </row>
    <row r="75" spans="1:14" x14ac:dyDescent="0.25">
      <c r="A75" s="5" t="s">
        <v>9</v>
      </c>
      <c r="B75" s="6" t="s">
        <v>10</v>
      </c>
      <c r="C75" s="30" t="s">
        <v>33</v>
      </c>
      <c r="D75" s="8" t="s">
        <v>12</v>
      </c>
      <c r="E75" s="6" t="s">
        <v>13</v>
      </c>
      <c r="F75" s="9" t="s">
        <v>14</v>
      </c>
      <c r="G75" s="9" t="s">
        <v>15</v>
      </c>
      <c r="H75" s="9" t="s">
        <v>93</v>
      </c>
      <c r="I75" s="9" t="s">
        <v>34</v>
      </c>
      <c r="J75" s="9" t="s">
        <v>34</v>
      </c>
      <c r="K75" s="9" t="s">
        <v>34</v>
      </c>
      <c r="L75" s="9" t="s">
        <v>34</v>
      </c>
      <c r="M75" s="29"/>
    </row>
    <row r="76" spans="1:14" x14ac:dyDescent="0.25">
      <c r="A76" s="5" t="s">
        <v>18</v>
      </c>
      <c r="B76" s="9" t="s">
        <v>19</v>
      </c>
      <c r="C76" s="30" t="s">
        <v>20</v>
      </c>
      <c r="D76" s="8"/>
      <c r="E76" s="9" t="s">
        <v>21</v>
      </c>
      <c r="F76" s="5"/>
      <c r="G76" s="5"/>
      <c r="H76" s="5" t="s">
        <v>22</v>
      </c>
      <c r="I76" s="19" t="s">
        <v>100</v>
      </c>
      <c r="J76" s="5" t="s">
        <v>101</v>
      </c>
      <c r="K76" s="5" t="s">
        <v>102</v>
      </c>
      <c r="L76" s="5" t="s">
        <v>103</v>
      </c>
      <c r="N76" s="29"/>
    </row>
    <row r="77" spans="1:14" s="34" customFormat="1" x14ac:dyDescent="0.25">
      <c r="A77" s="11" t="s">
        <v>108</v>
      </c>
      <c r="B77" s="11" t="s">
        <v>109</v>
      </c>
      <c r="C77" s="33" t="s">
        <v>110</v>
      </c>
      <c r="D77" s="69"/>
      <c r="E77" s="55" t="s">
        <v>105</v>
      </c>
      <c r="F77" s="55">
        <f>SUM(H77-4)</f>
        <v>46286</v>
      </c>
      <c r="G77" s="55">
        <f>H77-2</f>
        <v>46288</v>
      </c>
      <c r="H77" s="55">
        <v>46290</v>
      </c>
      <c r="I77" s="55">
        <f>H77+13</f>
        <v>46303</v>
      </c>
      <c r="J77" s="55">
        <f>I77+8</f>
        <v>46311</v>
      </c>
      <c r="K77" s="55">
        <f>J77+1</f>
        <v>46312</v>
      </c>
      <c r="L77" s="55">
        <f>K77+3</f>
        <v>46315</v>
      </c>
    </row>
    <row r="78" spans="1:14" s="34" customFormat="1" x14ac:dyDescent="0.25">
      <c r="A78" s="11" t="s">
        <v>193</v>
      </c>
      <c r="B78" s="11" t="s">
        <v>107</v>
      </c>
      <c r="C78" s="33" t="s">
        <v>196</v>
      </c>
      <c r="D78" s="80"/>
      <c r="E78" s="55" t="s">
        <v>105</v>
      </c>
      <c r="F78" s="55">
        <f t="shared" ref="F78:F79" si="45">SUM(H78-4)</f>
        <v>46300</v>
      </c>
      <c r="G78" s="55">
        <f t="shared" ref="G78:G79" si="46">H78-2</f>
        <v>46302</v>
      </c>
      <c r="H78" s="55">
        <v>46304</v>
      </c>
      <c r="I78" s="55">
        <f t="shared" ref="I78:I79" si="47">H78+13</f>
        <v>46317</v>
      </c>
      <c r="J78" s="55">
        <f>I78+8</f>
        <v>46325</v>
      </c>
      <c r="K78" s="55">
        <f t="shared" ref="K78:K79" si="48">J78+1</f>
        <v>46326</v>
      </c>
      <c r="L78" s="55">
        <f t="shared" ref="L78:L79" si="49">K78+3</f>
        <v>46329</v>
      </c>
    </row>
    <row r="79" spans="1:14" s="34" customFormat="1" x14ac:dyDescent="0.25">
      <c r="A79" s="11" t="s">
        <v>104</v>
      </c>
      <c r="B79" s="11" t="s">
        <v>194</v>
      </c>
      <c r="C79" s="33" t="s">
        <v>197</v>
      </c>
      <c r="D79" s="80"/>
      <c r="E79" s="55" t="s">
        <v>105</v>
      </c>
      <c r="F79" s="55">
        <f t="shared" si="45"/>
        <v>46307</v>
      </c>
      <c r="G79" s="55">
        <f t="shared" si="46"/>
        <v>46309</v>
      </c>
      <c r="H79" s="55">
        <v>46311</v>
      </c>
      <c r="I79" s="55">
        <f t="shared" si="47"/>
        <v>46324</v>
      </c>
      <c r="J79" s="55">
        <f t="shared" ref="J79" si="50">I79+8</f>
        <v>46332</v>
      </c>
      <c r="K79" s="55">
        <f t="shared" si="48"/>
        <v>46333</v>
      </c>
      <c r="L79" s="55">
        <f t="shared" si="49"/>
        <v>46336</v>
      </c>
    </row>
    <row r="80" spans="1:14" s="34" customFormat="1" x14ac:dyDescent="0.25">
      <c r="A80" s="11" t="s">
        <v>106</v>
      </c>
      <c r="B80" s="11" t="s">
        <v>195</v>
      </c>
      <c r="C80" s="33" t="s">
        <v>198</v>
      </c>
      <c r="D80" s="80"/>
      <c r="E80" s="55" t="s">
        <v>105</v>
      </c>
      <c r="F80" s="55">
        <f>SUM(H80-4)</f>
        <v>46314</v>
      </c>
      <c r="G80" s="55">
        <f>H80-2</f>
        <v>46316</v>
      </c>
      <c r="H80" s="55">
        <v>46318</v>
      </c>
      <c r="I80" s="55">
        <f>H80+13</f>
        <v>46331</v>
      </c>
      <c r="J80" s="55">
        <f>I80+8</f>
        <v>46339</v>
      </c>
      <c r="K80" s="55">
        <f>J80+1</f>
        <v>46340</v>
      </c>
      <c r="L80" s="55">
        <f>K80+3</f>
        <v>46343</v>
      </c>
    </row>
    <row r="81" spans="1:13" s="97" customFormat="1" x14ac:dyDescent="0.25">
      <c r="A81" s="94" t="s">
        <v>213</v>
      </c>
      <c r="B81" s="94" t="s">
        <v>214</v>
      </c>
      <c r="C81" s="92" t="s">
        <v>215</v>
      </c>
      <c r="D81" s="95"/>
      <c r="E81" s="96" t="s">
        <v>105</v>
      </c>
      <c r="F81" s="96">
        <f>SUM(H81-4)</f>
        <v>46321</v>
      </c>
      <c r="G81" s="96">
        <f>H81-2</f>
        <v>46323</v>
      </c>
      <c r="H81" s="96">
        <v>46325</v>
      </c>
      <c r="I81" s="96">
        <f>H81+13</f>
        <v>46338</v>
      </c>
      <c r="J81" s="96">
        <f>I81+8</f>
        <v>46346</v>
      </c>
      <c r="K81" s="96">
        <f>J81+1</f>
        <v>46347</v>
      </c>
      <c r="L81" s="96">
        <f>K81+3</f>
        <v>46350</v>
      </c>
    </row>
    <row r="82" spans="1:13" s="41" customFormat="1" ht="15.6" x14ac:dyDescent="0.25">
      <c r="A82" s="63" t="s">
        <v>111</v>
      </c>
      <c r="B82" s="64"/>
      <c r="C82" s="65"/>
      <c r="D82" s="65"/>
      <c r="E82" s="65"/>
      <c r="F82" s="65"/>
      <c r="G82" s="65"/>
      <c r="H82" s="65"/>
      <c r="I82" s="65"/>
      <c r="J82" s="66"/>
      <c r="K82" s="66"/>
      <c r="L82" s="66"/>
      <c r="M82" s="66"/>
    </row>
    <row r="83" spans="1:13" x14ac:dyDescent="0.25">
      <c r="A83" s="99" t="s">
        <v>112</v>
      </c>
      <c r="B83" s="99"/>
      <c r="C83" s="99"/>
      <c r="D83" s="99"/>
      <c r="E83" s="99"/>
      <c r="F83" s="99"/>
      <c r="G83" s="99"/>
      <c r="H83" s="99"/>
      <c r="I83" s="99"/>
      <c r="J83" s="29"/>
      <c r="K83" s="29"/>
      <c r="L83" s="29"/>
      <c r="M83" s="29"/>
    </row>
    <row r="84" spans="1:13" x14ac:dyDescent="0.25">
      <c r="A84" s="5" t="s">
        <v>9</v>
      </c>
      <c r="B84" s="6" t="s">
        <v>10</v>
      </c>
      <c r="C84" s="30" t="s">
        <v>33</v>
      </c>
      <c r="D84" s="8" t="s">
        <v>12</v>
      </c>
      <c r="E84" s="6" t="s">
        <v>13</v>
      </c>
      <c r="F84" s="9" t="s">
        <v>14</v>
      </c>
      <c r="G84" s="9" t="s">
        <v>15</v>
      </c>
      <c r="H84" s="9" t="s">
        <v>93</v>
      </c>
      <c r="I84" s="9" t="s">
        <v>34</v>
      </c>
      <c r="L84" s="29"/>
    </row>
    <row r="85" spans="1:13" x14ac:dyDescent="0.25">
      <c r="A85" s="5" t="s">
        <v>18</v>
      </c>
      <c r="B85" s="9" t="s">
        <v>19</v>
      </c>
      <c r="C85" s="30" t="s">
        <v>20</v>
      </c>
      <c r="D85" s="8"/>
      <c r="E85" s="9" t="s">
        <v>21</v>
      </c>
      <c r="F85" s="5"/>
      <c r="G85" s="5"/>
      <c r="H85" s="5" t="s">
        <v>113</v>
      </c>
      <c r="I85" s="5" t="s">
        <v>114</v>
      </c>
      <c r="M85" s="29"/>
    </row>
    <row r="86" spans="1:13" s="34" customFormat="1" x14ac:dyDescent="0.25">
      <c r="A86" s="12" t="s">
        <v>118</v>
      </c>
      <c r="B86" s="12" t="s">
        <v>120</v>
      </c>
      <c r="C86" s="33" t="s">
        <v>121</v>
      </c>
      <c r="D86" s="69"/>
      <c r="E86" s="55" t="s">
        <v>117</v>
      </c>
      <c r="F86" s="55">
        <f t="shared" ref="F86:F90" si="51">SUM(H86-4)</f>
        <v>46285</v>
      </c>
      <c r="G86" s="55">
        <f t="shared" ref="G86:G90" si="52">H86-2</f>
        <v>46287</v>
      </c>
      <c r="H86" s="55">
        <v>46289</v>
      </c>
      <c r="I86" s="55">
        <v>46294</v>
      </c>
      <c r="K86" s="62"/>
    </row>
    <row r="87" spans="1:13" s="34" customFormat="1" x14ac:dyDescent="0.25">
      <c r="A87" s="11" t="s">
        <v>115</v>
      </c>
      <c r="B87" s="11" t="s">
        <v>119</v>
      </c>
      <c r="C87" s="33" t="s">
        <v>199</v>
      </c>
      <c r="D87" s="80"/>
      <c r="E87" s="55" t="s">
        <v>117</v>
      </c>
      <c r="F87" s="55">
        <f t="shared" si="51"/>
        <v>46299</v>
      </c>
      <c r="G87" s="55">
        <f t="shared" si="52"/>
        <v>46301</v>
      </c>
      <c r="H87" s="55">
        <v>46303</v>
      </c>
      <c r="I87" s="55">
        <f>H87+6</f>
        <v>46309</v>
      </c>
      <c r="K87" s="62"/>
    </row>
    <row r="88" spans="1:13" s="34" customFormat="1" x14ac:dyDescent="0.25">
      <c r="A88" s="11" t="s">
        <v>118</v>
      </c>
      <c r="B88" s="11" t="s">
        <v>43</v>
      </c>
      <c r="C88" s="33" t="s">
        <v>201</v>
      </c>
      <c r="D88" s="80"/>
      <c r="E88" s="55" t="s">
        <v>117</v>
      </c>
      <c r="F88" s="55">
        <f t="shared" si="51"/>
        <v>46306</v>
      </c>
      <c r="G88" s="55">
        <f t="shared" si="52"/>
        <v>46308</v>
      </c>
      <c r="H88" s="55">
        <v>46310</v>
      </c>
      <c r="I88" s="55">
        <f t="shared" ref="I88:I90" si="53">H88+6</f>
        <v>46316</v>
      </c>
      <c r="K88" s="62"/>
    </row>
    <row r="89" spans="1:13" s="34" customFormat="1" x14ac:dyDescent="0.25">
      <c r="A89" s="11" t="s">
        <v>115</v>
      </c>
      <c r="B89" s="11" t="s">
        <v>120</v>
      </c>
      <c r="C89" s="33" t="s">
        <v>200</v>
      </c>
      <c r="D89" s="80"/>
      <c r="E89" s="55" t="s">
        <v>117</v>
      </c>
      <c r="F89" s="55">
        <f t="shared" si="51"/>
        <v>46313</v>
      </c>
      <c r="G89" s="55">
        <f t="shared" si="52"/>
        <v>46315</v>
      </c>
      <c r="H89" s="55">
        <v>46317</v>
      </c>
      <c r="I89" s="55">
        <f t="shared" si="53"/>
        <v>46323</v>
      </c>
      <c r="K89" s="62"/>
    </row>
    <row r="90" spans="1:13" s="34" customFormat="1" x14ac:dyDescent="0.25">
      <c r="A90" s="11" t="s">
        <v>118</v>
      </c>
      <c r="B90" s="11" t="s">
        <v>45</v>
      </c>
      <c r="C90" s="33" t="s">
        <v>202</v>
      </c>
      <c r="D90" s="80"/>
      <c r="E90" s="55" t="s">
        <v>117</v>
      </c>
      <c r="F90" s="55">
        <f t="shared" si="51"/>
        <v>46320</v>
      </c>
      <c r="G90" s="55">
        <f t="shared" si="52"/>
        <v>46322</v>
      </c>
      <c r="H90" s="55">
        <v>46324</v>
      </c>
      <c r="I90" s="55">
        <f t="shared" si="53"/>
        <v>46330</v>
      </c>
      <c r="K90" s="62"/>
    </row>
    <row r="93" spans="1:13" x14ac:dyDescent="0.25">
      <c r="L93" s="29"/>
      <c r="M93" s="29"/>
    </row>
    <row r="94" spans="1:13" x14ac:dyDescent="0.25">
      <c r="K94" s="42"/>
    </row>
    <row r="95" spans="1:13" x14ac:dyDescent="0.25">
      <c r="A95" s="2" t="s">
        <v>122</v>
      </c>
      <c r="D95" s="18"/>
      <c r="F95" s="71"/>
      <c r="G95" s="71"/>
      <c r="H95" s="71"/>
      <c r="I95" s="71"/>
      <c r="J95" s="71"/>
      <c r="K95" s="42"/>
      <c r="L95" s="42"/>
      <c r="M95" s="42"/>
    </row>
    <row r="96" spans="1:13" x14ac:dyDescent="0.25">
      <c r="A96" s="72" t="s">
        <v>123</v>
      </c>
      <c r="C96" s="73"/>
      <c r="D96" s="18"/>
      <c r="F96" s="71"/>
      <c r="G96" s="71"/>
      <c r="H96" s="71"/>
      <c r="I96" s="71"/>
      <c r="J96" s="71"/>
      <c r="K96" s="42"/>
      <c r="L96" s="42"/>
      <c r="M96" s="42"/>
    </row>
    <row r="97" spans="1:13" x14ac:dyDescent="0.25">
      <c r="A97" s="72"/>
      <c r="C97" s="73"/>
      <c r="D97" s="18"/>
      <c r="F97" s="71"/>
      <c r="G97" s="71"/>
      <c r="H97" s="71"/>
      <c r="I97" s="71"/>
      <c r="J97" s="71"/>
      <c r="L97" s="42"/>
      <c r="M97" s="42"/>
    </row>
    <row r="98" spans="1:13" x14ac:dyDescent="0.25">
      <c r="A98" s="31" t="s">
        <v>124</v>
      </c>
      <c r="B98" s="31"/>
      <c r="C98" s="31"/>
      <c r="D98" s="74"/>
      <c r="E98" s="74"/>
      <c r="F98" s="74"/>
      <c r="G98" s="74"/>
    </row>
    <row r="99" spans="1:13" x14ac:dyDescent="0.25">
      <c r="A99" s="31" t="s">
        <v>125</v>
      </c>
      <c r="B99" s="31" t="s">
        <v>126</v>
      </c>
      <c r="C99" s="31"/>
      <c r="D99" s="74"/>
      <c r="E99" s="74"/>
      <c r="F99" s="74"/>
      <c r="G99" s="74"/>
    </row>
    <row r="100" spans="1:13" x14ac:dyDescent="0.25">
      <c r="A100" s="31"/>
      <c r="B100" s="31"/>
      <c r="C100" s="31" t="s">
        <v>127</v>
      </c>
      <c r="D100" s="74"/>
      <c r="E100" s="74"/>
      <c r="F100" s="74"/>
    </row>
    <row r="101" spans="1:13" x14ac:dyDescent="0.25">
      <c r="A101" s="31"/>
      <c r="B101" s="31"/>
      <c r="C101" s="31" t="s">
        <v>128</v>
      </c>
      <c r="D101" s="74"/>
      <c r="E101" s="74"/>
      <c r="F101" s="74"/>
    </row>
    <row r="102" spans="1:13" x14ac:dyDescent="0.25">
      <c r="A102" s="31"/>
      <c r="B102" s="31"/>
      <c r="C102" s="31" t="s">
        <v>129</v>
      </c>
      <c r="D102" s="74"/>
      <c r="E102" s="74"/>
      <c r="F102" s="74"/>
    </row>
    <row r="103" spans="1:13" x14ac:dyDescent="0.25">
      <c r="A103" s="31"/>
      <c r="B103" s="31"/>
      <c r="C103" s="31" t="s">
        <v>130</v>
      </c>
      <c r="D103" s="74" t="s">
        <v>131</v>
      </c>
      <c r="E103" s="74"/>
      <c r="F103" s="74"/>
    </row>
    <row r="104" spans="1:13" x14ac:dyDescent="0.25">
      <c r="A104" s="31"/>
      <c r="B104" s="31"/>
      <c r="C104" s="31" t="s">
        <v>132</v>
      </c>
      <c r="D104" s="74"/>
      <c r="E104" s="74"/>
      <c r="F104" s="74"/>
    </row>
    <row r="105" spans="1:13" x14ac:dyDescent="0.25">
      <c r="A105" s="31"/>
      <c r="B105" s="31" t="s">
        <v>133</v>
      </c>
      <c r="C105" s="31"/>
      <c r="D105" s="74"/>
      <c r="E105" s="74"/>
      <c r="F105" s="74"/>
      <c r="G105" s="74"/>
    </row>
    <row r="106" spans="1:13" x14ac:dyDescent="0.25">
      <c r="A106" s="31"/>
      <c r="B106" s="31"/>
      <c r="C106" s="31" t="s">
        <v>134</v>
      </c>
      <c r="D106" s="74"/>
      <c r="E106" s="74"/>
      <c r="F106" s="74"/>
    </row>
    <row r="107" spans="1:13" x14ac:dyDescent="0.25">
      <c r="A107" s="31"/>
      <c r="B107" s="31"/>
      <c r="C107" s="31" t="s">
        <v>135</v>
      </c>
      <c r="D107" s="74"/>
      <c r="E107" s="74"/>
      <c r="F107" s="74"/>
    </row>
    <row r="108" spans="1:13" x14ac:dyDescent="0.25">
      <c r="A108" s="31"/>
      <c r="B108" s="31"/>
      <c r="C108" s="31" t="s">
        <v>136</v>
      </c>
      <c r="D108" s="74"/>
      <c r="E108" s="74"/>
      <c r="F108" s="74"/>
    </row>
    <row r="109" spans="1:13" x14ac:dyDescent="0.25">
      <c r="A109" s="31"/>
      <c r="B109" s="31"/>
      <c r="C109" s="31" t="s">
        <v>137</v>
      </c>
      <c r="D109" s="74" t="s">
        <v>138</v>
      </c>
      <c r="E109" s="74"/>
      <c r="F109" s="74"/>
    </row>
    <row r="110" spans="1:13" x14ac:dyDescent="0.25">
      <c r="A110" s="31"/>
      <c r="B110" s="31"/>
      <c r="C110" s="31" t="s">
        <v>139</v>
      </c>
      <c r="D110" s="74"/>
      <c r="E110" s="74"/>
      <c r="F110" s="74"/>
    </row>
    <row r="111" spans="1:13" x14ac:dyDescent="0.25">
      <c r="A111" s="31" t="s">
        <v>140</v>
      </c>
      <c r="B111" s="31" t="s">
        <v>141</v>
      </c>
      <c r="C111" s="31"/>
      <c r="D111" s="74"/>
      <c r="E111" s="74"/>
      <c r="F111" s="74"/>
      <c r="G111" s="74"/>
      <c r="H111" s="74"/>
      <c r="I111" s="74"/>
    </row>
    <row r="112" spans="1:13" x14ac:dyDescent="0.25">
      <c r="A112" s="31" t="s">
        <v>142</v>
      </c>
      <c r="B112" s="31" t="s">
        <v>143</v>
      </c>
      <c r="C112" s="31"/>
      <c r="D112" s="74"/>
      <c r="E112" s="74"/>
      <c r="F112" s="74"/>
      <c r="G112" s="74"/>
      <c r="H112" s="74"/>
      <c r="I112" s="74"/>
    </row>
    <row r="113" spans="1:9" x14ac:dyDescent="0.25">
      <c r="A113" s="31" t="s">
        <v>144</v>
      </c>
      <c r="B113" s="31" t="s">
        <v>145</v>
      </c>
      <c r="C113" s="31"/>
      <c r="D113" s="74"/>
      <c r="E113" s="74"/>
      <c r="F113" s="74"/>
      <c r="G113" s="74"/>
      <c r="H113" s="74"/>
      <c r="I113" s="74"/>
    </row>
    <row r="114" spans="1:9" x14ac:dyDescent="0.25">
      <c r="A114" s="31" t="s">
        <v>146</v>
      </c>
      <c r="B114" s="31" t="s">
        <v>147</v>
      </c>
      <c r="C114" s="31"/>
      <c r="D114" s="74"/>
      <c r="E114" s="74"/>
      <c r="F114" s="74"/>
      <c r="G114" s="74"/>
    </row>
    <row r="115" spans="1:9" x14ac:dyDescent="0.25">
      <c r="A115" s="31" t="s">
        <v>148</v>
      </c>
      <c r="B115" s="31" t="s">
        <v>149</v>
      </c>
      <c r="C115" s="31"/>
      <c r="D115" s="74"/>
      <c r="E115" s="74"/>
      <c r="F115" s="74"/>
      <c r="G115" s="74"/>
    </row>
    <row r="116" spans="1:9" x14ac:dyDescent="0.25">
      <c r="A116" s="1" t="s">
        <v>150</v>
      </c>
      <c r="B116" s="2" t="s">
        <v>151</v>
      </c>
      <c r="D116" s="74"/>
      <c r="F116" s="74"/>
    </row>
    <row r="117" spans="1:9" x14ac:dyDescent="0.25">
      <c r="C117" s="2" t="s">
        <v>152</v>
      </c>
    </row>
    <row r="118" spans="1:9" x14ac:dyDescent="0.25">
      <c r="A118" s="1" t="s">
        <v>153</v>
      </c>
      <c r="B118" s="2" t="s">
        <v>154</v>
      </c>
      <c r="C118" s="2" t="s">
        <v>155</v>
      </c>
      <c r="D118" s="70" t="s">
        <v>156</v>
      </c>
    </row>
  </sheetData>
  <mergeCells count="20">
    <mergeCell ref="A74:I74"/>
    <mergeCell ref="A41:I41"/>
    <mergeCell ref="A83:I83"/>
    <mergeCell ref="A50:I50"/>
    <mergeCell ref="A58:I58"/>
    <mergeCell ref="A59:I59"/>
    <mergeCell ref="A69:I69"/>
    <mergeCell ref="C1:I3"/>
    <mergeCell ref="C4:I4"/>
    <mergeCell ref="C5:I5"/>
    <mergeCell ref="C6:I6"/>
    <mergeCell ref="A8:I8"/>
    <mergeCell ref="A31:I31"/>
    <mergeCell ref="A32:I32"/>
    <mergeCell ref="A9:I9"/>
    <mergeCell ref="A22:I22"/>
    <mergeCell ref="A23:I23"/>
    <mergeCell ref="A17:I17"/>
    <mergeCell ref="A18:I18"/>
    <mergeCell ref="A26:I26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2026-09-29T02:06:08Z</dcterms:modified>
</cp:coreProperties>
</file>