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1CDD5B18-DB17-4B17-BD9A-81C22C24EC8F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6" i="242" l="1"/>
  <c r="D146" i="242" l="1"/>
  <c r="B59" i="249"/>
  <c r="B57" i="249"/>
  <c r="B130" i="246"/>
  <c r="D125" i="245"/>
  <c r="B149" i="243"/>
  <c r="B148" i="243"/>
  <c r="B147" i="243"/>
  <c r="B75" i="243"/>
  <c r="B72" i="243"/>
  <c r="B164" i="242"/>
  <c r="B65" i="249" l="1"/>
  <c r="D64" i="249"/>
  <c r="B123" i="245"/>
  <c r="B150" i="243"/>
  <c r="F149" i="243"/>
  <c r="D148" i="243"/>
  <c r="F144" i="243"/>
  <c r="F143" i="243"/>
  <c r="D76" i="243"/>
  <c r="F76" i="243" s="1"/>
  <c r="B76" i="243"/>
  <c r="F125" i="245" l="1"/>
  <c r="B126" i="245" s="1"/>
  <c r="B125" i="245"/>
  <c r="F124" i="245"/>
  <c r="B124" i="245"/>
  <c r="F123" i="245"/>
  <c r="F122" i="245" l="1"/>
  <c r="D123" i="245" l="1"/>
  <c r="B122" i="245"/>
  <c r="D121" i="245"/>
  <c r="F64" i="249" l="1"/>
  <c r="D65" i="249" l="1"/>
  <c r="F65" i="249" s="1"/>
  <c r="B69" i="249" s="1"/>
  <c r="D69" i="249" s="1"/>
  <c r="F69" i="249" s="1"/>
  <c r="D118" i="245"/>
  <c r="F118" i="245" s="1"/>
  <c r="B120" i="245" s="1"/>
  <c r="D120" i="245" s="1"/>
  <c r="F120" i="245" s="1"/>
  <c r="B70" i="249" l="1"/>
  <c r="D70" i="249" s="1"/>
  <c r="F70" i="249" s="1"/>
  <c r="F121" i="245"/>
  <c r="D122" i="245" l="1"/>
  <c r="D142" i="243" l="1"/>
  <c r="F142" i="243" s="1"/>
  <c r="B143" i="243" s="1"/>
  <c r="D143" i="243" s="1"/>
  <c r="D66" i="243" l="1"/>
  <c r="F66" i="243" s="1"/>
  <c r="B67" i="243" s="1"/>
  <c r="D67" i="243" s="1"/>
  <c r="F67" i="243" s="1"/>
  <c r="B70" i="243" s="1"/>
  <c r="D121" i="246"/>
  <c r="F121" i="246" s="1"/>
  <c r="B123" i="246" s="1"/>
  <c r="D123" i="246" s="1"/>
  <c r="F123" i="246" s="1"/>
  <c r="B124" i="246" s="1"/>
  <c r="D124" i="246" s="1"/>
  <c r="F124" i="246" s="1"/>
  <c r="D137" i="243"/>
  <c r="F137" i="243" s="1"/>
  <c r="D70" i="243" l="1"/>
  <c r="F70" i="243" s="1"/>
  <c r="D124" i="245"/>
  <c r="D144" i="243" l="1"/>
  <c r="B144" i="243"/>
  <c r="D126" i="245"/>
  <c r="F126" i="245" s="1"/>
  <c r="D140" i="243"/>
  <c r="F140" i="243" s="1"/>
  <c r="B141" i="243" s="1"/>
  <c r="D141" i="243" s="1"/>
  <c r="F141" i="243" s="1"/>
  <c r="D136" i="243"/>
  <c r="F136" i="243" s="1"/>
  <c r="B127" i="245" l="1"/>
  <c r="D127" i="245" s="1"/>
  <c r="F127" i="245" s="1"/>
  <c r="B128" i="245" s="1"/>
  <c r="D128" i="245" s="1"/>
  <c r="B125" i="246"/>
  <c r="F128" i="245" l="1"/>
  <c r="B129" i="245" s="1"/>
  <c r="D129" i="245" s="1"/>
  <c r="F129" i="245" s="1"/>
  <c r="D72" i="243"/>
  <c r="F72" i="243" s="1"/>
  <c r="B73" i="243" s="1"/>
  <c r="D125" i="246"/>
  <c r="F125" i="246" s="1"/>
  <c r="B126" i="246" s="1"/>
  <c r="D156" i="242"/>
  <c r="F156" i="242" s="1"/>
  <c r="B157" i="242" s="1"/>
  <c r="D157" i="242" s="1"/>
  <c r="F157" i="242" s="1"/>
  <c r="B158" i="242" s="1"/>
  <c r="D158" i="242" s="1"/>
  <c r="D73" i="243" l="1"/>
  <c r="F73" i="243" s="1"/>
  <c r="B74" i="243" s="1"/>
  <c r="D74" i="243" s="1"/>
  <c r="D126" i="246"/>
  <c r="F126" i="246" s="1"/>
  <c r="B127" i="246" s="1"/>
  <c r="D127" i="246" s="1"/>
  <c r="D147" i="243"/>
  <c r="F147" i="243" s="1"/>
  <c r="F158" i="242"/>
  <c r="B159" i="242" s="1"/>
  <c r="D159" i="242" s="1"/>
  <c r="F159" i="242" s="1"/>
  <c r="B160" i="242" s="1"/>
  <c r="D132" i="243"/>
  <c r="F132" i="243" s="1"/>
  <c r="B134" i="243" s="1"/>
  <c r="D134" i="243" s="1"/>
  <c r="F134" i="243" s="1"/>
  <c r="B135" i="243" s="1"/>
  <c r="F148" i="243" l="1"/>
  <c r="F74" i="243"/>
  <c r="D75" i="243" s="1"/>
  <c r="F75" i="243" s="1"/>
  <c r="D160" i="242"/>
  <c r="F160" i="242" s="1"/>
  <c r="B161" i="242" s="1"/>
  <c r="D161" i="242" s="1"/>
  <c r="F127" i="246"/>
  <c r="B128" i="246" s="1"/>
  <c r="D128" i="246" s="1"/>
  <c r="F128" i="246" s="1"/>
  <c r="B129" i="246" s="1"/>
  <c r="D129" i="246" s="1"/>
  <c r="D135" i="243"/>
  <c r="F135" i="243" s="1"/>
  <c r="D149" i="243" l="1"/>
  <c r="F129" i="246"/>
  <c r="F161" i="242"/>
  <c r="B162" i="242" s="1"/>
  <c r="D114" i="242"/>
  <c r="F114" i="242" s="1"/>
  <c r="D162" i="242" l="1"/>
  <c r="F162" i="242" s="1"/>
  <c r="B163" i="242" s="1"/>
  <c r="D163" i="242" s="1"/>
  <c r="F163" i="242" s="1"/>
  <c r="D150" i="243"/>
  <c r="F150" i="243" s="1"/>
  <c r="D130" i="246"/>
  <c r="F130" i="246" s="1"/>
  <c r="D44" i="249"/>
  <c r="F44" i="249" s="1"/>
  <c r="B45" i="249" s="1"/>
  <c r="D45" i="249" s="1"/>
  <c r="F45" i="249" s="1"/>
  <c r="B46" i="249" s="1"/>
  <c r="D46" i="249" s="1"/>
  <c r="F46" i="249" s="1"/>
  <c r="B47" i="249" s="1"/>
  <c r="B131" i="246" l="1"/>
  <c r="D131" i="246" s="1"/>
  <c r="F131" i="246" s="1"/>
  <c r="D164" i="242"/>
  <c r="F164" i="242" s="1"/>
  <c r="B165" i="242" s="1"/>
  <c r="D47" i="249"/>
  <c r="F47" i="249" s="1"/>
  <c r="B48" i="249" s="1"/>
  <c r="B132" i="246" l="1"/>
  <c r="D132" i="246" s="1"/>
  <c r="D165" i="242"/>
  <c r="F165" i="242" s="1"/>
  <c r="B166" i="242" s="1"/>
  <c r="D48" i="249"/>
  <c r="F48" i="249" s="1"/>
  <c r="B49" i="249" s="1"/>
  <c r="D49" i="249" s="1"/>
  <c r="F49" i="249" s="1"/>
  <c r="B50" i="249" s="1"/>
  <c r="D50" i="249" s="1"/>
  <c r="F50" i="249" s="1"/>
  <c r="B52" i="249" s="1"/>
  <c r="D87" i="245"/>
  <c r="F87" i="245" s="1"/>
  <c r="F132" i="246" l="1"/>
  <c r="B133" i="246" s="1"/>
  <c r="D133" i="246" s="1"/>
  <c r="F133" i="246" s="1"/>
  <c r="D166" i="242"/>
  <c r="F166" i="242" s="1"/>
  <c r="B167" i="242" s="1"/>
  <c r="D167" i="242" s="1"/>
  <c r="F167" i="242" s="1"/>
  <c r="D52" i="249"/>
  <c r="F52" i="249" s="1"/>
  <c r="B53" i="249" s="1"/>
  <c r="D53" i="249" s="1"/>
  <c r="D149" i="242"/>
  <c r="F149" i="242" s="1"/>
  <c r="B150" i="242" s="1"/>
  <c r="D150" i="242" s="1"/>
  <c r="F150" i="242" s="1"/>
  <c r="F53" i="249" l="1"/>
  <c r="B54" i="249" s="1"/>
  <c r="D54" i="249" s="1"/>
  <c r="F54" i="249" s="1"/>
  <c r="B55" i="249" s="1"/>
  <c r="D55" i="249" s="1"/>
  <c r="F55" i="249" s="1"/>
  <c r="B151" i="242"/>
  <c r="D151" i="242" s="1"/>
  <c r="F151" i="242" s="1"/>
  <c r="B152" i="242" s="1"/>
  <c r="D152" i="242" s="1"/>
  <c r="F152" i="242" s="1"/>
  <c r="B153" i="242" s="1"/>
  <c r="D153" i="242" s="1"/>
  <c r="F153" i="242" s="1"/>
  <c r="B154" i="242" l="1"/>
  <c r="D154" i="242" s="1"/>
  <c r="F154" i="242" s="1"/>
  <c r="B155" i="242" s="1"/>
  <c r="D155" i="242" s="1"/>
  <c r="F155" i="242" s="1"/>
  <c r="D124" i="243"/>
  <c r="F124" i="243" l="1"/>
  <c r="D57" i="249" l="1"/>
  <c r="F57" i="249" s="1"/>
  <c r="B58" i="249" s="1"/>
  <c r="B125" i="243"/>
  <c r="D125" i="243" s="1"/>
  <c r="F125" i="243" s="1"/>
  <c r="B126" i="243" s="1"/>
  <c r="D28" i="249"/>
  <c r="D58" i="249" l="1"/>
  <c r="F58" i="249" s="1"/>
  <c r="F28" i="249"/>
  <c r="D59" i="249" l="1"/>
  <c r="F59" i="249" s="1"/>
  <c r="B61" i="249" s="1"/>
  <c r="D61" i="249" s="1"/>
  <c r="F61" i="249" s="1"/>
  <c r="D27" i="249"/>
  <c r="B29" i="249" l="1"/>
  <c r="D29" i="249" s="1"/>
  <c r="F29" i="249" s="1"/>
  <c r="B30" i="249" s="1"/>
  <c r="F27" i="249"/>
  <c r="D7" i="249" l="1"/>
  <c r="F7" i="249" s="1"/>
  <c r="D30" i="249" l="1"/>
  <c r="F30" i="249" s="1"/>
  <c r="B31" i="249" s="1"/>
  <c r="B8" i="249"/>
  <c r="D8" i="249" s="1"/>
  <c r="F8" i="249" s="1"/>
  <c r="B9" i="249" s="1"/>
  <c r="D31" i="249" l="1"/>
  <c r="F31" i="249" s="1"/>
  <c r="D9" i="249"/>
  <c r="D6" i="249"/>
  <c r="B32" i="249" l="1"/>
  <c r="D32" i="249" s="1"/>
  <c r="F32" i="249" s="1"/>
  <c r="B33" i="249" s="1"/>
  <c r="D33" i="249" s="1"/>
  <c r="F33" i="249" s="1"/>
  <c r="B34" i="249" s="1"/>
  <c r="F9" i="249"/>
  <c r="D126" i="243"/>
  <c r="F126" i="243" s="1"/>
  <c r="B127" i="243" s="1"/>
  <c r="D127" i="243" s="1"/>
  <c r="F127" i="243" s="1"/>
  <c r="B129" i="243" s="1"/>
  <c r="D129" i="243" s="1"/>
  <c r="F129" i="243" s="1"/>
  <c r="D34" i="249" l="1"/>
  <c r="F34" i="249" s="1"/>
  <c r="B35" i="249" s="1"/>
  <c r="D35" i="249" s="1"/>
  <c r="B10" i="249"/>
  <c r="D10" i="249" s="1"/>
  <c r="F10" i="249" s="1"/>
  <c r="B11" i="249" s="1"/>
  <c r="D11" i="249" s="1"/>
  <c r="F11" i="249" s="1"/>
  <c r="B12" i="249" s="1"/>
  <c r="D12" i="249" s="1"/>
  <c r="F12" i="249" l="1"/>
  <c r="B13" i="249" s="1"/>
  <c r="D13" i="249" s="1"/>
  <c r="F13" i="249" s="1"/>
  <c r="B14" i="249" s="1"/>
  <c r="D14" i="249" s="1"/>
  <c r="F14" i="249" s="1"/>
  <c r="B16" i="249" s="1"/>
  <c r="F95" i="245" l="1"/>
  <c r="F35" i="249" l="1"/>
  <c r="B36" i="249" s="1"/>
  <c r="F93" i="245"/>
  <c r="B94" i="245" s="1"/>
  <c r="D16" i="249" l="1"/>
  <c r="F16" i="249" s="1"/>
  <c r="B18" i="249" s="1"/>
  <c r="D36" i="249"/>
  <c r="F36" i="249" s="1"/>
  <c r="B41" i="249" s="1"/>
  <c r="D41" i="249" s="1"/>
  <c r="F41" i="249" s="1"/>
  <c r="B93" i="245"/>
  <c r="D92" i="245"/>
  <c r="B93" i="246"/>
  <c r="D99" i="246"/>
  <c r="F99" i="246" s="1"/>
  <c r="B100" i="246" s="1"/>
  <c r="D100" i="246" s="1"/>
  <c r="F100" i="246" s="1"/>
  <c r="B101" i="246" s="1"/>
  <c r="B81" i="245"/>
  <c r="D18" i="249" l="1"/>
  <c r="F18" i="249" s="1"/>
  <c r="B19" i="249" s="1"/>
  <c r="D19" i="249" s="1"/>
  <c r="F19" i="249" s="1"/>
  <c r="B20" i="249" s="1"/>
  <c r="D101" i="246"/>
  <c r="D93" i="246"/>
  <c r="F93" i="246" s="1"/>
  <c r="B94" i="246" s="1"/>
  <c r="D94" i="246" s="1"/>
  <c r="F94" i="246" s="1"/>
  <c r="B95" i="246" s="1"/>
  <c r="D95" i="246" s="1"/>
  <c r="F95" i="246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20" i="249" l="1"/>
  <c r="F20" i="249" s="1"/>
  <c r="B22" i="249" s="1"/>
  <c r="F101" i="246"/>
  <c r="B102" i="246" s="1"/>
  <c r="D102" i="246" s="1"/>
  <c r="F102" i="246" s="1"/>
  <c r="B96" i="246"/>
  <c r="D96" i="246" s="1"/>
  <c r="F96" i="246" s="1"/>
  <c r="B103" i="246" l="1"/>
  <c r="D103" i="246" s="1"/>
  <c r="F103" i="246" s="1"/>
  <c r="B104" i="246" s="1"/>
  <c r="D104" i="246" s="1"/>
  <c r="F104" i="246" s="1"/>
  <c r="B105" i="246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D119" i="242"/>
  <c r="F119" i="242" s="1"/>
  <c r="B111" i="242" l="1"/>
  <c r="D111" i="242" s="1"/>
  <c r="F111" i="242" s="1"/>
  <c r="F85" i="246"/>
  <c r="B112" i="242" l="1"/>
  <c r="D112" i="242" s="1"/>
  <c r="F112" i="242" s="1"/>
  <c r="B113" i="242" s="1"/>
  <c r="B86" i="246"/>
  <c r="D86" i="246" s="1"/>
  <c r="F86" i="246" s="1"/>
  <c r="B87" i="246" s="1"/>
  <c r="D87" i="246" s="1"/>
  <c r="D113" i="242" l="1"/>
  <c r="F113" i="242" s="1"/>
  <c r="D105" i="246"/>
  <c r="B120" i="242"/>
  <c r="D120" i="242" s="1"/>
  <c r="D22" i="249" l="1"/>
  <c r="F105" i="246"/>
  <c r="B106" i="246" s="1"/>
  <c r="D106" i="246" s="1"/>
  <c r="F106" i="246" s="1"/>
  <c r="B107" i="246" s="1"/>
  <c r="D107" i="246" s="1"/>
  <c r="F107" i="246" s="1"/>
  <c r="B108" i="246" s="1"/>
  <c r="F120" i="242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F22" i="249" l="1"/>
  <c r="B23" i="249" s="1"/>
  <c r="D23" i="249" s="1"/>
  <c r="F23" i="249" s="1"/>
  <c r="B124" i="242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D80" i="246" l="1"/>
  <c r="D108" i="246" l="1"/>
  <c r="F108" i="246" s="1"/>
  <c r="B109" i="246" s="1"/>
  <c r="D109" i="246" s="1"/>
  <c r="F109" i="246" s="1"/>
  <c r="B110" i="246" s="1"/>
  <c r="D110" i="246" s="1"/>
  <c r="F110" i="246" s="1"/>
  <c r="B111" i="246" s="1"/>
  <c r="D94" i="245"/>
  <c r="F94" i="245" s="1"/>
  <c r="B95" i="245" s="1"/>
  <c r="D71" i="245" l="1"/>
  <c r="F71" i="245" s="1"/>
  <c r="B72" i="245" s="1"/>
  <c r="D72" i="245" s="1"/>
  <c r="F72" i="245" s="1"/>
  <c r="B73" i="245" s="1"/>
  <c r="B130" i="242" l="1"/>
  <c r="D130" i="242" s="1"/>
  <c r="F130" i="242" s="1"/>
  <c r="B131" i="242" s="1"/>
  <c r="D131" i="242" s="1"/>
  <c r="F131" i="242" s="1"/>
  <c r="B96" i="245"/>
  <c r="D96" i="245" s="1"/>
  <c r="F96" i="245" s="1"/>
  <c r="B97" i="245" s="1"/>
  <c r="D97" i="245" s="1"/>
  <c r="F80" i="246"/>
  <c r="B81" i="246" s="1"/>
  <c r="D81" i="246" s="1"/>
  <c r="F81" i="246" s="1"/>
  <c r="B75" i="246" l="1"/>
  <c r="D111" i="246" l="1"/>
  <c r="F111" i="246" s="1"/>
  <c r="B112" i="246" s="1"/>
  <c r="D112" i="246" s="1"/>
  <c r="F112" i="246" s="1"/>
  <c r="B113" i="246" s="1"/>
  <c r="D113" i="246" s="1"/>
  <c r="B83" i="246"/>
  <c r="D73" i="245"/>
  <c r="F73" i="245" s="1"/>
  <c r="B74" i="245" s="1"/>
  <c r="D74" i="245" s="1"/>
  <c r="F74" i="245" s="1"/>
  <c r="D85" i="242"/>
  <c r="F113" i="246" l="1"/>
  <c r="F87" i="246"/>
  <c r="B89" i="246" s="1"/>
  <c r="D83" i="246"/>
  <c r="F83" i="246" s="1"/>
  <c r="F85" i="242"/>
  <c r="F97" i="245" l="1"/>
  <c r="B98" i="245" s="1"/>
  <c r="B88" i="246"/>
  <c r="D88" i="246" s="1"/>
  <c r="F88" i="246" s="1"/>
  <c r="D89" i="246"/>
  <c r="F89" i="246" s="1"/>
  <c r="D104" i="243"/>
  <c r="F104" i="243" s="1"/>
  <c r="B105" i="243" s="1"/>
  <c r="D105" i="243" s="1"/>
  <c r="B114" i="246" l="1"/>
  <c r="D114" i="246" s="1"/>
  <c r="F114" i="246" s="1"/>
  <c r="D98" i="245"/>
  <c r="F98" i="245" s="1"/>
  <c r="B99" i="245" s="1"/>
  <c r="D99" i="245" s="1"/>
  <c r="F99" i="245" s="1"/>
  <c r="B100" i="245" s="1"/>
  <c r="B86" i="242"/>
  <c r="D86" i="242" s="1"/>
  <c r="F86" i="242" s="1"/>
  <c r="B87" i="242" s="1"/>
  <c r="D13" i="248"/>
  <c r="F13" i="248" s="1"/>
  <c r="B14" i="248" s="1"/>
  <c r="D14" i="248" s="1"/>
  <c r="F14" i="248" s="1"/>
  <c r="B15" i="248" s="1"/>
  <c r="D15" i="248" s="1"/>
  <c r="F15" i="248" s="1"/>
  <c r="B16" i="248" s="1"/>
  <c r="D16" i="248" s="1"/>
  <c r="F16" i="248" s="1"/>
  <c r="D6" i="248"/>
  <c r="F6" i="248" s="1"/>
  <c r="B7" i="248" s="1"/>
  <c r="D7" i="248" s="1"/>
  <c r="F7" i="248" s="1"/>
  <c r="B8" i="248" s="1"/>
  <c r="D8" i="248" s="1"/>
  <c r="F8" i="248" s="1"/>
  <c r="B9" i="248" s="1"/>
  <c r="D9" i="248" s="1"/>
  <c r="F9" i="248" s="1"/>
  <c r="B10" i="248" s="1"/>
  <c r="D10" i="248" s="1"/>
  <c r="F10" i="248" s="1"/>
  <c r="B11" i="248" s="1"/>
  <c r="D11" i="248" s="1"/>
  <c r="F11" i="248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B101" i="243"/>
  <c r="D101" i="243" s="1"/>
  <c r="F101" i="243" s="1"/>
  <c r="D97" i="243"/>
  <c r="F97" i="243" s="1"/>
  <c r="B98" i="243" s="1"/>
  <c r="D98" i="243" s="1"/>
  <c r="F98" i="243" s="1"/>
  <c r="B99" i="243" s="1"/>
  <c r="D99" i="243" s="1"/>
  <c r="F99" i="243" s="1"/>
  <c r="B100" i="243" s="1"/>
  <c r="F83" i="243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83" i="243"/>
  <c r="D82" i="243"/>
  <c r="D81" i="243"/>
  <c r="F81" i="243" s="1"/>
  <c r="F79" i="243"/>
  <c r="B80" i="243" s="1"/>
  <c r="D80" i="243" s="1"/>
  <c r="F80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D17" i="243"/>
  <c r="F17" i="243" s="1"/>
  <c r="B18" i="243" s="1"/>
  <c r="F16" i="243"/>
  <c r="D16" i="243"/>
  <c r="D15" i="243"/>
  <c r="F15" i="243" s="1"/>
  <c r="F13" i="243"/>
  <c r="B14" i="243" s="1"/>
  <c r="D13" i="243"/>
  <c r="B8" i="243"/>
  <c r="D8" i="243" s="1"/>
  <c r="F8" i="243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F77" i="242"/>
  <c r="B78" i="242" s="1"/>
  <c r="D78" i="242" s="1"/>
  <c r="F78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D75" i="246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B115" i="246" l="1"/>
  <c r="D115" i="246" s="1"/>
  <c r="F115" i="246" s="1"/>
  <c r="B116" i="246" s="1"/>
  <c r="D116" i="246" s="1"/>
  <c r="F116" i="246" s="1"/>
  <c r="B117" i="246" s="1"/>
  <c r="D87" i="242"/>
  <c r="F87" i="242" s="1"/>
  <c r="D67" i="242"/>
  <c r="F67" i="242" s="1"/>
  <c r="B55" i="246"/>
  <c r="D55" i="246" s="1"/>
  <c r="F55" i="246" s="1"/>
  <c r="B56" i="246"/>
  <c r="D56" i="246" s="1"/>
  <c r="F56" i="246" s="1"/>
  <c r="B57" i="246" s="1"/>
  <c r="D57" i="246" s="1"/>
  <c r="B38" i="243"/>
  <c r="D38" i="243" s="1"/>
  <c r="F38" i="243" s="1"/>
  <c r="B39" i="243" s="1"/>
  <c r="D39" i="243" s="1"/>
  <c r="F39" i="243" s="1"/>
  <c r="F105" i="243"/>
  <c r="F14" i="243"/>
  <c r="D14" i="243"/>
  <c r="D18" i="243"/>
  <c r="F18" i="243"/>
  <c r="B19" i="243" s="1"/>
  <c r="D100" i="245" l="1"/>
  <c r="F100" i="245" s="1"/>
  <c r="B101" i="245" s="1"/>
  <c r="D101" i="245" s="1"/>
  <c r="B40" i="243"/>
  <c r="D40" i="243" s="1"/>
  <c r="F40" i="243" s="1"/>
  <c r="B41" i="243" s="1"/>
  <c r="B106" i="243"/>
  <c r="D106" i="243" s="1"/>
  <c r="D19" i="243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17" i="246" l="1"/>
  <c r="F117" i="246" s="1"/>
  <c r="B118" i="246" s="1"/>
  <c r="D118" i="246" s="1"/>
  <c r="F118" i="246" s="1"/>
  <c r="B119" i="246" s="1"/>
  <c r="D119" i="246" s="1"/>
  <c r="F119" i="246" s="1"/>
  <c r="F106" i="243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F101" i="245" l="1"/>
  <c r="D41" i="243"/>
  <c r="F41" i="243" s="1"/>
  <c r="B42" i="243" s="1"/>
  <c r="D42" i="243" s="1"/>
  <c r="F42" i="243" s="1"/>
  <c r="B102" i="245" l="1"/>
  <c r="D102" i="245" s="1"/>
  <c r="F102" i="245" s="1"/>
  <c r="B103" i="245" s="1"/>
  <c r="D103" i="245" s="1"/>
  <c r="F103" i="245" s="1"/>
  <c r="B105" i="245" s="1"/>
  <c r="D105" i="245" s="1"/>
  <c r="D110" i="243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43" i="243"/>
  <c r="D43" i="243" s="1"/>
  <c r="F43" i="243" s="1"/>
  <c r="B44" i="243" s="1"/>
  <c r="D44" i="243" s="1"/>
  <c r="F44" i="243" s="1"/>
  <c r="B45" i="243" s="1"/>
  <c r="B115" i="243" l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45" i="243"/>
  <c r="F45" i="243" s="1"/>
  <c r="B46" i="243" s="1"/>
  <c r="D46" i="243" s="1"/>
  <c r="F46" i="243" s="1"/>
  <c r="B47" i="243" s="1"/>
  <c r="D47" i="243" s="1"/>
  <c r="F47" i="243" s="1"/>
  <c r="B48" i="243" l="1"/>
  <c r="F105" i="245" l="1"/>
  <c r="B106" i="245" s="1"/>
  <c r="D48" i="243"/>
  <c r="F48" i="243" s="1"/>
  <c r="B49" i="243" s="1"/>
  <c r="D49" i="243" s="1"/>
  <c r="F49" i="243" s="1"/>
  <c r="B50" i="243" s="1"/>
  <c r="D106" i="245" l="1"/>
  <c r="F106" i="245" s="1"/>
  <c r="B107" i="245" s="1"/>
  <c r="D107" i="245" s="1"/>
  <c r="F107" i="245" s="1"/>
  <c r="B109" i="245" s="1"/>
  <c r="D109" i="245" s="1"/>
  <c r="D50" i="243"/>
  <c r="F50" i="243" s="1"/>
  <c r="B52" i="243" s="1"/>
  <c r="D52" i="243" l="1"/>
  <c r="D118" i="243"/>
  <c r="F118" i="243" l="1"/>
  <c r="F52" i="243"/>
  <c r="B53" i="243" l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B119" i="243"/>
  <c r="D119" i="243" s="1"/>
  <c r="F119" i="243" s="1"/>
  <c r="B120" i="243" s="1"/>
  <c r="D120" i="243" s="1"/>
  <c r="F120" i="243" s="1"/>
  <c r="F109" i="245" l="1"/>
  <c r="B121" i="243"/>
  <c r="D121" i="243" s="1"/>
  <c r="F121" i="243" s="1"/>
  <c r="D58" i="243"/>
  <c r="F58" i="243" s="1"/>
  <c r="B111" i="245" l="1"/>
  <c r="D111" i="245" s="1"/>
  <c r="B59" i="243"/>
  <c r="D59" i="243" s="1"/>
  <c r="F59" i="243" s="1"/>
  <c r="B60" i="243" s="1"/>
  <c r="F111" i="245" l="1"/>
  <c r="B114" i="245" s="1"/>
  <c r="D60" i="243"/>
  <c r="F60" i="243" s="1"/>
  <c r="B61" i="243" s="1"/>
  <c r="B132" i="242"/>
  <c r="D132" i="242" s="1"/>
  <c r="D114" i="245" l="1"/>
  <c r="F114" i="245" s="1"/>
  <c r="F132" i="242"/>
  <c r="B133" i="242" s="1"/>
  <c r="D133" i="242" s="1"/>
  <c r="F133" i="242" s="1"/>
  <c r="D61" i="243"/>
  <c r="F61" i="243" s="1"/>
  <c r="B62" i="243" s="1"/>
  <c r="D62" i="243" s="1"/>
  <c r="F62" i="243" l="1"/>
  <c r="B63" i="243" s="1"/>
  <c r="B134" i="242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63" i="243" l="1"/>
  <c r="F63" i="243" s="1"/>
  <c r="B64" i="243" s="1"/>
  <c r="D64" i="243" s="1"/>
  <c r="F64" i="243" s="1"/>
  <c r="B65" i="243" s="1"/>
  <c r="D65" i="243" s="1"/>
  <c r="F65" i="243" s="1"/>
  <c r="D138" i="242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l="1"/>
  <c r="F146" i="242" s="1"/>
</calcChain>
</file>

<file path=xl/sharedStrings.xml><?xml version="1.0" encoding="utf-8"?>
<sst xmlns="http://schemas.openxmlformats.org/spreadsheetml/2006/main" count="1308" uniqueCount="657">
  <si>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</si>
  <si>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</si>
  <si>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</si>
  <si>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NPX MV."BIG BREEZY" V 2601S/N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</si>
  <si>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</si>
  <si>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</si>
  <si>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</si>
  <si>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</si>
  <si>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</si>
  <si>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</si>
  <si>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 xml:space="preserve">  </t>
  </si>
  <si>
    <t>TAO/2550S</t>
  </si>
  <si>
    <t>P/I NPX line at TAO/port congestion</t>
  </si>
  <si>
    <t>SHA/2550S</t>
  </si>
  <si>
    <t>port congestion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</si>
  <si>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</si>
  <si>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</si>
  <si>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</si>
  <si>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</si>
  <si>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</si>
  <si>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</si>
  <si>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</si>
  <si>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</si>
  <si>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</si>
  <si>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</si>
  <si>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</si>
  <si>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</si>
  <si>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</si>
  <si>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</si>
  <si>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</si>
  <si>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</si>
  <si>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</si>
  <si>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P/I NPX line at NGB/port congestion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</si>
  <si>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</si>
  <si>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</si>
  <si>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</si>
  <si>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</si>
  <si>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</si>
  <si>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</si>
  <si>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</si>
  <si>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</si>
  <si>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</si>
  <si>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</si>
  <si>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</si>
  <si>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</si>
  <si>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</si>
  <si>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</si>
  <si>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</si>
  <si>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</si>
  <si>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</si>
  <si>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</si>
  <si>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</si>
  <si>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</si>
  <si>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</si>
  <si>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</si>
  <si>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</si>
  <si>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t>SHA/2606W</t>
  </si>
  <si>
    <t>TAO/2607S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</si>
  <si>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</si>
  <si>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NGB/61S</t>
  </si>
  <si>
    <t>SHA/61S</t>
  </si>
  <si>
    <t>TAO/61S</t>
  </si>
  <si>
    <t>omit TAO</t>
  </si>
  <si>
    <t>MNN/61N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</si>
  <si>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</si>
  <si>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</si>
  <si>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</si>
  <si>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</si>
  <si>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</si>
  <si>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</si>
  <si>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</si>
  <si>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</si>
  <si>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</si>
  <si>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</si>
  <si>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</si>
  <si>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</si>
  <si>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</si>
  <si>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</si>
  <si>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</si>
  <si>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</si>
  <si>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</si>
  <si>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</si>
  <si>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</si>
  <si>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</si>
  <si>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</si>
  <si>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</si>
  <si>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</si>
  <si>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</si>
  <si>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</si>
  <si>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</si>
  <si>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</si>
  <si>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</si>
  <si>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</si>
  <si>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</si>
  <si>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</si>
  <si>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</si>
  <si>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</si>
  <si>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t>TAO/81S</t>
  </si>
  <si>
    <t>SHA/81S</t>
  </si>
  <si>
    <t>NGB/81S</t>
  </si>
  <si>
    <t>MNN/81N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</si>
  <si>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</si>
  <si>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</si>
  <si>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</si>
  <si>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</si>
  <si>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</si>
  <si>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</si>
  <si>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</si>
  <si>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</si>
  <si>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</si>
  <si>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</si>
  <si>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</si>
  <si>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</si>
  <si>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</si>
  <si>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</si>
  <si>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</si>
  <si>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</si>
  <si>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</si>
  <si>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</si>
  <si>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</si>
  <si>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</si>
  <si>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</si>
  <si>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</si>
  <si>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</si>
  <si>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</si>
  <si>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</si>
  <si>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</si>
  <si>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</si>
  <si>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</si>
  <si>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</si>
  <si>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</si>
  <si>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</si>
  <si>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</si>
  <si>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</si>
  <si>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</si>
  <si>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</si>
  <si>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</si>
  <si>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</si>
  <si>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</si>
  <si>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MNS/2605N</t>
  </si>
  <si>
    <t>TAO/2606S</t>
  </si>
  <si>
    <t>RZH/2606S</t>
  </si>
  <si>
    <t>SHA/2606S</t>
  </si>
  <si>
    <t>XMN/2606S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</si>
  <si>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</si>
  <si>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</si>
  <si>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SHA/2607S</t>
  </si>
  <si>
    <t>XMN/2607S</t>
  </si>
  <si>
    <t>MNS/2607N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</si>
  <si>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</si>
  <si>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</si>
  <si>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TAO/2611S</t>
  </si>
  <si>
    <t>port congestion/change to call QQCTU</t>
  </si>
  <si>
    <t>SHA/2611S</t>
  </si>
  <si>
    <t>XMN/2611S</t>
  </si>
  <si>
    <t>MNS/2611N</t>
  </si>
  <si>
    <t>TAO/2611N</t>
  </si>
  <si>
    <t>P/O NPX2 line at TAO/call DA GANG terminal</t>
  </si>
  <si>
    <t>TAO/2613S</t>
  </si>
  <si>
    <t>call DA GANG terminal</t>
  </si>
  <si>
    <t>SHA/2613S</t>
  </si>
  <si>
    <t>XMN/2613S</t>
  </si>
  <si>
    <t>MNS/2613N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</si>
  <si>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</si>
  <si>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</si>
  <si>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</si>
  <si>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</si>
  <si>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</si>
  <si>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</si>
  <si>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</si>
  <si>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</si>
  <si>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</si>
  <si>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</si>
  <si>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</si>
  <si>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</si>
  <si>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</si>
  <si>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</si>
  <si>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</si>
  <si>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</si>
  <si>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</si>
  <si>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</si>
  <si>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</si>
  <si>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</si>
  <si>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</si>
  <si>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</si>
  <si>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</si>
  <si>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</si>
  <si>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</si>
  <si>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</si>
  <si>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</si>
  <si>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</si>
  <si>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</si>
  <si>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</si>
  <si>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</si>
  <si>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</si>
  <si>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</si>
  <si>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</si>
  <si>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</si>
  <si>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</si>
  <si>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</si>
  <si>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</si>
  <si>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</si>
  <si>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</si>
  <si>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</si>
  <si>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</si>
  <si>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</si>
  <si>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</si>
  <si>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</si>
  <si>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</si>
  <si>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</si>
  <si>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</si>
  <si>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</si>
  <si>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</si>
  <si>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</si>
  <si>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</si>
  <si>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</si>
  <si>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</si>
  <si>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</si>
  <si>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</si>
  <si>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NGB/2610S</t>
  </si>
  <si>
    <t>port congestion/P/I SVP line at NGB/add call NGB</t>
  </si>
  <si>
    <t>XMN/2610S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</si>
  <si>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</si>
  <si>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</si>
  <si>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</si>
  <si>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</si>
  <si>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</si>
  <si>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</si>
  <si>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</si>
  <si>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</si>
  <si>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P/I SVP2 line at SHK</t>
  </si>
  <si>
    <t>NSA/2612S</t>
  </si>
  <si>
    <t>P/I SVP line at NSA</t>
  </si>
  <si>
    <t>XMN/2612S</t>
  </si>
  <si>
    <t>MNS/2612N</t>
  </si>
  <si>
    <t>XMN/2612N</t>
  </si>
  <si>
    <t>NGB/2612N</t>
  </si>
  <si>
    <t>SVP2 MV."LI DA WANG" V 2548S/N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</si>
  <si>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</si>
  <si>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</si>
  <si>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</si>
  <si>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</si>
  <si>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omit SHK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</si>
  <si>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</si>
  <si>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</si>
  <si>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</si>
  <si>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</si>
  <si>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</si>
  <si>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</si>
  <si>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</si>
  <si>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</si>
  <si>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</si>
  <si>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</si>
  <si>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</si>
  <si>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</si>
  <si>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</si>
  <si>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</si>
  <si>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</si>
  <si>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</si>
  <si>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</si>
  <si>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</si>
  <si>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</si>
  <si>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</si>
  <si>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</si>
  <si>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</si>
  <si>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</si>
  <si>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</si>
  <si>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</si>
  <si>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</si>
  <si>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OMIT XMN</t>
  </si>
  <si>
    <t>MNS/2604N</t>
  </si>
  <si>
    <t>port congestion/berth delay due to slowing cargo operations</t>
  </si>
  <si>
    <t>add call MNN/port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</si>
  <si>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</si>
  <si>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</si>
  <si>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</si>
  <si>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P/I SVP2 line at NSA</t>
  </si>
  <si>
    <t>XMN/2609S</t>
  </si>
  <si>
    <t>MMS/2609N</t>
  </si>
  <si>
    <t>port congestion/berth delay due to previous vessel delay</t>
  </si>
  <si>
    <t>MMS/2610N</t>
  </si>
  <si>
    <t>SHK/2614S</t>
  </si>
  <si>
    <t>P/I BTX2 line at SHK/berth will not be arranged earlier than 4th 1900LT</t>
  </si>
  <si>
    <t>NSA/2614S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</si>
  <si>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</si>
  <si>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</si>
  <si>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</si>
  <si>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</si>
  <si>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</si>
  <si>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</si>
  <si>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</si>
  <si>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</si>
  <si>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</si>
  <si>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MNS/2606N</t>
    <phoneticPr fontId="42" type="noConversion"/>
  </si>
  <si>
    <t>P/I SVP2 line at NSA</t>
    <phoneticPr fontId="42" type="noConversion"/>
  </si>
  <si>
    <t>berth delay due to mechanical failure</t>
    <phoneticPr fontId="42" type="noConversion"/>
  </si>
  <si>
    <t>port congestion/will bunker first at HKG anchorage after departure MNN</t>
    <phoneticPr fontId="42" type="noConversion"/>
  </si>
  <si>
    <t>TAO/2617S</t>
    <phoneticPr fontId="42" type="noConversion"/>
  </si>
  <si>
    <t>SHA/2617S</t>
    <phoneticPr fontId="42" type="noConversion"/>
  </si>
  <si>
    <t>RZH/2607S</t>
    <phoneticPr fontId="42" type="noConversion"/>
  </si>
  <si>
    <t>XMN/2617S</t>
    <phoneticPr fontId="42" type="noConversion"/>
  </si>
  <si>
    <t>port congestion</t>
    <phoneticPr fontId="42" type="noConversion"/>
  </si>
  <si>
    <t>P/I NPX line at TAO/port congestion</t>
    <phoneticPr fontId="42" type="noConversion"/>
  </si>
  <si>
    <t>NGB/2617S</t>
    <phoneticPr fontId="42" type="noConversion"/>
  </si>
  <si>
    <t>MNN/2617N</t>
    <phoneticPr fontId="42" type="noConversion"/>
  </si>
  <si>
    <r>
      <t xml:space="preserve">SVP </t>
    </r>
    <r>
      <rPr>
        <sz val="10"/>
        <rFont val="Verdana"/>
        <family val="2"/>
      </rPr>
      <t xml:space="preserve"> MV."ASL HAIPHONG" V 2612S/N</t>
    </r>
    <phoneticPr fontId="42" type="noConversion"/>
  </si>
  <si>
    <t>SVP MV."FENG XIN DA 29" V 2617S/N</t>
    <phoneticPr fontId="42" type="noConversion"/>
  </si>
  <si>
    <t>P/O SVP line at NGB</t>
    <phoneticPr fontId="42" type="noConversion"/>
  </si>
  <si>
    <t>P/I SVP line at NGB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</si>
  <si>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68S/N</t>
    </r>
    <phoneticPr fontId="42" type="noConversion"/>
  </si>
  <si>
    <t>XMN/2613S</t>
    <phoneticPr fontId="42" type="noConversion"/>
  </si>
  <si>
    <t>delay arrival due to big waves/port congestion/port closed from 10th 0610LT to 10th 1115LT due to poor visibility</t>
    <phoneticPr fontId="42" type="noConversion"/>
  </si>
  <si>
    <t>port closed from 18th 1620LT to 19th 1110LT due to poor visibility/port congestion</t>
    <phoneticPr fontId="42" type="noConversion"/>
  </si>
  <si>
    <t>SHA/2614S</t>
    <phoneticPr fontId="42" type="noConversion"/>
  </si>
  <si>
    <t>NGB/2614S</t>
    <phoneticPr fontId="42" type="noConversion"/>
  </si>
  <si>
    <t>OMIT NGB</t>
    <phoneticPr fontId="42" type="noConversion"/>
  </si>
  <si>
    <t>MNN/2614N</t>
    <phoneticPr fontId="42" type="noConversion"/>
  </si>
  <si>
    <t>TAO/2614S</t>
    <phoneticPr fontId="42" type="noConversion"/>
  </si>
  <si>
    <t>NPX MV."HAN HUA JU LI" V 2614S/N</t>
    <phoneticPr fontId="42" type="noConversion"/>
  </si>
  <si>
    <t>MNS/2617N</t>
    <phoneticPr fontId="42" type="noConversion"/>
  </si>
  <si>
    <t>SVP MV."HONG YONG LAN TIAN" V 2610S/N</t>
    <phoneticPr fontId="42" type="noConversion"/>
  </si>
  <si>
    <t>NPX MV."CA SAIGON" V 2605S/N</t>
    <phoneticPr fontId="42" type="noConversion"/>
  </si>
  <si>
    <t>SHK/2619S</t>
    <phoneticPr fontId="42" type="noConversion"/>
  </si>
  <si>
    <t>NSA/2619S</t>
    <phoneticPr fontId="42" type="noConversion"/>
  </si>
  <si>
    <t>XMN/2619S</t>
    <phoneticPr fontId="42" type="noConversion"/>
  </si>
  <si>
    <t>MNS/2619N</t>
    <phoneticPr fontId="42" type="noConversion"/>
  </si>
  <si>
    <t>P/I SVP2 line at SHK</t>
    <phoneticPr fontId="42" type="noConversion"/>
  </si>
  <si>
    <t>TAO/82S</t>
    <phoneticPr fontId="42" type="noConversion"/>
  </si>
  <si>
    <t>SHA/82S</t>
    <phoneticPr fontId="42" type="noConversion"/>
  </si>
  <si>
    <t>NGB/82S</t>
    <phoneticPr fontId="42" type="noConversion"/>
  </si>
  <si>
    <t>MNN/82N</t>
    <phoneticPr fontId="42" type="noConversion"/>
  </si>
  <si>
    <t>SHA/2615S</t>
    <phoneticPr fontId="42" type="noConversion"/>
  </si>
  <si>
    <t>TAO/2607S</t>
    <phoneticPr fontId="42" type="noConversion"/>
  </si>
  <si>
    <t>NGB/2615S</t>
    <phoneticPr fontId="42" type="noConversion"/>
  </si>
  <si>
    <t>TAO/2618S</t>
    <phoneticPr fontId="42" type="noConversion"/>
  </si>
  <si>
    <t>SHA/2618S</t>
    <phoneticPr fontId="42" type="noConversion"/>
  </si>
  <si>
    <t>P/I NPX line at TAO</t>
    <phoneticPr fontId="42" type="noConversion"/>
  </si>
  <si>
    <t>OMIT XMN</t>
    <phoneticPr fontId="42" type="noConversion"/>
  </si>
  <si>
    <t>SHK/2620S</t>
    <phoneticPr fontId="42" type="noConversion"/>
  </si>
  <si>
    <t>TAO/2619S</t>
    <phoneticPr fontId="42" type="noConversion"/>
  </si>
  <si>
    <t>SVP2 MV."HONG YONG LAN TIAN" V 2612S/N</t>
    <phoneticPr fontId="42" type="noConversion"/>
  </si>
  <si>
    <t>SHA/2607S</t>
    <phoneticPr fontId="42" type="noConversion"/>
  </si>
  <si>
    <t>MNN/2612N</t>
    <phoneticPr fontId="42" type="noConversion"/>
  </si>
  <si>
    <t>XMN/2607S</t>
    <phoneticPr fontId="42" type="noConversion"/>
  </si>
  <si>
    <t>P/I SVP line at XMN</t>
  </si>
  <si>
    <t>SHK/2613S</t>
  </si>
  <si>
    <t>NSA/2613S</t>
  </si>
  <si>
    <t>MNN/2613N</t>
    <phoneticPr fontId="42" type="noConversion"/>
  </si>
  <si>
    <t>TAO/2618S</t>
  </si>
  <si>
    <t>SHA/2618S</t>
  </si>
  <si>
    <t>MNN/2618N</t>
    <phoneticPr fontId="42" type="noConversion"/>
  </si>
  <si>
    <t>SHA/2619S</t>
    <phoneticPr fontId="42" type="noConversion"/>
  </si>
  <si>
    <t>MNS/2607N</t>
    <phoneticPr fontId="42" type="noConversion"/>
  </si>
  <si>
    <t>NGB/2615S</t>
  </si>
  <si>
    <t>SHA/2615S</t>
  </si>
  <si>
    <t>XMN/2615S</t>
    <phoneticPr fontId="42" type="noConversion"/>
  </si>
  <si>
    <t>RZH/2608S</t>
    <phoneticPr fontId="42" type="noConversion"/>
  </si>
  <si>
    <t>XMN/2614S</t>
    <phoneticPr fontId="42" type="noConversion"/>
  </si>
  <si>
    <t>NSA/2620S</t>
    <phoneticPr fontId="42" type="noConversion"/>
  </si>
  <si>
    <t>XMN/2620S</t>
    <phoneticPr fontId="42" type="noConversion"/>
  </si>
  <si>
    <t>MNS/2620N</t>
    <phoneticPr fontId="42" type="noConversion"/>
  </si>
  <si>
    <t>SHA/2620N</t>
    <phoneticPr fontId="42" type="noConversion"/>
  </si>
  <si>
    <t>P/O at SHA</t>
    <phoneticPr fontId="42" type="noConversion"/>
  </si>
  <si>
    <t>TAO/70S</t>
    <phoneticPr fontId="42" type="noConversion"/>
  </si>
  <si>
    <t>SHA/70S</t>
    <phoneticPr fontId="42" type="noConversion"/>
  </si>
  <si>
    <t>NGB/70S</t>
    <phoneticPr fontId="42" type="noConversion"/>
  </si>
  <si>
    <t>MNN/70N</t>
    <phoneticPr fontId="42" type="noConversion"/>
  </si>
  <si>
    <t>TAO/71S</t>
    <phoneticPr fontId="42" type="noConversion"/>
  </si>
  <si>
    <t>P/O NPX line at MNN</t>
    <phoneticPr fontId="42" type="noConversion"/>
  </si>
  <si>
    <t>OMIT SHK</t>
    <phoneticPr fontId="42" type="noConversion"/>
  </si>
  <si>
    <t>TAO/2608S</t>
    <phoneticPr fontId="42" type="noConversion"/>
  </si>
  <si>
    <t>delay arrive due to bad weather/P/I NPX line at TAO/port congestion</t>
    <phoneticPr fontId="42" type="noConversion"/>
  </si>
  <si>
    <t>SHA/2608S</t>
    <phoneticPr fontId="42" type="noConversion"/>
  </si>
  <si>
    <t>port closed from 12th/1200LT to 13th/1050LT due to poor visibility/delay arrive due to bad weather/P/I NPX line at TAO/port congestion</t>
    <phoneticPr fontId="42" type="noConversion"/>
  </si>
  <si>
    <t>XMN/2608S</t>
    <phoneticPr fontId="42" type="noConversion"/>
  </si>
  <si>
    <t>MNN/2619N</t>
    <phoneticPr fontId="42" type="noConversion"/>
  </si>
  <si>
    <t>port closed from 12th/1730LT to 13th/1050LT due to poor visibility/port congestion</t>
    <phoneticPr fontId="42" type="noConversion"/>
  </si>
  <si>
    <t>NGB/2616S</t>
    <phoneticPr fontId="42" type="noConversion"/>
  </si>
  <si>
    <t>TAO/2620S</t>
    <phoneticPr fontId="42" type="noConversion"/>
  </si>
  <si>
    <r>
      <t xml:space="preserve">NPX </t>
    </r>
    <r>
      <rPr>
        <sz val="10"/>
        <rFont val="Verdana"/>
        <family val="2"/>
      </rPr>
      <t xml:space="preserve"> MV."KANWAY FORTUNE" V 82S/N</t>
    </r>
    <phoneticPr fontId="42" type="noConversion"/>
  </si>
  <si>
    <t>SHA/71S</t>
    <phoneticPr fontId="42" type="noConversion"/>
  </si>
  <si>
    <t>NGB/71S</t>
    <phoneticPr fontId="42" type="noConversion"/>
  </si>
  <si>
    <t>SVP2 MV."STRAITS CITY" V 2620S/N</t>
    <phoneticPr fontId="42" type="noConversion"/>
  </si>
  <si>
    <t>MNS/2608N</t>
    <phoneticPr fontId="42" type="noConversion"/>
  </si>
  <si>
    <t>NSA/2512S</t>
  </si>
  <si>
    <t>SVP2 MV."CA MANILA" V 2612S/N</t>
    <phoneticPr fontId="42" type="noConversion"/>
  </si>
  <si>
    <t>XMN/2620N</t>
    <phoneticPr fontId="42" type="noConversion"/>
  </si>
  <si>
    <t>add call XMN</t>
    <phoneticPr fontId="42" type="noConversion"/>
  </si>
  <si>
    <t>SHA/2616S</t>
    <phoneticPr fontId="42" type="noConversion"/>
  </si>
  <si>
    <t>MNN/71N</t>
    <phoneticPr fontId="42" type="noConversion"/>
  </si>
  <si>
    <t>SHA/2612N</t>
    <phoneticPr fontId="42" type="noConversion"/>
  </si>
  <si>
    <t>TAO/2623S</t>
    <phoneticPr fontId="42" type="noConversion"/>
  </si>
  <si>
    <t>P/I SVP line at SHA/port closed from 25th/2225 to 26th/0810LT due to poor visibility</t>
    <phoneticPr fontId="42" type="noConversion"/>
  </si>
  <si>
    <t>port congestion/port closed from 25th/1620LT to 27th/1050LT due to poor visibility</t>
    <phoneticPr fontId="42" type="noConversion"/>
  </si>
  <si>
    <t>SHA/2623S</t>
    <phoneticPr fontId="42" type="noConversion"/>
  </si>
  <si>
    <t>Remark</t>
    <phoneticPr fontId="42" type="noConversion"/>
  </si>
  <si>
    <t>TAO/72S</t>
    <phoneticPr fontId="42" type="noConversion"/>
  </si>
  <si>
    <t>RZH/2609S</t>
    <phoneticPr fontId="42" type="noConversion"/>
  </si>
  <si>
    <t>P/I SVP2 line at SHK/port congestion</t>
    <phoneticPr fontId="42" type="noConversion"/>
  </si>
  <si>
    <t>SHA/2620S</t>
    <phoneticPr fontId="42" type="noConversion"/>
  </si>
  <si>
    <t>XMN/2623S</t>
    <phoneticPr fontId="42" type="noConversion"/>
  </si>
  <si>
    <t>XMN/2616S</t>
    <phoneticPr fontId="42" type="noConversion"/>
  </si>
  <si>
    <t>will bunker first at HKG after departure NSA</t>
    <phoneticPr fontId="42" type="noConversion"/>
  </si>
  <si>
    <t>P/I SVP line at XMN/port congestion</t>
    <phoneticPr fontId="42" type="noConversion"/>
  </si>
  <si>
    <t>SHK/2614S</t>
    <phoneticPr fontId="42" type="noConversion"/>
  </si>
  <si>
    <t>NSA/2614S</t>
    <phoneticPr fontId="42" type="noConversion"/>
  </si>
  <si>
    <t>P/I SVP2 line at SHA</t>
    <phoneticPr fontId="42" type="noConversion"/>
  </si>
  <si>
    <t>SHA/2624S</t>
    <phoneticPr fontId="42" type="noConversion"/>
  </si>
  <si>
    <t>NGB/2624S</t>
    <phoneticPr fontId="42" type="noConversion"/>
  </si>
  <si>
    <t>XMN/2624S</t>
    <phoneticPr fontId="42" type="noConversion"/>
  </si>
  <si>
    <t>MMS/2624N</t>
    <phoneticPr fontId="42" type="noConversion"/>
  </si>
  <si>
    <t>SHK/2625S</t>
    <phoneticPr fontId="42" type="noConversion"/>
  </si>
  <si>
    <t>NGB/2620S</t>
    <phoneticPr fontId="42" type="noConversion"/>
  </si>
  <si>
    <t>SHA/72S</t>
    <phoneticPr fontId="42" type="noConversion"/>
  </si>
  <si>
    <t>MNN/2620N</t>
    <phoneticPr fontId="42" type="noConversion"/>
  </si>
  <si>
    <t>NGB/72S</t>
    <phoneticPr fontId="42" type="noConversion"/>
  </si>
  <si>
    <t>MNS/2623N</t>
    <phoneticPr fontId="42" type="noConversion"/>
  </si>
  <si>
    <t>TAO/2609S</t>
    <phoneticPr fontId="42" type="noConversion"/>
  </si>
  <si>
    <t>SHA/2609S</t>
    <phoneticPr fontId="42" type="noConversion"/>
  </si>
  <si>
    <t>NSA/2625S</t>
    <phoneticPr fontId="42" type="noConversion"/>
  </si>
  <si>
    <t>MNS/2625N</t>
    <phoneticPr fontId="42" type="noConversion"/>
  </si>
  <si>
    <t>NGB/2610S</t>
    <phoneticPr fontId="42" type="noConversion"/>
  </si>
  <si>
    <t>PKG/2615N</t>
    <phoneticPr fontId="42" type="noConversion"/>
  </si>
  <si>
    <t>SGN/2615N</t>
    <phoneticPr fontId="42" type="noConversion"/>
  </si>
  <si>
    <t>PKG/2610N</t>
    <phoneticPr fontId="42" type="noConversion"/>
  </si>
  <si>
    <t>P/I CPM line at TAO</t>
    <phoneticPr fontId="42" type="noConversion"/>
  </si>
  <si>
    <t>SHA/2610S</t>
    <phoneticPr fontId="42" type="noConversion"/>
  </si>
  <si>
    <t>TAO/2610S</t>
    <phoneticPr fontId="42" type="noConversion"/>
  </si>
  <si>
    <t>TAO/2615S</t>
    <phoneticPr fontId="42" type="noConversion"/>
  </si>
  <si>
    <t>MNN/72N</t>
    <phoneticPr fontId="42" type="noConversion"/>
  </si>
  <si>
    <t>slow port handling</t>
    <phoneticPr fontId="42" type="noConversion"/>
  </si>
  <si>
    <t>MNN/2615N</t>
    <phoneticPr fontId="42" type="noConversion"/>
  </si>
  <si>
    <t>MNN/2616N</t>
    <phoneticPr fontId="42" type="noConversion"/>
  </si>
  <si>
    <t>XMN/2625S</t>
    <phoneticPr fontId="42" type="noConversion"/>
  </si>
  <si>
    <t>SHK/2626S</t>
    <phoneticPr fontId="42" type="noConversion"/>
  </si>
  <si>
    <t>SHK/2615S</t>
    <phoneticPr fontId="42" type="noConversion"/>
  </si>
  <si>
    <t>XMN/2609S</t>
    <phoneticPr fontId="42" type="noConversion"/>
  </si>
  <si>
    <t>NSA/2615S</t>
    <phoneticPr fontId="42" type="noConversion"/>
  </si>
  <si>
    <t>anchored at Beilun anchorage from 14/1054 to 14/1430 due to heavy swells in the outbound channel</t>
    <phoneticPr fontId="42" type="noConversion"/>
  </si>
  <si>
    <t>NSA/2626S</t>
    <phoneticPr fontId="42" type="noConversion"/>
  </si>
  <si>
    <t>MNS/2626N</t>
    <phoneticPr fontId="42" type="noConversion"/>
  </si>
  <si>
    <t>ETA</t>
    <phoneticPr fontId="42" type="noConversion"/>
  </si>
  <si>
    <r>
      <t xml:space="preserve">NPX2 </t>
    </r>
    <r>
      <rPr>
        <sz val="10"/>
        <rFont val="Verdana"/>
        <family val="2"/>
      </rPr>
      <t xml:space="preserve"> MV."CHANG SHENG JI 7" V 2623S/N</t>
    </r>
    <phoneticPr fontId="42" type="noConversion"/>
  </si>
  <si>
    <t>ETB</t>
    <phoneticPr fontId="42" type="noConversion"/>
  </si>
  <si>
    <t>MNS/2609N</t>
    <phoneticPr fontId="42" type="noConversion"/>
  </si>
  <si>
    <t>change to call QQCTN/port congestion</t>
    <phoneticPr fontId="42" type="noConversion"/>
  </si>
  <si>
    <t>TAO/73S</t>
    <phoneticPr fontId="42" type="noConversion"/>
  </si>
  <si>
    <t>RZH/2610S</t>
    <phoneticPr fontId="42" type="noConversion"/>
  </si>
  <si>
    <t>DAD/2610N</t>
    <phoneticPr fontId="42" type="noConversion"/>
  </si>
  <si>
    <t>SHK/2627S</t>
    <phoneticPr fontId="42" type="noConversion"/>
  </si>
  <si>
    <t>SHA/2623N</t>
    <phoneticPr fontId="42" type="noConversion"/>
  </si>
  <si>
    <t>TAO/2623N</t>
    <phoneticPr fontId="42" type="noConversion"/>
  </si>
  <si>
    <t>TAO/2625S</t>
    <phoneticPr fontId="42" type="noConversion"/>
  </si>
  <si>
    <t>SHA/2625S</t>
    <phoneticPr fontId="42" type="noConversion"/>
  </si>
  <si>
    <t>SHA/73S</t>
    <phoneticPr fontId="42" type="noConversion"/>
  </si>
  <si>
    <t>NSA/2627S</t>
    <phoneticPr fontId="42" type="noConversion"/>
  </si>
  <si>
    <t>MNS/2627N</t>
    <phoneticPr fontId="42" type="noConversion"/>
  </si>
  <si>
    <t>TAO/2616S</t>
    <phoneticPr fontId="42" type="noConversion"/>
  </si>
  <si>
    <t>SGN/2610N</t>
    <phoneticPr fontId="42" type="noConversion"/>
  </si>
  <si>
    <t>SHK/2628S</t>
    <phoneticPr fontId="42" type="noConversion"/>
  </si>
  <si>
    <r>
      <t xml:space="preserve">NPX2 </t>
    </r>
    <r>
      <rPr>
        <sz val="10"/>
        <rFont val="Verdana"/>
        <family val="2"/>
      </rPr>
      <t xml:space="preserve"> MV."HUA DONG 811" V 2625S/N</t>
    </r>
    <phoneticPr fontId="42" type="noConversion"/>
  </si>
  <si>
    <t>P/I CPM line at NGB/port closed due to dense fog from 0440lt/30th to 1240lt/30th</t>
    <phoneticPr fontId="42" type="noConversion"/>
  </si>
  <si>
    <t>PKG/2614N</t>
    <phoneticPr fontId="42" type="noConversion"/>
  </si>
  <si>
    <t>NGB/73S</t>
    <phoneticPr fontId="42" type="noConversion"/>
  </si>
  <si>
    <t>NSA/2628S</t>
    <phoneticPr fontId="42" type="noConversion"/>
  </si>
  <si>
    <t>port closed due to dense fog from 1810lt/2nd to 0915/3rd /port congestion</t>
    <phoneticPr fontId="42" type="noConversion"/>
  </si>
  <si>
    <t>MNS/2628N</t>
    <phoneticPr fontId="42" type="noConversion"/>
  </si>
  <si>
    <t>TAO/2611S</t>
    <phoneticPr fontId="42" type="noConversion"/>
  </si>
  <si>
    <t>XMN/2610S</t>
    <phoneticPr fontId="42" type="noConversion"/>
  </si>
  <si>
    <t>SHA/2611S</t>
    <phoneticPr fontId="42" type="noConversion"/>
  </si>
  <si>
    <t>MNN/73N</t>
    <phoneticPr fontId="42" type="noConversion"/>
  </si>
  <si>
    <t>SHK/2629S</t>
    <phoneticPr fontId="42" type="noConversion"/>
  </si>
  <si>
    <t>MNS/2610N</t>
    <phoneticPr fontId="42" type="noConversion"/>
  </si>
  <si>
    <t>port congestion due to massive storm</t>
    <phoneticPr fontId="42" type="noConversion"/>
  </si>
  <si>
    <t>SVP MV."HAN HUA JU LI" V 2617S/N</t>
    <phoneticPr fontId="42" type="noConversion"/>
  </si>
  <si>
    <t>P/I NPX line at NGB/port congestion/after departure NGB will sail to the north of Changjiang Estuary to avoid typhoon</t>
    <phoneticPr fontId="42" type="noConversion"/>
  </si>
  <si>
    <t>delay to XMN due to massive storm</t>
    <phoneticPr fontId="42" type="noConversion"/>
  </si>
  <si>
    <t>P/I NPX line at NGB/port congestion</t>
    <phoneticPr fontId="42" type="noConversion"/>
  </si>
  <si>
    <t>SHK/2616S</t>
    <phoneticPr fontId="42" type="noConversion"/>
  </si>
  <si>
    <t>TAO/74S</t>
    <phoneticPr fontId="42" type="noConversion"/>
  </si>
  <si>
    <t>NSA/2629S</t>
    <phoneticPr fontId="42" type="noConversion"/>
  </si>
  <si>
    <t>MYWSP/2616N</t>
    <phoneticPr fontId="42" type="noConversion"/>
  </si>
  <si>
    <t>port congestion/P/O NPX2 line at SHA</t>
    <phoneticPr fontId="42" type="noConversion"/>
  </si>
  <si>
    <t>P/I NPX2 line at TAO/port congestion/droped anchor after departure TAO to avoid typhoon</t>
    <phoneticPr fontId="42" type="noConversion"/>
  </si>
  <si>
    <t>port congestion due to massive storm
/drop anchor after departure SHA to avoid typhoon(from 0854LT/11th to ...)</t>
    <phoneticPr fontId="42" type="noConversion"/>
  </si>
  <si>
    <t>port congestion/drop anchor at manila bay after departure MNN to avoid typhoon(from 0930LT/10th to 1200LT/11th)</t>
    <phoneticPr fontId="42" type="noConversion"/>
  </si>
  <si>
    <t>port congestion due to massive storm/droped anchor after departure TAO to avoid typhoon</t>
    <phoneticPr fontId="42" type="noConversion"/>
  </si>
  <si>
    <t>delay to XMN due to massive storm/port congestion</t>
    <phoneticPr fontId="42" type="noConversion"/>
  </si>
  <si>
    <t>MNS/2629N</t>
    <phoneticPr fontId="42" type="noConversion"/>
  </si>
  <si>
    <t>NGB/2611S</t>
    <phoneticPr fontId="42" type="noConversion"/>
  </si>
  <si>
    <t>NSA/2616S</t>
    <phoneticPr fontId="42" type="noConversion"/>
  </si>
  <si>
    <t>P/I CPM line at XMN/will drop anchor to avoid typhoon after cross the Qiongzhou Straits/port has been closed due to massive storm from 9th afternoon to 12th morning</t>
    <phoneticPr fontId="42" type="noConversion"/>
  </si>
  <si>
    <t>NGB/2618S</t>
    <phoneticPr fontId="42" type="noConversion"/>
  </si>
  <si>
    <t>port congestion due to typhoon/dredge mud operation</t>
    <phoneticPr fontId="42" type="noConversion"/>
  </si>
  <si>
    <t>port congestion/will bunker first at HKG anchorage after departure NSA</t>
    <phoneticPr fontId="42" type="noConversion"/>
  </si>
  <si>
    <t>PKG/2611N</t>
    <phoneticPr fontId="42" type="noConversion"/>
  </si>
  <si>
    <t>SHA/2621S</t>
  </si>
  <si>
    <t>XMN/2621S</t>
  </si>
  <si>
    <t>TAO/2625N</t>
    <phoneticPr fontId="42" type="noConversion"/>
  </si>
  <si>
    <t>SHA/2625N</t>
    <phoneticPr fontId="42" type="noConversion"/>
  </si>
  <si>
    <t>SHA/74S</t>
    <phoneticPr fontId="42" type="noConversion"/>
  </si>
  <si>
    <t>TAO/2621S</t>
    <phoneticPr fontId="42" type="noConversion"/>
  </si>
  <si>
    <t>RZH/2621S</t>
    <phoneticPr fontId="42" type="noConversion"/>
  </si>
  <si>
    <t>MNS/2621N</t>
    <phoneticPr fontId="42" type="noConversion"/>
  </si>
  <si>
    <t>port congestion/operations getting slow due to high yard utilization</t>
    <phoneticPr fontId="42" type="noConversion"/>
  </si>
  <si>
    <t>SHK/2630S</t>
    <phoneticPr fontId="42" type="noConversion"/>
  </si>
  <si>
    <t>PKG/2616N</t>
    <phoneticPr fontId="42" type="noConversion"/>
  </si>
  <si>
    <t>SGN/2611N</t>
    <phoneticPr fontId="42" type="noConversion"/>
  </si>
  <si>
    <t>omit SGN</t>
    <phoneticPr fontId="42" type="noConversion"/>
  </si>
  <si>
    <t>port congestion/change to call QQCTU terminal</t>
    <phoneticPr fontId="42" type="noConversion"/>
  </si>
  <si>
    <t>omit RZH</t>
    <phoneticPr fontId="42" type="noConversion"/>
  </si>
  <si>
    <t>port congestion/will bunker first at HKG after departure XMN</t>
    <phoneticPr fontId="42" type="noConversion"/>
  </si>
  <si>
    <t>omit TAO</t>
    <phoneticPr fontId="42" type="noConversion"/>
  </si>
  <si>
    <t>RZH/2611S</t>
    <phoneticPr fontId="42" type="noConversion"/>
  </si>
  <si>
    <t>NSA/2630S</t>
    <phoneticPr fontId="42" type="noConversion"/>
  </si>
  <si>
    <t>NGB/74S</t>
    <phoneticPr fontId="42" type="noConversion"/>
  </si>
  <si>
    <t>MNS/2630N</t>
    <phoneticPr fontId="42" type="noConversion"/>
  </si>
  <si>
    <t>MNN/74N</t>
    <phoneticPr fontId="42" type="noConversion"/>
  </si>
  <si>
    <t>XMN/73S</t>
    <phoneticPr fontId="42" type="noConversion"/>
  </si>
  <si>
    <t>NPX MV."FENG XIN DA 29" V 2621S/N</t>
    <phoneticPr fontId="42" type="noConversion"/>
  </si>
  <si>
    <t>CPM MV."CA SAIGON" V 2611S/N</t>
    <phoneticPr fontId="42" type="noConversion"/>
  </si>
  <si>
    <t>SHK/2617S</t>
    <phoneticPr fontId="42" type="noConversion"/>
  </si>
  <si>
    <t>SHK/2631S</t>
    <phoneticPr fontId="42" type="noConversion"/>
  </si>
  <si>
    <t>port congestion due to the P3 unavailable for berthing cargo operation</t>
    <phoneticPr fontId="42" type="noConversion"/>
  </si>
  <si>
    <t>port congestion due to typhoon</t>
    <phoneticPr fontId="42" type="noConversion"/>
  </si>
  <si>
    <t>P/I NPX2 line at TAO/port congestion/Port restricts vessel entry and departure due to low visibility 0635LT-1355LT/26TH/port closed from 1930LT/27th to 0300LT/28th due to dense fog</t>
    <phoneticPr fontId="42" type="noConversion"/>
  </si>
  <si>
    <t>NSA/2617S</t>
    <phoneticPr fontId="42" type="noConversion"/>
  </si>
  <si>
    <t>P/O NPX2 line at SHA/port congestion</t>
    <phoneticPr fontId="42" type="noConversion"/>
  </si>
  <si>
    <t>TAO/75S</t>
    <phoneticPr fontId="42" type="noConversion"/>
  </si>
  <si>
    <t>port congestion/delayed departure due to harbour tug operation</t>
    <phoneticPr fontId="42" type="noConversion"/>
  </si>
  <si>
    <t>DCB/2611N</t>
    <phoneticPr fontId="42" type="noConversion"/>
  </si>
  <si>
    <t>TAO/2611N</t>
    <phoneticPr fontId="42" type="noConversion"/>
  </si>
  <si>
    <t>SHA/2611N</t>
    <phoneticPr fontId="42" type="noConversion"/>
  </si>
  <si>
    <t>NGB/2611N</t>
    <phoneticPr fontId="42" type="noConversion"/>
  </si>
  <si>
    <t>omit SHA</t>
    <phoneticPr fontId="42" type="noConversion"/>
  </si>
  <si>
    <t>omit NGB</t>
    <phoneticPr fontId="42" type="noConversion"/>
  </si>
  <si>
    <t>omit MYWSP</t>
    <phoneticPr fontId="42" type="noConversion"/>
  </si>
  <si>
    <t>XMN/2611S</t>
    <phoneticPr fontId="42" type="noConversion"/>
  </si>
  <si>
    <t>omit SHK</t>
    <phoneticPr fontId="42" type="noConversion"/>
  </si>
  <si>
    <t>port congestion/port closed due to dense fog from 0600-1415lt/2nd</t>
    <phoneticPr fontId="42" type="noConversion"/>
  </si>
  <si>
    <t>TAO/2631S</t>
    <phoneticPr fontId="42" type="noConversion"/>
  </si>
  <si>
    <t>SHA/2631S</t>
    <phoneticPr fontId="42" type="noConversion"/>
  </si>
  <si>
    <t>XMN/2631S</t>
    <phoneticPr fontId="42" type="noConversion"/>
  </si>
  <si>
    <t>MNS/2631N</t>
    <phoneticPr fontId="42" type="noConversion"/>
  </si>
  <si>
    <t>P/I NPX2 line at TAO</t>
    <phoneticPr fontId="42" type="noConversion"/>
  </si>
  <si>
    <t>NGB/2619S</t>
    <phoneticPr fontId="42" type="noConversion"/>
  </si>
  <si>
    <t>SHA/75S</t>
    <phoneticPr fontId="42" type="noConversion"/>
  </si>
  <si>
    <t>MNS/2611N</t>
    <phoneticPr fontId="42" type="noConversion"/>
  </si>
  <si>
    <t>TAO/2622W</t>
    <phoneticPr fontId="42" type="noConversion"/>
  </si>
  <si>
    <t>PKG/2617N</t>
    <phoneticPr fontId="42" type="noConversion"/>
  </si>
  <si>
    <t>NSA/2631S</t>
    <phoneticPr fontId="42" type="noConversion"/>
  </si>
  <si>
    <t>HKG/2617S</t>
    <phoneticPr fontId="42" type="noConversion"/>
  </si>
  <si>
    <t>port congestion due to typhone impact/drifting around 33-36N 123-06E to take shelter from typhoon</t>
    <phoneticPr fontId="42" type="noConversion"/>
  </si>
  <si>
    <t>port congestion due to bad weather</t>
    <phoneticPr fontId="42" type="noConversion"/>
  </si>
  <si>
    <t>NGB/75S</t>
    <phoneticPr fontId="42" type="noConversion"/>
  </si>
  <si>
    <t>port congestion/terminal operations are slow due to bad weather</t>
    <phoneticPr fontId="42" type="noConversion"/>
  </si>
  <si>
    <t>SHK/2632S</t>
    <phoneticPr fontId="42" type="noConversion"/>
  </si>
  <si>
    <t>omit MNS</t>
    <phoneticPr fontId="42" type="noConversion"/>
  </si>
  <si>
    <t xml:space="preserve">port congestion due to typhoon impact/anchored around 33-19N 122-23w take shelter from typhoon from 1748lt/8th to 2000lt/9th//berthing plan has been cancelled due to bad weather condition
</t>
    <phoneticPr fontId="42" type="noConversion"/>
  </si>
  <si>
    <t>RZH/2612S</t>
    <phoneticPr fontId="42" type="noConversion"/>
  </si>
  <si>
    <t>will bunker first at HKG anchorage after departure from NSA</t>
    <phoneticPr fontId="42" type="noConversion"/>
  </si>
  <si>
    <t>NGB/2618W</t>
    <phoneticPr fontId="42" type="noConversion"/>
  </si>
  <si>
    <t>SHA/2618W</t>
    <phoneticPr fontId="42" type="noConversion"/>
  </si>
  <si>
    <t>XMN/2618W</t>
    <phoneticPr fontId="42" type="noConversion"/>
  </si>
  <si>
    <t>port congestion due to typhoon imapct/port closed from 0800lt/7th to 1400lt/10th/port closed from 1200lt/11th to 2330/11th/port closed from 1200lt/12th to 1430lt/12th</t>
    <phoneticPr fontId="42" type="noConversion"/>
  </si>
  <si>
    <t>XMN/2628S</t>
    <phoneticPr fontId="42" type="noConversion"/>
  </si>
  <si>
    <t>MNN/2628N</t>
    <phoneticPr fontId="42" type="noConversion"/>
  </si>
  <si>
    <t>P/O at DCB/port congestion</t>
    <phoneticPr fontId="42" type="noConversion"/>
  </si>
  <si>
    <t>berth delay due to previous vessel departure delay</t>
    <phoneticPr fontId="42" type="noConversion"/>
  </si>
  <si>
    <t>TAO/2636S</t>
    <phoneticPr fontId="42" type="noConversion"/>
  </si>
  <si>
    <t>MNN/75N</t>
    <phoneticPr fontId="42" type="noConversion"/>
  </si>
  <si>
    <t>NSA/2632S</t>
    <phoneticPr fontId="42" type="noConversion"/>
  </si>
  <si>
    <t>Omit NSA</t>
    <phoneticPr fontId="42" type="noConversion"/>
  </si>
  <si>
    <t>TAO/2618W</t>
    <phoneticPr fontId="42" type="noConversion"/>
  </si>
  <si>
    <t>HKG/2618W</t>
    <phoneticPr fontId="42" type="noConversion"/>
  </si>
  <si>
    <t>NSA/2618W</t>
    <phoneticPr fontId="42" type="noConversion"/>
  </si>
  <si>
    <t>TAO/2612S</t>
    <phoneticPr fontId="42" type="noConversion"/>
  </si>
  <si>
    <t>MNS/2632N</t>
    <phoneticPr fontId="42" type="noConversion"/>
  </si>
  <si>
    <t>Omit TAO</t>
    <phoneticPr fontId="42" type="noConversion"/>
  </si>
  <si>
    <t>SHA/2636S</t>
    <phoneticPr fontId="42" type="noConversion"/>
  </si>
  <si>
    <t>omit XMN</t>
    <phoneticPr fontId="42" type="noConversion"/>
  </si>
  <si>
    <t>XMN/2636S</t>
    <phoneticPr fontId="42" type="noConversion"/>
  </si>
  <si>
    <t>SHA/2612S</t>
    <phoneticPr fontId="42" type="noConversion"/>
  </si>
  <si>
    <t>will delay to SHA due to typhoon impact/P/I HHX1 at SHA</t>
    <phoneticPr fontId="42" type="noConversion"/>
  </si>
  <si>
    <t>SHK/2633S</t>
    <phoneticPr fontId="42" type="noConversion"/>
  </si>
  <si>
    <t>NPX2 MV."FENG XIN DA 29" V 2622S/N</t>
    <phoneticPr fontId="42" type="noConversion"/>
  </si>
  <si>
    <t>delayed to TAO due to heavy swell/P/I HHX2 at TAO/change to call QQCTU</t>
    <phoneticPr fontId="42" type="noConversion"/>
  </si>
  <si>
    <t>port congestion/droped anchor beside Manila Bay from 2100LT/24th to 0842LT/26th due to typhoon impact</t>
    <phoneticPr fontId="42" type="noConversion"/>
  </si>
  <si>
    <t>port congestion/droped anchor beside ChangJiang river to avoid typhoon</t>
    <phoneticPr fontId="42" type="noConversion"/>
  </si>
  <si>
    <t>Omit NGB</t>
    <phoneticPr fontId="42" type="noConversion"/>
  </si>
  <si>
    <t>Omit SHA</t>
    <phoneticPr fontId="42" type="noConversion"/>
  </si>
  <si>
    <t>Omit RZH</t>
    <phoneticPr fontId="42" type="noConversion"/>
  </si>
  <si>
    <t>Omit TAO</t>
    <phoneticPr fontId="42" type="noConversion"/>
  </si>
  <si>
    <t>XMN/2612S</t>
    <phoneticPr fontId="42" type="noConversion"/>
  </si>
  <si>
    <t>port congestion/droped anchor at 32-14.7N/122-26.3E from 1142/27th to 1130lt/28th to avoid typhoon</t>
    <phoneticPr fontId="42" type="noConversion"/>
  </si>
  <si>
    <t>MYWSP/2617N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</si>
  <si>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2631S/N</t>
    </r>
    <r>
      <rPr>
        <sz val="11"/>
        <rFont val="Verdana"/>
        <family val="2"/>
      </rPr>
      <t xml:space="preserve"> </t>
    </r>
    <phoneticPr fontId="42" type="noConversion"/>
  </si>
  <si>
    <t>MNS/2612N</t>
    <phoneticPr fontId="42" type="noConversion"/>
  </si>
  <si>
    <t>MNS/2636N</t>
    <phoneticPr fontId="42" type="noConversion"/>
  </si>
  <si>
    <t>NSA/2633S</t>
    <phoneticPr fontId="42" type="noConversion"/>
  </si>
  <si>
    <t>port congestion&amp;closed/delayed to NGB due to typhoon impact/change to call NBCT terminal/port closed from 0800lt/30th to 1500lt/30th due to fishing vessel interference</t>
    <phoneticPr fontId="42" type="noConversion"/>
  </si>
  <si>
    <t>omit NSA</t>
    <phoneticPr fontId="42" type="noConversion"/>
  </si>
  <si>
    <t>MNS/2633N</t>
    <phoneticPr fontId="42" type="noConversion"/>
  </si>
  <si>
    <t xml:space="preserve">SVP MV."HONG YONG LAN TIAN" V 2618S/N </t>
    <phoneticPr fontId="42" type="noConversion"/>
  </si>
  <si>
    <t>XMN/2629S</t>
    <phoneticPr fontId="42" type="noConversion"/>
  </si>
  <si>
    <t>P/I SVP at NSA/port congestion/affected by typhoon No.18 Saudel</t>
    <phoneticPr fontId="42" type="noConversion"/>
  </si>
  <si>
    <t>change to call NBCT</t>
    <phoneticPr fontId="42" type="noConversion"/>
  </si>
  <si>
    <t>RZH/2613S</t>
    <phoneticPr fontId="42" type="noConversion"/>
  </si>
  <si>
    <t>TAO/2613S</t>
    <phoneticPr fontId="42" type="noConversion"/>
  </si>
  <si>
    <t>SHA/2613S</t>
    <phoneticPr fontId="42" type="noConversion"/>
  </si>
  <si>
    <t>PKG/2618N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</si>
  <si>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2618S/N </t>
    </r>
    <phoneticPr fontId="42" type="noConversion"/>
  </si>
  <si>
    <t>port congestion</t>
    <phoneticPr fontId="42" type="noConversion"/>
  </si>
  <si>
    <t>delayed to MNS due to massive storm/port congestion due to bad weather</t>
    <phoneticPr fontId="42" type="noConversion"/>
  </si>
  <si>
    <t>MYWSP/2618N</t>
    <phoneticPr fontId="42" type="noConversion"/>
  </si>
  <si>
    <t>Omit MYWSP</t>
    <phoneticPr fontId="42" type="noConversion"/>
  </si>
  <si>
    <t>MNN/2629N</t>
    <phoneticPr fontId="42" type="noConversion"/>
  </si>
  <si>
    <t>delayed to XMN due to typhoon impact</t>
    <phoneticPr fontId="42" type="noConversion"/>
  </si>
  <si>
    <t>port congestion/dropped anchor at 31-23.83N 122-28.88E from 1918lt/26th to 0754lt/28th to avoid typhoon</t>
    <phoneticPr fontId="42" type="noConversion"/>
  </si>
  <si>
    <t>Omit SHK</t>
    <phoneticPr fontId="42" type="noConversion"/>
  </si>
  <si>
    <t>bunkered first at HKG after departure from SHA</t>
    <phoneticPr fontId="42" type="noConversion"/>
  </si>
  <si>
    <t>drifted sailing around XMN and delayed to SHA due to typhoon impact/port congestion&amp;closed from 0000lt/27th to 0500lt/th</t>
    <phoneticPr fontId="42" type="noConversion"/>
  </si>
  <si>
    <t>port congestin due to bad weather</t>
    <phoneticPr fontId="42" type="noConversion"/>
  </si>
  <si>
    <t>port congestion affected by typhoon No.18 Saudel</t>
    <phoneticPr fontId="42" type="noConversion"/>
  </si>
  <si>
    <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  <phoneticPr fontId="42" type="noConversion"/>
  </si>
  <si>
    <t>PKG/2617N</t>
    <phoneticPr fontId="42" type="noConversion"/>
  </si>
  <si>
    <t>delayed to XMN due to typhoon impact/port congestion/dropped the anchor to avoid typhoon No.18 Saudel after departure XMN/call XMN twice</t>
    <phoneticPr fontId="42" type="noConversion"/>
  </si>
  <si>
    <t>SHK/2634S</t>
    <phoneticPr fontId="42" type="noConversion"/>
  </si>
  <si>
    <t>XMN/2630S</t>
    <phoneticPr fontId="42" type="noConversion"/>
  </si>
  <si>
    <t>port congestion due to typhoon No.18 Saudel/change to call NBCT</t>
    <phoneticPr fontId="42" type="noConversion"/>
  </si>
  <si>
    <t>P/I HHX2 line at TAO/change to call QQCTN/port congestion</t>
    <phoneticPr fontId="42" type="noConversion"/>
  </si>
  <si>
    <t>TAO/2638S</t>
    <phoneticPr fontId="42" type="noConversion"/>
  </si>
  <si>
    <t>SPS/2629N</t>
    <phoneticPr fontId="42" type="noConversion"/>
  </si>
  <si>
    <t xml:space="preserve">SVP2 MV."STRAITS CITY" V 2632S/N </t>
    <phoneticPr fontId="42" type="noConversion"/>
  </si>
  <si>
    <t>Omit XMN</t>
    <phoneticPr fontId="42" type="noConversion"/>
  </si>
  <si>
    <t>NSA/2634S</t>
    <phoneticPr fontId="42" type="noConversion"/>
  </si>
  <si>
    <t xml:space="preserve">NPX MV."HAN HUA JU LI" V 2620S/N 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</si>
  <si>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</si>
  <si>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t>SHA/2638S</t>
    <phoneticPr fontId="42" type="noConversion"/>
  </si>
  <si>
    <t>XMN/2638S</t>
    <phoneticPr fontId="42" type="noConversion"/>
  </si>
  <si>
    <t>MNS/2634N</t>
    <phoneticPr fontId="42" type="noConversion"/>
  </si>
  <si>
    <t>PKG/2619N</t>
    <phoneticPr fontId="42" type="noConversion"/>
  </si>
  <si>
    <r>
      <t xml:space="preserve">NPX </t>
    </r>
    <r>
      <rPr>
        <sz val="10"/>
        <rFont val="Verdana"/>
        <family val="2"/>
      </rPr>
      <t>MV."GREEN EARTH" V 75S/N</t>
    </r>
    <r>
      <rPr>
        <sz val="11"/>
        <rFont val="Verdana"/>
        <family val="2"/>
      </rPr>
      <t xml:space="preserve"> </t>
    </r>
    <phoneticPr fontId="42" type="noConversion"/>
  </si>
  <si>
    <t>PKG/2618S</t>
    <phoneticPr fontId="42" type="noConversion"/>
  </si>
  <si>
    <t>SHA/2621S</t>
    <phoneticPr fontId="42" type="noConversion"/>
  </si>
  <si>
    <t>NGB/2621S</t>
    <phoneticPr fontId="42" type="noConversion"/>
  </si>
  <si>
    <t xml:space="preserve">SVP MV."FENG HAI 86" V 2629S/N </t>
    <phoneticPr fontId="42" type="noConversion"/>
  </si>
  <si>
    <t xml:space="preserve">port congestion 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</si>
  <si>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</si>
  <si>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</si>
  <si>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will delay to SHA due to bad weather/P/I CPM line at SHA/port congestion</t>
    <phoneticPr fontId="42" type="noConversion"/>
  </si>
  <si>
    <t xml:space="preserve">CPM MV."CA OSAKA" V 2617S/N </t>
    <phoneticPr fontId="42" type="noConversion"/>
  </si>
  <si>
    <t>omit SHA</t>
    <phoneticPr fontId="42" type="noConversion"/>
  </si>
  <si>
    <t>TAO/75N</t>
    <phoneticPr fontId="42" type="noConversion"/>
  </si>
  <si>
    <t>SHA/75N</t>
    <phoneticPr fontId="42" type="noConversion"/>
  </si>
  <si>
    <t>NGB/75N</t>
    <phoneticPr fontId="42" type="noConversion"/>
  </si>
  <si>
    <t>port congestion/change to call NBCT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</si>
</sst>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3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1" fillId="0" borderId="0" applyFont="0" applyFill="0" applyBorder="0" applyAlignment="0" applyProtection="0">
      <alignment vertical="center"/>
    </xf>
    <xf numFmtId="176" fontId="17" fillId="8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5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9" fillId="0" borderId="0"/>
    <xf numFmtId="9" fontId="41" fillId="0" borderId="0" applyFont="0" applyFill="0" applyBorder="0" applyAlignment="0" applyProtection="0">
      <alignment vertical="center"/>
    </xf>
    <xf numFmtId="176" fontId="20" fillId="0" borderId="7" applyNumberFormat="0" applyFill="0" applyAlignment="0" applyProtection="0">
      <alignment vertical="center"/>
    </xf>
    <xf numFmtId="176" fontId="21" fillId="0" borderId="8" applyNumberFormat="0" applyFill="0" applyAlignment="0" applyProtection="0">
      <alignment vertical="center"/>
    </xf>
    <xf numFmtId="176" fontId="22" fillId="0" borderId="9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9" borderId="0" applyNumberFormat="0" applyBorder="0" applyAlignment="0" applyProtection="0">
      <alignment vertical="center"/>
    </xf>
    <xf numFmtId="176" fontId="41" fillId="0" borderId="0">
      <alignment vertical="center"/>
    </xf>
    <xf numFmtId="176" fontId="41" fillId="0" borderId="0"/>
    <xf numFmtId="176" fontId="16" fillId="0" borderId="0">
      <alignment vertical="center"/>
    </xf>
    <xf numFmtId="176" fontId="25" fillId="0" borderId="0" applyNumberFormat="0" applyFill="0" applyBorder="0" applyAlignment="0" applyProtection="0">
      <alignment vertical="top"/>
      <protection locked="0"/>
    </xf>
    <xf numFmtId="176" fontId="26" fillId="10" borderId="0" applyNumberFormat="0" applyBorder="0" applyAlignment="0" applyProtection="0">
      <alignment vertical="center"/>
    </xf>
    <xf numFmtId="176" fontId="27" fillId="0" borderId="10" applyNumberFormat="0" applyFill="0" applyAlignment="0" applyProtection="0">
      <alignment vertical="center"/>
    </xf>
    <xf numFmtId="176" fontId="28" fillId="3" borderId="11" applyNumberFormat="0" applyAlignment="0" applyProtection="0">
      <alignment vertical="center"/>
    </xf>
    <xf numFmtId="176" fontId="29" fillId="22" borderId="12" applyNumberFormat="0" applyAlignment="0" applyProtection="0">
      <alignment vertical="center"/>
    </xf>
    <xf numFmtId="176" fontId="30" fillId="0" borderId="0" applyNumberFormat="0" applyFill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13" applyNumberFormat="0" applyFill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33" fillId="27" borderId="0" applyNumberFormat="0" applyBorder="0" applyAlignment="0" applyProtection="0">
      <alignment vertical="center"/>
    </xf>
    <xf numFmtId="176" fontId="34" fillId="3" borderId="14" applyNumberFormat="0" applyAlignment="0" applyProtection="0">
      <alignment vertical="center"/>
    </xf>
    <xf numFmtId="176" fontId="35" fillId="13" borderId="11" applyNumberFormat="0" applyAlignment="0" applyProtection="0">
      <alignment vertical="center"/>
    </xf>
    <xf numFmtId="176" fontId="36" fillId="0" borderId="0"/>
    <xf numFmtId="176" fontId="37" fillId="0" borderId="0">
      <alignment vertical="center"/>
    </xf>
    <xf numFmtId="176" fontId="38" fillId="0" borderId="0">
      <alignment vertical="center"/>
    </xf>
    <xf numFmtId="176" fontId="39" fillId="0" borderId="0">
      <alignment vertical="center"/>
    </xf>
    <xf numFmtId="176" fontId="37" fillId="0" borderId="0"/>
    <xf numFmtId="176" fontId="41" fillId="28" borderId="15" applyNumberFormat="0" applyFont="0" applyAlignment="0" applyProtection="0">
      <alignment vertical="center"/>
    </xf>
  </cellStyleXfs>
  <cellXfs count="125">
    <xf numFmtId="176" fontId="0" fillId="0" borderId="0" xfId="0"/>
    <xf numFmtId="176" fontId="41" fillId="0" borderId="0" xfId="27"/>
    <xf numFmtId="176" fontId="41" fillId="0" borderId="0" xfId="27" applyAlignment="1">
      <alignment vertical="center"/>
    </xf>
    <xf numFmtId="14" fontId="6" fillId="2" borderId="1" xfId="27" applyNumberFormat="1" applyFont="1" applyFill="1" applyBorder="1" applyAlignment="1">
      <alignment wrapText="1"/>
    </xf>
    <xf numFmtId="176" fontId="1" fillId="0" borderId="1" xfId="27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8" fillId="3" borderId="2" xfId="27" applyFont="1" applyFill="1" applyBorder="1" applyAlignment="1">
      <alignment wrapText="1"/>
    </xf>
    <xf numFmtId="176" fontId="9" fillId="3" borderId="2" xfId="27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20" fontId="1" fillId="4" borderId="2" xfId="27" applyNumberFormat="1" applyFont="1" applyFill="1" applyBorder="1" applyAlignment="1">
      <alignment horizontal="center" wrapText="1"/>
    </xf>
    <xf numFmtId="14" fontId="1" fillId="4" borderId="2" xfId="0" applyNumberFormat="1" applyFont="1" applyFill="1" applyBorder="1" applyAlignment="1">
      <alignment horizontal="center" wrapText="1"/>
    </xf>
    <xf numFmtId="20" fontId="1" fillId="0" borderId="2" xfId="0" applyNumberFormat="1" applyFont="1" applyBorder="1" applyAlignment="1">
      <alignment horizontal="center" wrapText="1"/>
    </xf>
    <xf numFmtId="14" fontId="10" fillId="5" borderId="2" xfId="27" applyNumberFormat="1" applyFont="1" applyFill="1" applyBorder="1" applyAlignment="1">
      <alignment horizontal="center" wrapText="1"/>
    </xf>
    <xf numFmtId="176" fontId="41" fillId="0" borderId="2" xfId="27" applyBorder="1"/>
    <xf numFmtId="176" fontId="1" fillId="6" borderId="2" xfId="27" applyFont="1" applyFill="1" applyBorder="1" applyAlignment="1">
      <alignment wrapText="1"/>
    </xf>
    <xf numFmtId="9" fontId="1" fillId="0" borderId="2" xfId="19" applyFont="1" applyBorder="1" applyAlignment="1">
      <alignment wrapText="1"/>
    </xf>
    <xf numFmtId="9" fontId="1" fillId="6" borderId="2" xfId="19" applyFont="1" applyFill="1" applyBorder="1" applyAlignment="1">
      <alignment wrapText="1"/>
    </xf>
    <xf numFmtId="14" fontId="1" fillId="0" borderId="2" xfId="27" applyNumberFormat="1" applyFont="1" applyBorder="1" applyAlignment="1">
      <alignment horizontal="center" wrapText="1"/>
    </xf>
    <xf numFmtId="20" fontId="1" fillId="7" borderId="2" xfId="27" applyNumberFormat="1" applyFont="1" applyFill="1" applyBorder="1" applyAlignment="1">
      <alignment horizontal="center" wrapText="1"/>
    </xf>
    <xf numFmtId="14" fontId="1" fillId="6" borderId="2" xfId="27" applyNumberFormat="1" applyFont="1" applyFill="1" applyBorder="1" applyAlignment="1">
      <alignment horizontal="center" wrapText="1"/>
    </xf>
    <xf numFmtId="20" fontId="1" fillId="6" borderId="2" xfId="27" applyNumberFormat="1" applyFont="1" applyFill="1" applyBorder="1" applyAlignment="1">
      <alignment horizontal="center" wrapText="1"/>
    </xf>
    <xf numFmtId="177" fontId="1" fillId="6" borderId="2" xfId="27" applyNumberFormat="1" applyFont="1" applyFill="1" applyBorder="1" applyAlignment="1">
      <alignment horizontal="center" wrapText="1"/>
    </xf>
    <xf numFmtId="20" fontId="1" fillId="0" borderId="2" xfId="27" applyNumberFormat="1" applyFont="1" applyBorder="1" applyAlignment="1">
      <alignment horizontal="center" wrapText="1"/>
    </xf>
    <xf numFmtId="177" fontId="1" fillId="4" borderId="2" xfId="27" applyNumberFormat="1" applyFont="1" applyFill="1" applyBorder="1" applyAlignment="1">
      <alignment horizontal="center" wrapText="1"/>
    </xf>
    <xf numFmtId="177" fontId="1" fillId="0" borderId="2" xfId="27" applyNumberFormat="1" applyFont="1" applyBorder="1" applyAlignment="1">
      <alignment horizontal="center" wrapText="1"/>
    </xf>
    <xf numFmtId="176" fontId="1" fillId="0" borderId="0" xfId="0" applyFont="1" applyAlignment="1">
      <alignment wrapText="1"/>
    </xf>
    <xf numFmtId="176" fontId="1" fillId="0" borderId="1" xfId="0" applyFont="1" applyBorder="1" applyAlignment="1">
      <alignment wrapText="1"/>
    </xf>
    <xf numFmtId="176" fontId="8" fillId="3" borderId="2" xfId="0" applyFont="1" applyFill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4" fontId="10" fillId="5" borderId="2" xfId="0" applyNumberFormat="1" applyFont="1" applyFill="1" applyBorder="1" applyAlignment="1">
      <alignment horizontal="center" wrapText="1"/>
    </xf>
    <xf numFmtId="176" fontId="0" fillId="0" borderId="4" xfId="0" applyBorder="1"/>
    <xf numFmtId="177" fontId="1" fillId="6" borderId="2" xfId="0" applyNumberFormat="1" applyFont="1" applyFill="1" applyBorder="1" applyAlignment="1">
      <alignment horizontal="center" wrapText="1"/>
    </xf>
    <xf numFmtId="14" fontId="1" fillId="6" borderId="2" xfId="0" applyNumberFormat="1" applyFont="1" applyFill="1" applyBorder="1" applyAlignment="1">
      <alignment horizontal="center" wrapText="1"/>
    </xf>
    <xf numFmtId="20" fontId="1" fillId="4" borderId="2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176" fontId="1" fillId="6" borderId="2" xfId="0" applyFont="1" applyFill="1" applyBorder="1" applyAlignment="1">
      <alignment wrapText="1"/>
    </xf>
    <xf numFmtId="176" fontId="10" fillId="0" borderId="2" xfId="0" applyFont="1" applyBorder="1" applyAlignment="1">
      <alignment horizontal="center" wrapText="1"/>
    </xf>
    <xf numFmtId="20" fontId="1" fillId="6" borderId="2" xfId="0" applyNumberFormat="1" applyFont="1" applyFill="1" applyBorder="1" applyAlignment="1">
      <alignment horizontal="center" wrapText="1"/>
    </xf>
    <xf numFmtId="14" fontId="1" fillId="4" borderId="2" xfId="27" applyNumberFormat="1" applyFont="1" applyFill="1" applyBorder="1" applyAlignment="1">
      <alignment horizontal="center" wrapText="1"/>
    </xf>
    <xf numFmtId="9" fontId="1" fillId="0" borderId="2" xfId="19" applyFont="1" applyFill="1" applyBorder="1" applyAlignment="1">
      <alignment wrapText="1"/>
    </xf>
    <xf numFmtId="9" fontId="12" fillId="0" borderId="2" xfId="1" applyFont="1" applyBorder="1" applyAlignment="1">
      <alignment wrapText="1"/>
    </xf>
    <xf numFmtId="9" fontId="12" fillId="6" borderId="2" xfId="1" applyFont="1" applyFill="1" applyBorder="1" applyAlignment="1">
      <alignment wrapText="1"/>
    </xf>
    <xf numFmtId="176" fontId="12" fillId="6" borderId="2" xfId="27" applyFont="1" applyFill="1" applyBorder="1" applyAlignment="1">
      <alignment wrapText="1"/>
    </xf>
    <xf numFmtId="20" fontId="13" fillId="6" borderId="2" xfId="27" applyNumberFormat="1" applyFont="1" applyFill="1" applyBorder="1" applyAlignment="1">
      <alignment horizontal="center" wrapText="1"/>
    </xf>
    <xf numFmtId="176" fontId="12" fillId="0" borderId="2" xfId="27" applyFont="1" applyBorder="1" applyAlignment="1">
      <alignment wrapText="1"/>
    </xf>
    <xf numFmtId="176" fontId="41" fillId="0" borderId="4" xfId="27" applyBorder="1"/>
    <xf numFmtId="14" fontId="1" fillId="5" borderId="2" xfId="0" applyNumberFormat="1" applyFont="1" applyFill="1" applyBorder="1" applyAlignment="1">
      <alignment horizontal="center" wrapText="1"/>
    </xf>
    <xf numFmtId="14" fontId="1" fillId="5" borderId="4" xfId="0" applyNumberFormat="1" applyFont="1" applyFill="1" applyBorder="1" applyAlignment="1">
      <alignment horizontal="center" wrapText="1"/>
    </xf>
    <xf numFmtId="176" fontId="10" fillId="0" borderId="2" xfId="27" applyFont="1" applyBorder="1" applyAlignment="1">
      <alignment horizontal="center" wrapText="1"/>
    </xf>
    <xf numFmtId="9" fontId="12" fillId="7" borderId="2" xfId="1" applyFont="1" applyFill="1" applyBorder="1" applyAlignment="1">
      <alignment wrapText="1"/>
    </xf>
    <xf numFmtId="176" fontId="0" fillId="0" borderId="2" xfId="0" applyBorder="1"/>
    <xf numFmtId="9" fontId="1" fillId="0" borderId="2" xfId="1" applyFont="1" applyBorder="1" applyAlignment="1">
      <alignment wrapText="1"/>
    </xf>
    <xf numFmtId="9" fontId="1" fillId="6" borderId="2" xfId="1" applyFont="1" applyFill="1" applyBorder="1" applyAlignment="1">
      <alignment wrapText="1"/>
    </xf>
    <xf numFmtId="14" fontId="1" fillId="4" borderId="5" xfId="27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14" fillId="0" borderId="2" xfId="27" applyFont="1" applyBorder="1" applyAlignment="1">
      <alignment horizontal="center" wrapText="1"/>
    </xf>
    <xf numFmtId="176" fontId="41" fillId="0" borderId="0" xfId="27" applyAlignment="1">
      <alignment horizontal="center"/>
    </xf>
    <xf numFmtId="176" fontId="1" fillId="0" borderId="3" xfId="0" applyFont="1" applyBorder="1" applyAlignment="1">
      <alignment wrapText="1"/>
    </xf>
    <xf numFmtId="176" fontId="41" fillId="0" borderId="2" xfId="27" applyBorder="1" applyAlignment="1">
      <alignment vertical="center"/>
    </xf>
    <xf numFmtId="176" fontId="1" fillId="0" borderId="6" xfId="27" applyFont="1" applyBorder="1" applyAlignment="1">
      <alignment wrapText="1"/>
    </xf>
    <xf numFmtId="14" fontId="1" fillId="5" borderId="4" xfId="27" applyNumberFormat="1" applyFont="1" applyFill="1" applyBorder="1" applyAlignment="1">
      <alignment horizontal="center" wrapText="1"/>
    </xf>
    <xf numFmtId="14" fontId="15" fillId="6" borderId="2" xfId="27" applyNumberFormat="1" applyFont="1" applyFill="1" applyBorder="1" applyAlignment="1">
      <alignment horizontal="center" wrapText="1"/>
    </xf>
    <xf numFmtId="177" fontId="15" fillId="6" borderId="2" xfId="0" applyNumberFormat="1" applyFont="1" applyFill="1" applyBorder="1" applyAlignment="1">
      <alignment horizontal="center" wrapText="1"/>
    </xf>
    <xf numFmtId="14" fontId="15" fillId="6" borderId="2" xfId="0" applyNumberFormat="1" applyFont="1" applyFill="1" applyBorder="1" applyAlignment="1">
      <alignment horizontal="center" wrapText="1"/>
    </xf>
    <xf numFmtId="14" fontId="1" fillId="5" borderId="2" xfId="27" applyNumberFormat="1" applyFont="1" applyFill="1" applyBorder="1" applyAlignment="1">
      <alignment horizontal="center" wrapText="1"/>
    </xf>
    <xf numFmtId="176" fontId="1" fillId="6" borderId="3" xfId="0" applyFont="1" applyFill="1" applyBorder="1" applyAlignment="1">
      <alignment wrapText="1"/>
    </xf>
    <xf numFmtId="14" fontId="10" fillId="0" borderId="2" xfId="0" applyNumberFormat="1" applyFont="1" applyBorder="1" applyAlignment="1">
      <alignment horizontal="center" wrapText="1"/>
    </xf>
    <xf numFmtId="9" fontId="1" fillId="6" borderId="3" xfId="1" applyFont="1" applyFill="1" applyBorder="1" applyAlignment="1">
      <alignment wrapText="1"/>
    </xf>
    <xf numFmtId="9" fontId="1" fillId="0" borderId="3" xfId="1" applyFont="1" applyFill="1" applyBorder="1" applyAlignment="1">
      <alignment wrapText="1"/>
    </xf>
    <xf numFmtId="9" fontId="1" fillId="0" borderId="3" xfId="1" applyFont="1" applyBorder="1" applyAlignment="1">
      <alignment wrapText="1"/>
    </xf>
    <xf numFmtId="20" fontId="1" fillId="0" borderId="2" xfId="27" quotePrefix="1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9" fontId="12" fillId="0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2" fillId="0" borderId="3" xfId="1" applyFont="1" applyBorder="1" applyAlignment="1">
      <alignment wrapText="1"/>
    </xf>
    <xf numFmtId="14" fontId="1" fillId="6" borderId="5" xfId="0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176" fontId="11" fillId="0" borderId="5" xfId="27" applyFont="1" applyBorder="1" applyAlignment="1">
      <alignment horizontal="center" wrapText="1"/>
    </xf>
    <xf numFmtId="9" fontId="12" fillId="6" borderId="3" xfId="1" applyFont="1" applyFill="1" applyBorder="1" applyAlignment="1">
      <alignment wrapText="1"/>
    </xf>
    <xf numFmtId="9" fontId="12" fillId="0" borderId="3" xfId="1" applyFont="1" applyFill="1" applyBorder="1" applyAlignment="1">
      <alignment wrapText="1"/>
    </xf>
    <xf numFmtId="20" fontId="1" fillId="29" borderId="2" xfId="27" applyNumberFormat="1" applyFont="1" applyFill="1" applyBorder="1" applyAlignment="1">
      <alignment horizontal="center" wrapText="1"/>
    </xf>
    <xf numFmtId="20" fontId="1" fillId="29" borderId="2" xfId="0" applyNumberFormat="1" applyFont="1" applyFill="1" applyBorder="1" applyAlignment="1">
      <alignment horizontal="center" wrapText="1"/>
    </xf>
    <xf numFmtId="14" fontId="1" fillId="29" borderId="2" xfId="0" applyNumberFormat="1" applyFont="1" applyFill="1" applyBorder="1" applyAlignment="1">
      <alignment horizontal="center" wrapText="1"/>
    </xf>
    <xf numFmtId="14" fontId="10" fillId="5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" fillId="29" borderId="2" xfId="27" applyNumberFormat="1" applyFont="1" applyFill="1" applyBorder="1" applyAlignment="1">
      <alignment horizontal="center" wrapText="1"/>
    </xf>
    <xf numFmtId="176" fontId="41" fillId="0" borderId="2" xfId="0" applyFont="1" applyBorder="1"/>
    <xf numFmtId="14" fontId="1" fillId="29" borderId="5" xfId="0" applyNumberFormat="1" applyFont="1" applyFill="1" applyBorder="1" applyAlignment="1">
      <alignment horizontal="center" wrapText="1"/>
    </xf>
    <xf numFmtId="176" fontId="7" fillId="0" borderId="3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8" fillId="3" borderId="3" xfId="0" applyFont="1" applyFill="1" applyBorder="1" applyAlignment="1">
      <alignment wrapText="1"/>
    </xf>
    <xf numFmtId="176" fontId="8" fillId="3" borderId="4" xfId="0" applyFont="1" applyFill="1" applyBorder="1" applyAlignment="1">
      <alignment wrapText="1"/>
    </xf>
    <xf numFmtId="176" fontId="8" fillId="3" borderId="3" xfId="27" applyFont="1" applyFill="1" applyBorder="1" applyAlignment="1">
      <alignment wrapText="1"/>
    </xf>
    <xf numFmtId="176" fontId="8" fillId="3" borderId="4" xfId="27" applyFont="1" applyFill="1" applyBorder="1" applyAlignment="1">
      <alignment wrapText="1"/>
    </xf>
    <xf numFmtId="176" fontId="1" fillId="0" borderId="2" xfId="27" applyFont="1" applyBorder="1" applyAlignment="1">
      <alignment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" fillId="0" borderId="5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3" xfId="27" applyFont="1" applyBorder="1" applyAlignment="1">
      <alignment wrapText="1"/>
    </xf>
    <xf numFmtId="176" fontId="6" fillId="0" borderId="5" xfId="27" applyFont="1" applyBorder="1" applyAlignment="1">
      <alignment wrapText="1"/>
    </xf>
    <xf numFmtId="176" fontId="6" fillId="0" borderId="4" xfId="27" applyFont="1" applyBorder="1" applyAlignment="1">
      <alignment wrapText="1"/>
    </xf>
    <xf numFmtId="176" fontId="6" fillId="0" borderId="2" xfId="27" applyFont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7" fillId="0" borderId="17" xfId="0" applyFont="1" applyBorder="1" applyAlignment="1">
      <alignment wrapText="1"/>
    </xf>
    <xf numFmtId="176" fontId="1" fillId="0" borderId="17" xfId="0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27" applyFont="1" applyBorder="1" applyAlignment="1">
      <alignment wrapText="1"/>
    </xf>
    <xf numFmtId="176" fontId="7" fillId="0" borderId="16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17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352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3722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611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1F048B41-803C-4294-A028-CD65F793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8471" y="14941"/>
          <a:ext cx="1461247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7"/>
  <sheetViews>
    <sheetView tabSelected="1" zoomScaleNormal="100" zoomScaleSheetLayoutView="50" workbookViewId="0">
      <selection activeCell="A147" sqref="A147:I147"/>
    </sheetView>
  </sheetViews>
  <sheetFormatPr defaultColWidth="8.59765625" defaultRowHeight="25.35" customHeight="1"/>
  <cols>
    <col min="1" max="1" width="17.8984375" style="1" customWidth="1"/>
    <col min="2" max="7" width="11.59765625" style="57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97"/>
      <c r="B1" s="97"/>
      <c r="C1" s="98" t="s">
        <v>0</v>
      </c>
      <c r="D1" s="99"/>
      <c r="E1" s="99"/>
      <c r="F1" s="99"/>
      <c r="G1" s="99"/>
      <c r="H1" s="99"/>
      <c r="I1" s="99"/>
    </row>
    <row r="2" spans="1:9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9" ht="25.35" customHeight="1">
      <c r="A3" s="102"/>
      <c r="B3" s="102"/>
      <c r="C3" s="102"/>
      <c r="D3" s="102"/>
      <c r="E3" s="102"/>
      <c r="F3" s="102"/>
      <c r="G3" s="102"/>
      <c r="H3" s="3">
        <v>46281</v>
      </c>
      <c r="I3" s="4"/>
    </row>
    <row r="4" spans="1:9" ht="24.75" hidden="1" customHeight="1">
      <c r="A4" s="105" t="s">
        <v>58</v>
      </c>
      <c r="B4" s="106"/>
      <c r="C4" s="106"/>
      <c r="D4" s="106"/>
      <c r="E4" s="106"/>
      <c r="F4" s="106"/>
      <c r="G4" s="106"/>
      <c r="H4" s="106"/>
      <c r="I4" s="107"/>
    </row>
    <row r="5" spans="1:9" ht="26.85" hidden="1" customHeight="1">
      <c r="A5" s="6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7" t="s">
        <v>8</v>
      </c>
      <c r="I5" s="7" t="s">
        <v>9</v>
      </c>
    </row>
    <row r="6" spans="1:9" ht="25.35" hidden="1" customHeight="1">
      <c r="A6" s="43" t="s">
        <v>59</v>
      </c>
      <c r="B6" s="55">
        <v>45990</v>
      </c>
      <c r="C6" s="18">
        <v>0.75</v>
      </c>
      <c r="D6" s="55">
        <v>45994</v>
      </c>
      <c r="E6" s="9">
        <v>0.78263888888888899</v>
      </c>
      <c r="F6" s="55">
        <f>D6+1</f>
        <v>45995</v>
      </c>
      <c r="G6" s="18">
        <v>0.5</v>
      </c>
      <c r="H6" s="35" t="s">
        <v>32</v>
      </c>
      <c r="I6" s="61"/>
    </row>
    <row r="7" spans="1:9" ht="25.35" hidden="1" customHeight="1">
      <c r="A7" s="45" t="s">
        <v>60</v>
      </c>
      <c r="B7" s="55">
        <f>F6+1</f>
        <v>45996</v>
      </c>
      <c r="C7" s="18">
        <v>0</v>
      </c>
      <c r="D7" s="55">
        <f>B7</f>
        <v>45996</v>
      </c>
      <c r="E7" s="18">
        <v>0.5</v>
      </c>
      <c r="F7" s="55">
        <f>D7</f>
        <v>45996</v>
      </c>
      <c r="G7" s="18">
        <v>0.91666666666666696</v>
      </c>
      <c r="H7" s="35"/>
      <c r="I7" s="61"/>
    </row>
    <row r="8" spans="1:9" ht="25.35" hidden="1" customHeight="1">
      <c r="A8" s="45" t="s">
        <v>61</v>
      </c>
      <c r="B8" s="62"/>
      <c r="C8" s="63"/>
      <c r="D8" s="62"/>
      <c r="E8" s="63"/>
      <c r="F8" s="64"/>
      <c r="G8" s="63"/>
      <c r="H8" s="30" t="s">
        <v>62</v>
      </c>
      <c r="I8" s="61"/>
    </row>
    <row r="9" spans="1:9" ht="25.35" hidden="1" customHeight="1">
      <c r="A9" s="45" t="s">
        <v>63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35" t="s">
        <v>14</v>
      </c>
      <c r="I9" s="61"/>
    </row>
    <row r="10" spans="1:9" ht="25.35" hidden="1" customHeight="1">
      <c r="A10" s="45" t="s">
        <v>64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35" t="s">
        <v>14</v>
      </c>
      <c r="I10" s="61"/>
    </row>
    <row r="11" spans="1:9" ht="25.35" hidden="1" customHeight="1">
      <c r="A11" s="45" t="s">
        <v>65</v>
      </c>
      <c r="B11" s="17">
        <f>F10+1</f>
        <v>46010</v>
      </c>
      <c r="C11" s="18">
        <v>0.75</v>
      </c>
      <c r="D11" s="55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35" t="s">
        <v>14</v>
      </c>
      <c r="I11" s="61"/>
    </row>
    <row r="12" spans="1:9" ht="25.35" hidden="1" customHeight="1">
      <c r="A12" s="45" t="s">
        <v>66</v>
      </c>
      <c r="B12" s="55">
        <f>F11</f>
        <v>46012</v>
      </c>
      <c r="C12" s="18">
        <v>0.97152777777777799</v>
      </c>
      <c r="D12" s="55">
        <f>B12+4</f>
        <v>46016</v>
      </c>
      <c r="E12" s="18">
        <v>0.20486111111111099</v>
      </c>
      <c r="F12" s="55">
        <f>D12</f>
        <v>46016</v>
      </c>
      <c r="G12" s="18">
        <v>0.54652777777777795</v>
      </c>
      <c r="H12" s="35" t="s">
        <v>14</v>
      </c>
      <c r="I12" s="61"/>
    </row>
    <row r="13" spans="1:9" ht="25.35" hidden="1" customHeight="1">
      <c r="A13" s="45" t="s">
        <v>67</v>
      </c>
      <c r="B13" s="55">
        <f>F12+4</f>
        <v>46020</v>
      </c>
      <c r="C13" s="18">
        <v>0</v>
      </c>
      <c r="D13" s="55">
        <f>B13+1</f>
        <v>46021</v>
      </c>
      <c r="E13" s="18">
        <v>0.16250000000000001</v>
      </c>
      <c r="F13" s="55">
        <f t="shared" si="0"/>
        <v>46022</v>
      </c>
      <c r="G13" s="18">
        <v>0.56041666666666701</v>
      </c>
      <c r="H13" s="35" t="s">
        <v>14</v>
      </c>
      <c r="I13" s="61"/>
    </row>
    <row r="14" spans="1:9" ht="25.35" hidden="1" customHeight="1">
      <c r="A14" s="45" t="s">
        <v>68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55">
        <f>D14</f>
        <v>46027</v>
      </c>
      <c r="G14" s="18">
        <v>0.83333333333333304</v>
      </c>
      <c r="H14" s="35" t="s">
        <v>14</v>
      </c>
      <c r="I14" s="61"/>
    </row>
    <row r="15" spans="1:9" ht="25.35" hidden="1" customHeight="1">
      <c r="A15" s="45" t="s">
        <v>69</v>
      </c>
      <c r="B15" s="55">
        <f>F14+1</f>
        <v>46028</v>
      </c>
      <c r="C15" s="18">
        <v>0.83333333333333304</v>
      </c>
      <c r="D15" s="55">
        <f>B15+1</f>
        <v>46029</v>
      </c>
      <c r="E15" s="18">
        <v>0.47916666666666702</v>
      </c>
      <c r="F15" s="55">
        <f>D15</f>
        <v>46029</v>
      </c>
      <c r="G15" s="18">
        <v>0.95833333333333304</v>
      </c>
      <c r="H15" s="35"/>
      <c r="I15" s="61"/>
    </row>
    <row r="16" spans="1:9" ht="25.35" hidden="1" customHeight="1">
      <c r="A16" s="45" t="s">
        <v>70</v>
      </c>
      <c r="B16" s="55">
        <v>46030</v>
      </c>
      <c r="C16" s="18">
        <v>0.45833333333333298</v>
      </c>
      <c r="D16" s="55">
        <f>B16+3</f>
        <v>46033</v>
      </c>
      <c r="E16" s="18">
        <v>0.45833333333333298</v>
      </c>
      <c r="F16" s="55">
        <f>D16</f>
        <v>46033</v>
      </c>
      <c r="G16" s="18">
        <v>0.875</v>
      </c>
      <c r="H16" s="35" t="s">
        <v>14</v>
      </c>
      <c r="I16" s="61"/>
    </row>
    <row r="17" spans="1:11" ht="25.35" hidden="1" customHeight="1">
      <c r="A17" s="45" t="s">
        <v>71</v>
      </c>
      <c r="B17" s="55">
        <v>46036</v>
      </c>
      <c r="C17" s="18">
        <v>0.25</v>
      </c>
      <c r="D17" s="55">
        <f>B17</f>
        <v>46036</v>
      </c>
      <c r="E17" s="18">
        <v>0.9</v>
      </c>
      <c r="F17" s="55">
        <v>46038</v>
      </c>
      <c r="G17" s="18">
        <v>8.3333333333333301E-2</v>
      </c>
      <c r="H17" s="35" t="s">
        <v>14</v>
      </c>
      <c r="I17" s="61"/>
    </row>
    <row r="18" spans="1:11" ht="25.35" hidden="1" customHeight="1">
      <c r="A18" s="45" t="s">
        <v>72</v>
      </c>
      <c r="B18" s="55">
        <f>F17+3</f>
        <v>46041</v>
      </c>
      <c r="C18" s="18">
        <v>0.66666666666666696</v>
      </c>
      <c r="D18" s="55">
        <f>B18+1</f>
        <v>46042</v>
      </c>
      <c r="E18" s="18">
        <v>0.70833333333333304</v>
      </c>
      <c r="F18" s="55">
        <f>D18+1</f>
        <v>46043</v>
      </c>
      <c r="G18" s="18">
        <v>0.25</v>
      </c>
      <c r="H18" s="35" t="s">
        <v>73</v>
      </c>
      <c r="I18" s="61"/>
    </row>
    <row r="19" spans="1:11" ht="25.35" hidden="1" customHeight="1">
      <c r="A19" s="45" t="s">
        <v>74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55">
        <f>D19</f>
        <v>46045</v>
      </c>
      <c r="G19" s="18">
        <v>0.30416666666666697</v>
      </c>
      <c r="H19" s="30" t="s">
        <v>14</v>
      </c>
      <c r="I19" s="65"/>
    </row>
    <row r="20" spans="1:11" ht="25.35" hidden="1" customHeight="1">
      <c r="A20" s="45" t="s">
        <v>75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55">
        <f t="shared" ref="F20:F21" si="1">D20+1</f>
        <v>46047</v>
      </c>
      <c r="G20" s="18">
        <v>0.25</v>
      </c>
      <c r="H20" s="30" t="s">
        <v>14</v>
      </c>
      <c r="I20" s="65"/>
    </row>
    <row r="21" spans="1:11" ht="25.35" hidden="1" customHeight="1">
      <c r="A21" s="45" t="s">
        <v>76</v>
      </c>
      <c r="B21" s="55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55">
        <f t="shared" si="1"/>
        <v>46052</v>
      </c>
      <c r="G21" s="18">
        <v>0.79166666666666696</v>
      </c>
      <c r="H21" s="30" t="s">
        <v>14</v>
      </c>
      <c r="I21" s="61"/>
    </row>
    <row r="22" spans="1:11" ht="25.35" hidden="1" customHeight="1">
      <c r="A22" s="45" t="s">
        <v>77</v>
      </c>
      <c r="B22" s="55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55">
        <f>D22</f>
        <v>46060</v>
      </c>
      <c r="G22" s="18">
        <v>0.68472222222222201</v>
      </c>
      <c r="H22" s="30" t="s">
        <v>14</v>
      </c>
      <c r="I22" s="61"/>
    </row>
    <row r="23" spans="1:11" ht="25.35" hidden="1" customHeight="1">
      <c r="A23" s="45" t="s">
        <v>78</v>
      </c>
      <c r="B23" s="55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55">
        <f>D23+1</f>
        <v>46064</v>
      </c>
      <c r="G23" s="18">
        <v>0.104166666666667</v>
      </c>
      <c r="H23" s="30" t="s">
        <v>14</v>
      </c>
      <c r="I23" s="65"/>
    </row>
    <row r="24" spans="1:11" ht="25.35" hidden="1" customHeight="1">
      <c r="A24" s="45" t="s">
        <v>79</v>
      </c>
      <c r="B24" s="55">
        <f>F23</f>
        <v>46064</v>
      </c>
      <c r="C24" s="18">
        <v>0.60416666666666696</v>
      </c>
      <c r="D24" s="39">
        <f>B24+3</f>
        <v>46067</v>
      </c>
      <c r="E24" s="9">
        <v>0.53472222222222199</v>
      </c>
      <c r="F24" s="55">
        <f>D24</f>
        <v>46067</v>
      </c>
      <c r="G24" s="18">
        <v>0.83333333333333304</v>
      </c>
      <c r="H24" s="30" t="s">
        <v>14</v>
      </c>
      <c r="I24" s="65"/>
    </row>
    <row r="25" spans="1:11" ht="25.35" hidden="1" customHeight="1">
      <c r="A25" s="45" t="s">
        <v>80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0" t="s">
        <v>14</v>
      </c>
      <c r="I25" s="65"/>
    </row>
    <row r="26" spans="1:11" ht="25.35" hidden="1" customHeight="1">
      <c r="A26" s="45" t="s">
        <v>81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0" t="s">
        <v>14</v>
      </c>
      <c r="I26" s="61"/>
    </row>
    <row r="27" spans="1:11" ht="25.35" hidden="1" customHeight="1">
      <c r="A27" s="45" t="s">
        <v>82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35"/>
      <c r="I27" s="65"/>
    </row>
    <row r="28" spans="1:11" ht="25.35" hidden="1" customHeight="1">
      <c r="A28" s="45" t="s">
        <v>83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35"/>
      <c r="I28" s="65"/>
    </row>
    <row r="29" spans="1:11" ht="25.35" hidden="1" customHeight="1">
      <c r="A29" s="45" t="s">
        <v>84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0" t="s">
        <v>14</v>
      </c>
      <c r="I29" s="65"/>
    </row>
    <row r="30" spans="1:11" ht="25.35" hidden="1" customHeight="1">
      <c r="A30" s="45" t="s">
        <v>85</v>
      </c>
      <c r="B30" s="17">
        <v>46092</v>
      </c>
      <c r="C30" s="18">
        <v>0.66666666666666696</v>
      </c>
      <c r="D30" s="55">
        <v>46096</v>
      </c>
      <c r="E30" s="18">
        <v>0.36180555555555599</v>
      </c>
      <c r="F30" s="17">
        <f>D30+1</f>
        <v>46097</v>
      </c>
      <c r="G30" s="9">
        <v>0.28958333333333303</v>
      </c>
      <c r="H30" s="30" t="s">
        <v>86</v>
      </c>
      <c r="I30" s="65"/>
    </row>
    <row r="31" spans="1:11" customFormat="1" ht="24" hidden="1" customHeight="1">
      <c r="A31" s="89" t="s">
        <v>3</v>
      </c>
      <c r="B31" s="103"/>
      <c r="C31" s="103"/>
      <c r="D31" s="103"/>
      <c r="E31" s="103"/>
      <c r="F31" s="103"/>
      <c r="G31" s="103"/>
      <c r="H31" s="103"/>
      <c r="I31" s="104"/>
    </row>
    <row r="32" spans="1:11" customFormat="1" ht="24" hidden="1" customHeight="1">
      <c r="A32" s="27" t="s">
        <v>4</v>
      </c>
      <c r="B32" s="92" t="s">
        <v>5</v>
      </c>
      <c r="C32" s="93"/>
      <c r="D32" s="92" t="s">
        <v>6</v>
      </c>
      <c r="E32" s="93"/>
      <c r="F32" s="92" t="s">
        <v>7</v>
      </c>
      <c r="G32" s="93"/>
      <c r="H32" s="28" t="s">
        <v>8</v>
      </c>
      <c r="I32" s="28" t="s">
        <v>9</v>
      </c>
      <c r="K32" t="s">
        <v>10</v>
      </c>
    </row>
    <row r="33" spans="1:14" customFormat="1" ht="24" hidden="1" customHeight="1">
      <c r="A33" s="36" t="s">
        <v>11</v>
      </c>
      <c r="B33" s="17">
        <v>46019</v>
      </c>
      <c r="C33" s="18">
        <v>0.95833333333333304</v>
      </c>
      <c r="D33" s="55">
        <v>46020</v>
      </c>
      <c r="E33" s="18">
        <v>0.170833333333333</v>
      </c>
      <c r="F33" s="55">
        <v>46020</v>
      </c>
      <c r="G33" s="18">
        <v>0.81388888888888899</v>
      </c>
      <c r="H33" s="30" t="s">
        <v>12</v>
      </c>
      <c r="I33" s="31"/>
    </row>
    <row r="34" spans="1:14" customFormat="1" ht="24" hidden="1" customHeight="1">
      <c r="A34" s="29" t="s">
        <v>13</v>
      </c>
      <c r="B34" s="17">
        <v>46021</v>
      </c>
      <c r="C34" s="18">
        <v>0.91666666666666696</v>
      </c>
      <c r="D34" s="55">
        <f>B34+2</f>
        <v>46023</v>
      </c>
      <c r="E34" s="18">
        <v>0.54166666666666696</v>
      </c>
      <c r="F34" s="55">
        <f>D34</f>
        <v>46023</v>
      </c>
      <c r="G34" s="18">
        <v>0.89583333333333304</v>
      </c>
      <c r="H34" s="30" t="s">
        <v>14</v>
      </c>
      <c r="I34" s="31"/>
    </row>
    <row r="35" spans="1:14" customFormat="1" ht="24" hidden="1" customHeight="1">
      <c r="A35" s="29" t="s">
        <v>15</v>
      </c>
      <c r="B35" s="17">
        <f>F34+1</f>
        <v>46024</v>
      </c>
      <c r="C35" s="18">
        <v>0.625</v>
      </c>
      <c r="D35" s="55">
        <f>B35+1</f>
        <v>46025</v>
      </c>
      <c r="E35" s="18">
        <v>0.18333333333333299</v>
      </c>
      <c r="F35" s="55">
        <f>D35</f>
        <v>46025</v>
      </c>
      <c r="G35" s="18">
        <v>0.47916666666666702</v>
      </c>
      <c r="H35" s="30" t="s">
        <v>16</v>
      </c>
      <c r="I35" s="31"/>
    </row>
    <row r="36" spans="1:14" customFormat="1" ht="24" hidden="1" customHeight="1">
      <c r="A36" s="58" t="s">
        <v>17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0"/>
      <c r="I36" s="31"/>
    </row>
    <row r="37" spans="1:14" customFormat="1" ht="24" hidden="1" customHeight="1">
      <c r="A37" s="58" t="s">
        <v>18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0" t="s">
        <v>14</v>
      </c>
      <c r="I37" s="31"/>
    </row>
    <row r="38" spans="1:14" customFormat="1" ht="24" hidden="1" customHeight="1">
      <c r="A38" s="58" t="s">
        <v>19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0" t="s">
        <v>20</v>
      </c>
      <c r="I38" s="31"/>
    </row>
    <row r="39" spans="1:14" customFormat="1" ht="24" hidden="1" customHeight="1">
      <c r="A39" s="58" t="s">
        <v>21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0" t="s">
        <v>14</v>
      </c>
      <c r="I39" s="31"/>
    </row>
    <row r="40" spans="1:14" customFormat="1" ht="24" hidden="1" customHeight="1">
      <c r="A40" s="58" t="s">
        <v>22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0" t="s">
        <v>14</v>
      </c>
      <c r="I40" s="31"/>
    </row>
    <row r="41" spans="1:14" customFormat="1" ht="24" hidden="1" customHeight="1">
      <c r="A41" s="58" t="s">
        <v>23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0" t="s">
        <v>14</v>
      </c>
      <c r="I41" s="31"/>
    </row>
    <row r="42" spans="1:14" customFormat="1" ht="24" hidden="1" customHeight="1">
      <c r="A42" s="58" t="s">
        <v>24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0" t="s">
        <v>14</v>
      </c>
      <c r="I42" s="31"/>
    </row>
    <row r="43" spans="1:14" customFormat="1" ht="24" hidden="1" customHeight="1">
      <c r="A43" s="58" t="s">
        <v>25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0" t="s">
        <v>14</v>
      </c>
      <c r="I43" s="31"/>
    </row>
    <row r="44" spans="1:14" customFormat="1" ht="24" hidden="1" customHeight="1">
      <c r="A44" s="58" t="s">
        <v>26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0" t="s">
        <v>14</v>
      </c>
      <c r="I44" s="31"/>
    </row>
    <row r="45" spans="1:14" customFormat="1" ht="24" hidden="1" customHeight="1">
      <c r="A45" s="58" t="s">
        <v>27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0" t="s">
        <v>28</v>
      </c>
      <c r="I45" s="31"/>
    </row>
    <row r="46" spans="1:14" customFormat="1" ht="24" hidden="1" customHeight="1">
      <c r="A46" s="89" t="s">
        <v>29</v>
      </c>
      <c r="B46" s="90"/>
      <c r="C46" s="90"/>
      <c r="D46" s="90"/>
      <c r="E46" s="90"/>
      <c r="F46" s="90"/>
      <c r="G46" s="90"/>
      <c r="H46" s="90"/>
      <c r="I46" s="91"/>
    </row>
    <row r="47" spans="1:14" customFormat="1" ht="24" hidden="1" customHeight="1">
      <c r="A47" s="27" t="s">
        <v>4</v>
      </c>
      <c r="B47" s="92" t="s">
        <v>5</v>
      </c>
      <c r="C47" s="93"/>
      <c r="D47" s="92" t="s">
        <v>6</v>
      </c>
      <c r="E47" s="93"/>
      <c r="F47" s="92" t="s">
        <v>7</v>
      </c>
      <c r="G47" s="93"/>
      <c r="H47" s="28" t="s">
        <v>8</v>
      </c>
      <c r="I47" s="28" t="s">
        <v>9</v>
      </c>
      <c r="N47" t="s">
        <v>30</v>
      </c>
    </row>
    <row r="48" spans="1:14" customFormat="1" ht="24" hidden="1" customHeight="1">
      <c r="A48" s="29" t="s">
        <v>31</v>
      </c>
      <c r="B48" s="55">
        <v>46066</v>
      </c>
      <c r="C48" s="18">
        <v>0.33333333333333298</v>
      </c>
      <c r="D48" s="8">
        <v>46067</v>
      </c>
      <c r="E48" s="18">
        <v>0.75</v>
      </c>
      <c r="F48" s="55">
        <f>D48+1</f>
        <v>46068</v>
      </c>
      <c r="G48" s="18">
        <v>0.75</v>
      </c>
      <c r="H48" s="30" t="s">
        <v>32</v>
      </c>
      <c r="I48" s="31"/>
    </row>
    <row r="49" spans="1:9" customFormat="1" ht="24" hidden="1" customHeight="1">
      <c r="A49" s="29" t="s">
        <v>33</v>
      </c>
      <c r="B49" s="55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55">
        <f>D49</f>
        <v>46071</v>
      </c>
      <c r="G49" s="18">
        <v>0.57083333333333297</v>
      </c>
      <c r="H49" s="30" t="s">
        <v>34</v>
      </c>
      <c r="I49" s="31"/>
    </row>
    <row r="50" spans="1:9" customFormat="1" ht="24" hidden="1" customHeight="1">
      <c r="A50" s="29" t="s">
        <v>35</v>
      </c>
      <c r="B50" s="55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55">
        <f>D50+1</f>
        <v>46077</v>
      </c>
      <c r="G50" s="18">
        <v>0.91666666666666696</v>
      </c>
      <c r="H50" s="30" t="s">
        <v>14</v>
      </c>
      <c r="I50" s="31"/>
    </row>
    <row r="51" spans="1:9" customFormat="1" ht="24" hidden="1" customHeight="1">
      <c r="A51" s="29" t="s">
        <v>36</v>
      </c>
      <c r="B51" s="55">
        <f>F50+5</f>
        <v>46082</v>
      </c>
      <c r="C51" s="18">
        <v>0</v>
      </c>
      <c r="D51" s="8">
        <f>B51</f>
        <v>46082</v>
      </c>
      <c r="E51" s="18">
        <v>0.70833333333333304</v>
      </c>
      <c r="F51" s="54">
        <f>D51+1</f>
        <v>46083</v>
      </c>
      <c r="G51" s="9">
        <v>5.4166666666666703E-2</v>
      </c>
      <c r="H51" s="30" t="s">
        <v>37</v>
      </c>
      <c r="I51" s="31"/>
    </row>
    <row r="52" spans="1:9" customFormat="1" ht="24" hidden="1" customHeight="1">
      <c r="A52" s="29" t="s">
        <v>38</v>
      </c>
      <c r="B52" s="55">
        <f>F51+1</f>
        <v>46084</v>
      </c>
      <c r="C52" s="22">
        <v>0.3125</v>
      </c>
      <c r="D52" s="55">
        <f>B52</f>
        <v>46084</v>
      </c>
      <c r="E52" s="22">
        <v>0.52083333333333304</v>
      </c>
      <c r="F52" s="55">
        <f>D52</f>
        <v>46084</v>
      </c>
      <c r="G52" s="22">
        <v>0.95833333333333304</v>
      </c>
      <c r="H52" s="59"/>
      <c r="I52" s="31"/>
    </row>
    <row r="53" spans="1:9" customFormat="1" ht="24" hidden="1" customHeight="1">
      <c r="A53" s="29" t="s">
        <v>39</v>
      </c>
      <c r="B53" s="55">
        <f>F52+3</f>
        <v>46087</v>
      </c>
      <c r="C53" s="22">
        <v>0.375</v>
      </c>
      <c r="D53" s="55">
        <f>B53</f>
        <v>46087</v>
      </c>
      <c r="E53" s="22">
        <v>0.41666666666666702</v>
      </c>
      <c r="F53" s="55">
        <f>D53</f>
        <v>46087</v>
      </c>
      <c r="G53" s="22">
        <v>0.75</v>
      </c>
      <c r="H53" s="59"/>
      <c r="I53" s="31"/>
    </row>
    <row r="54" spans="1:9" ht="26.85" hidden="1" customHeight="1">
      <c r="A54" s="108" t="s">
        <v>309</v>
      </c>
      <c r="B54" s="96"/>
      <c r="C54" s="96"/>
      <c r="D54" s="96"/>
      <c r="E54" s="96"/>
      <c r="F54" s="96"/>
      <c r="G54" s="96"/>
      <c r="H54" s="96"/>
      <c r="I54" s="96"/>
    </row>
    <row r="55" spans="1:9" ht="26.85" hidden="1" customHeight="1">
      <c r="A55" s="6" t="s">
        <v>4</v>
      </c>
      <c r="B55" s="94" t="s">
        <v>5</v>
      </c>
      <c r="C55" s="95"/>
      <c r="D55" s="94" t="s">
        <v>6</v>
      </c>
      <c r="E55" s="95"/>
      <c r="F55" s="94" t="s">
        <v>7</v>
      </c>
      <c r="G55" s="95"/>
      <c r="H55" s="7" t="s">
        <v>8</v>
      </c>
      <c r="I55" s="7" t="s">
        <v>9</v>
      </c>
    </row>
    <row r="56" spans="1:9" customFormat="1" ht="24" hidden="1" customHeight="1">
      <c r="A56" s="66" t="s">
        <v>83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0" t="s">
        <v>87</v>
      </c>
      <c r="I56" s="31"/>
    </row>
    <row r="57" spans="1:9" customFormat="1" ht="24" hidden="1" customHeight="1">
      <c r="A57" s="58" t="s">
        <v>82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0"/>
      <c r="I57" s="31"/>
    </row>
    <row r="58" spans="1:9" customFormat="1" ht="24" hidden="1" customHeight="1">
      <c r="A58" s="58" t="s">
        <v>81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0" t="s">
        <v>14</v>
      </c>
      <c r="I58" s="31"/>
    </row>
    <row r="59" spans="1:9" customFormat="1" ht="24" hidden="1" customHeight="1">
      <c r="A59" s="58" t="s">
        <v>84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0" t="s">
        <v>14</v>
      </c>
      <c r="I59" s="31"/>
    </row>
    <row r="60" spans="1:9" customFormat="1" ht="24" hidden="1" customHeight="1">
      <c r="A60" s="58" t="s">
        <v>88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0" t="s">
        <v>14</v>
      </c>
      <c r="I60" s="31"/>
    </row>
    <row r="61" spans="1:9" customFormat="1" ht="24" hidden="1" customHeight="1">
      <c r="A61" s="58" t="s">
        <v>89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0" t="s">
        <v>14</v>
      </c>
      <c r="I61" s="51"/>
    </row>
    <row r="62" spans="1:9" customFormat="1" ht="24" hidden="1" customHeight="1">
      <c r="A62" s="29" t="s">
        <v>90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0" t="s">
        <v>14</v>
      </c>
      <c r="I62" s="51"/>
    </row>
    <row r="63" spans="1:9" customFormat="1" ht="24" hidden="1" customHeight="1">
      <c r="A63" s="58" t="s">
        <v>91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67"/>
      <c r="I63" s="31"/>
    </row>
    <row r="64" spans="1:9" customFormat="1" ht="24" hidden="1" customHeight="1">
      <c r="A64" s="58" t="s">
        <v>92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0" t="s">
        <v>14</v>
      </c>
      <c r="I64" s="31"/>
    </row>
    <row r="65" spans="1:14" customFormat="1" ht="24" hidden="1" customHeight="1">
      <c r="A65" s="58" t="s">
        <v>93</v>
      </c>
      <c r="B65" s="8">
        <f>F64+1</f>
        <v>46124</v>
      </c>
      <c r="C65" s="18">
        <v>0.16666666666666666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0" t="s">
        <v>14</v>
      </c>
      <c r="I65" s="51"/>
    </row>
    <row r="66" spans="1:14" customFormat="1" ht="24" hidden="1" customHeight="1">
      <c r="A66" s="29" t="s">
        <v>94</v>
      </c>
      <c r="B66" s="8">
        <f>F65+1</f>
        <v>46126</v>
      </c>
      <c r="C66" s="18">
        <v>0.45833333333333331</v>
      </c>
      <c r="D66" s="8">
        <f>B66+1</f>
        <v>46127</v>
      </c>
      <c r="E66" s="18">
        <v>0.375</v>
      </c>
      <c r="F66" s="8">
        <f>D66</f>
        <v>46127</v>
      </c>
      <c r="G66" s="18">
        <v>0.83333333333333337</v>
      </c>
      <c r="H66" s="30" t="s">
        <v>301</v>
      </c>
      <c r="I66" s="51"/>
    </row>
    <row r="67" spans="1:14" customFormat="1" ht="24" hidden="1" customHeight="1">
      <c r="A67" s="58" t="s">
        <v>95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0.66666666666666663</v>
      </c>
      <c r="F67" s="8">
        <f>D67+1</f>
        <v>46142</v>
      </c>
      <c r="G67" s="9">
        <v>0.66666666666666663</v>
      </c>
      <c r="H67" s="30" t="s">
        <v>96</v>
      </c>
      <c r="I67" s="31"/>
    </row>
    <row r="68" spans="1:14" customFormat="1" ht="24" hidden="1" customHeight="1">
      <c r="A68" s="89" t="s">
        <v>40</v>
      </c>
      <c r="B68" s="90"/>
      <c r="C68" s="90"/>
      <c r="D68" s="90"/>
      <c r="E68" s="90"/>
      <c r="F68" s="90"/>
      <c r="G68" s="90"/>
      <c r="H68" s="90"/>
      <c r="I68" s="91"/>
    </row>
    <row r="69" spans="1:14" customFormat="1" ht="24" hidden="1" customHeight="1">
      <c r="A69" s="27" t="s">
        <v>4</v>
      </c>
      <c r="B69" s="92" t="s">
        <v>5</v>
      </c>
      <c r="C69" s="93"/>
      <c r="D69" s="92" t="s">
        <v>6</v>
      </c>
      <c r="E69" s="93"/>
      <c r="F69" s="92" t="s">
        <v>7</v>
      </c>
      <c r="G69" s="93"/>
      <c r="H69" s="28" t="s">
        <v>8</v>
      </c>
      <c r="I69" s="28" t="s">
        <v>9</v>
      </c>
      <c r="N69" t="s">
        <v>30</v>
      </c>
    </row>
    <row r="70" spans="1:14" customFormat="1" ht="24" hidden="1" customHeight="1">
      <c r="A70" s="58" t="s">
        <v>41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0" t="s">
        <v>42</v>
      </c>
      <c r="I70" s="31"/>
    </row>
    <row r="71" spans="1:14" customFormat="1" ht="24" hidden="1" customHeight="1">
      <c r="A71" s="58" t="s">
        <v>43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0" t="s">
        <v>14</v>
      </c>
      <c r="I71" s="31"/>
    </row>
    <row r="72" spans="1:14" customFormat="1" ht="24" hidden="1" customHeight="1">
      <c r="A72" s="58" t="s">
        <v>44</v>
      </c>
      <c r="B72" s="20"/>
      <c r="C72" s="20"/>
      <c r="D72" s="20"/>
      <c r="E72" s="20"/>
      <c r="F72" s="20"/>
      <c r="G72" s="20"/>
      <c r="H72" s="35" t="s">
        <v>45</v>
      </c>
      <c r="I72" s="31"/>
    </row>
    <row r="73" spans="1:14" customFormat="1" ht="24" hidden="1" customHeight="1">
      <c r="A73" s="58" t="s">
        <v>46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0" t="s">
        <v>14</v>
      </c>
      <c r="I73" s="31"/>
    </row>
    <row r="74" spans="1:14" customFormat="1" ht="25.05" hidden="1" customHeight="1">
      <c r="A74" s="58" t="s">
        <v>47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0" t="s">
        <v>48</v>
      </c>
      <c r="I74" s="31"/>
    </row>
    <row r="75" spans="1:14" customFormat="1" ht="24" hidden="1" customHeight="1">
      <c r="A75" s="89" t="s">
        <v>321</v>
      </c>
      <c r="B75" s="90"/>
      <c r="C75" s="90"/>
      <c r="D75" s="90"/>
      <c r="E75" s="90"/>
      <c r="F75" s="90"/>
      <c r="G75" s="90"/>
      <c r="H75" s="90"/>
      <c r="I75" s="91"/>
    </row>
    <row r="76" spans="1:14" customFormat="1" ht="24" hidden="1" customHeight="1">
      <c r="A76" s="27" t="s">
        <v>4</v>
      </c>
      <c r="B76" s="92" t="s">
        <v>5</v>
      </c>
      <c r="C76" s="93"/>
      <c r="D76" s="92" t="s">
        <v>6</v>
      </c>
      <c r="E76" s="93"/>
      <c r="F76" s="92" t="s">
        <v>7</v>
      </c>
      <c r="G76" s="93"/>
      <c r="H76" s="28" t="s">
        <v>8</v>
      </c>
      <c r="I76" s="28" t="s">
        <v>9</v>
      </c>
      <c r="K76" t="s">
        <v>10</v>
      </c>
    </row>
    <row r="77" spans="1:14" ht="24.75" hidden="1" customHeight="1">
      <c r="A77" s="52" t="s">
        <v>49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0" t="s">
        <v>50</v>
      </c>
      <c r="I77" s="60"/>
    </row>
    <row r="78" spans="1:14" ht="24.75" hidden="1" customHeight="1">
      <c r="A78" s="52" t="s">
        <v>51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35" t="s">
        <v>14</v>
      </c>
      <c r="I78" s="60"/>
    </row>
    <row r="79" spans="1:14" ht="24.75" hidden="1" customHeight="1">
      <c r="A79" s="58" t="s">
        <v>52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35" t="s">
        <v>301</v>
      </c>
      <c r="I79" s="60"/>
    </row>
    <row r="80" spans="1:14" ht="24.75" hidden="1" customHeight="1">
      <c r="A80" s="58" t="s">
        <v>53</v>
      </c>
      <c r="B80" s="8">
        <v>46118</v>
      </c>
      <c r="C80" s="22">
        <v>0.79166666666666696</v>
      </c>
      <c r="D80" s="8">
        <v>46129</v>
      </c>
      <c r="E80" s="9">
        <v>8.3333333333333332E-3</v>
      </c>
      <c r="F80" s="10">
        <v>46130</v>
      </c>
      <c r="G80" s="9">
        <v>0.47916666666666669</v>
      </c>
      <c r="H80" s="35" t="s">
        <v>301</v>
      </c>
      <c r="I80" s="60"/>
    </row>
    <row r="81" spans="1:11" ht="24.75" hidden="1" customHeight="1">
      <c r="A81" s="53" t="s">
        <v>54</v>
      </c>
      <c r="B81" s="8">
        <v>46133</v>
      </c>
      <c r="C81" s="22">
        <v>0.375</v>
      </c>
      <c r="D81" s="8">
        <v>46133</v>
      </c>
      <c r="E81" s="9">
        <v>0.54166666666666663</v>
      </c>
      <c r="F81" s="10">
        <v>46133</v>
      </c>
      <c r="G81" s="9">
        <v>0.90416666666666667</v>
      </c>
      <c r="H81" s="35" t="s">
        <v>55</v>
      </c>
      <c r="I81" s="60"/>
    </row>
    <row r="82" spans="1:11" customFormat="1" ht="24.75" hidden="1" customHeight="1">
      <c r="A82" s="58"/>
      <c r="B82" s="8"/>
      <c r="C82" s="18"/>
      <c r="D82" s="8"/>
      <c r="E82" s="18"/>
      <c r="F82" s="8"/>
      <c r="G82" s="18"/>
      <c r="H82" s="30"/>
      <c r="I82" s="31"/>
    </row>
    <row r="83" spans="1:11" ht="26.85" hidden="1" customHeight="1">
      <c r="A83" s="108" t="s">
        <v>379</v>
      </c>
      <c r="B83" s="96"/>
      <c r="C83" s="96"/>
      <c r="D83" s="96"/>
      <c r="E83" s="96"/>
      <c r="F83" s="96"/>
      <c r="G83" s="96"/>
      <c r="H83" s="96"/>
      <c r="I83" s="96"/>
    </row>
    <row r="84" spans="1:11" ht="26.85" hidden="1" customHeight="1">
      <c r="A84" s="6" t="s">
        <v>4</v>
      </c>
      <c r="B84" s="94" t="s">
        <v>5</v>
      </c>
      <c r="C84" s="95"/>
      <c r="D84" s="94" t="s">
        <v>6</v>
      </c>
      <c r="E84" s="95"/>
      <c r="F84" s="94" t="s">
        <v>7</v>
      </c>
      <c r="G84" s="95"/>
      <c r="H84" s="7" t="s">
        <v>8</v>
      </c>
      <c r="I84" s="7" t="s">
        <v>9</v>
      </c>
    </row>
    <row r="85" spans="1:11" customFormat="1" ht="24" hidden="1" customHeight="1">
      <c r="A85" s="58" t="s">
        <v>97</v>
      </c>
      <c r="B85" s="8">
        <v>46129</v>
      </c>
      <c r="C85" s="18">
        <v>0.29166666666666669</v>
      </c>
      <c r="D85" s="8">
        <f>B85+2</f>
        <v>46131</v>
      </c>
      <c r="E85" s="9">
        <v>0.66666666666666663</v>
      </c>
      <c r="F85" s="8">
        <f>D85+1</f>
        <v>46132</v>
      </c>
      <c r="G85" s="18">
        <v>8.3333333333333329E-2</v>
      </c>
      <c r="H85" s="30" t="s">
        <v>302</v>
      </c>
      <c r="I85" s="31"/>
    </row>
    <row r="86" spans="1:11" customFormat="1" ht="24" hidden="1" customHeight="1">
      <c r="A86" s="58" t="s">
        <v>98</v>
      </c>
      <c r="B86" s="8">
        <f>F85+1</f>
        <v>46133</v>
      </c>
      <c r="C86" s="18">
        <v>0.33333333333333331</v>
      </c>
      <c r="D86" s="8">
        <f>B86+2</f>
        <v>46135</v>
      </c>
      <c r="E86" s="9">
        <v>0.27083333333333331</v>
      </c>
      <c r="F86" s="8">
        <f>D86</f>
        <v>46135</v>
      </c>
      <c r="G86" s="18">
        <v>0.54166666666666663</v>
      </c>
      <c r="H86" s="30" t="s">
        <v>301</v>
      </c>
      <c r="I86" s="31"/>
    </row>
    <row r="87" spans="1:11" customFormat="1" ht="24" hidden="1" customHeight="1">
      <c r="A87" s="58" t="s">
        <v>99</v>
      </c>
      <c r="B87" s="8">
        <f>F86+1</f>
        <v>46136</v>
      </c>
      <c r="C87" s="18">
        <v>0</v>
      </c>
      <c r="D87" s="8">
        <f>B87+3</f>
        <v>46139</v>
      </c>
      <c r="E87" s="9">
        <v>0.45069444444444445</v>
      </c>
      <c r="F87" s="8">
        <f>D87</f>
        <v>46139</v>
      </c>
      <c r="G87" s="18">
        <v>0.70833333333333337</v>
      </c>
      <c r="H87" s="30" t="s">
        <v>301</v>
      </c>
      <c r="I87" s="31"/>
    </row>
    <row r="88" spans="1:11" customFormat="1" ht="24" hidden="1" customHeight="1">
      <c r="A88" s="58" t="s">
        <v>100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0.53680555555555554</v>
      </c>
      <c r="H88" s="30" t="s">
        <v>301</v>
      </c>
      <c r="I88" s="31"/>
    </row>
    <row r="89" spans="1:11" customFormat="1" ht="24" hidden="1" customHeight="1">
      <c r="A89" s="58" t="s">
        <v>327</v>
      </c>
      <c r="B89" s="8">
        <v>46156</v>
      </c>
      <c r="C89" s="18">
        <v>0.25</v>
      </c>
      <c r="D89" s="8">
        <v>46157</v>
      </c>
      <c r="E89" s="9">
        <v>0.83333333333333337</v>
      </c>
      <c r="F89" s="8">
        <v>46158</v>
      </c>
      <c r="G89" s="18">
        <v>0.57361111111111107</v>
      </c>
      <c r="H89" s="30"/>
      <c r="I89" s="31"/>
    </row>
    <row r="90" spans="1:11" customFormat="1" ht="24" hidden="1" customHeight="1">
      <c r="A90" s="58" t="s">
        <v>328</v>
      </c>
      <c r="B90" s="8">
        <v>46159</v>
      </c>
      <c r="C90" s="18">
        <v>0.75</v>
      </c>
      <c r="D90" s="8">
        <v>46161</v>
      </c>
      <c r="E90" s="9">
        <v>0.14583333333333334</v>
      </c>
      <c r="F90" s="8">
        <v>46161</v>
      </c>
      <c r="G90" s="18">
        <v>0.47916666666666669</v>
      </c>
      <c r="H90" s="30"/>
      <c r="I90" s="51"/>
    </row>
    <row r="91" spans="1:11" customFormat="1" ht="24" hidden="1" customHeight="1">
      <c r="A91" s="29" t="s">
        <v>329</v>
      </c>
      <c r="B91" s="8">
        <v>46161</v>
      </c>
      <c r="C91" s="18">
        <v>0.91666666666666663</v>
      </c>
      <c r="D91" s="8">
        <v>46163</v>
      </c>
      <c r="E91" s="9">
        <v>8.3333333333333329E-2</v>
      </c>
      <c r="F91" s="8">
        <v>46163</v>
      </c>
      <c r="G91" s="18">
        <v>0.54166666666666663</v>
      </c>
      <c r="H91" s="30"/>
      <c r="I91" s="51"/>
    </row>
    <row r="92" spans="1:11" customFormat="1" ht="24" hidden="1" customHeight="1">
      <c r="A92" s="58" t="s">
        <v>330</v>
      </c>
      <c r="B92" s="8">
        <v>46166</v>
      </c>
      <c r="C92" s="18">
        <v>0.54166666666666663</v>
      </c>
      <c r="D92" s="8">
        <v>46177</v>
      </c>
      <c r="E92" s="9">
        <v>4.1666666666666664E-2</v>
      </c>
      <c r="F92" s="8">
        <v>46178</v>
      </c>
      <c r="G92" s="18">
        <v>0.45833333333333331</v>
      </c>
      <c r="H92" s="30" t="s">
        <v>368</v>
      </c>
      <c r="I92" s="31"/>
    </row>
    <row r="93" spans="1:11" customFormat="1" ht="24" hidden="1" customHeight="1">
      <c r="A93" s="89" t="s">
        <v>318</v>
      </c>
      <c r="B93" s="90"/>
      <c r="C93" s="90"/>
      <c r="D93" s="90"/>
      <c r="E93" s="90"/>
      <c r="F93" s="90"/>
      <c r="G93" s="90"/>
      <c r="H93" s="90"/>
      <c r="I93" s="91"/>
    </row>
    <row r="94" spans="1:11" customFormat="1" ht="24" hidden="1" customHeight="1">
      <c r="A94" s="27" t="s">
        <v>4</v>
      </c>
      <c r="B94" s="92" t="s">
        <v>5</v>
      </c>
      <c r="C94" s="93"/>
      <c r="D94" s="92" t="s">
        <v>6</v>
      </c>
      <c r="E94" s="93"/>
      <c r="F94" s="92" t="s">
        <v>7</v>
      </c>
      <c r="G94" s="93"/>
      <c r="H94" s="28" t="s">
        <v>8</v>
      </c>
      <c r="I94" s="28" t="s">
        <v>9</v>
      </c>
      <c r="K94" t="s">
        <v>10</v>
      </c>
    </row>
    <row r="95" spans="1:11" customFormat="1" ht="24" hidden="1" customHeight="1">
      <c r="A95" s="36" t="s">
        <v>317</v>
      </c>
      <c r="B95" s="55">
        <v>46139</v>
      </c>
      <c r="C95" s="18">
        <v>0.97916666666666663</v>
      </c>
      <c r="D95" s="55">
        <v>46141</v>
      </c>
      <c r="E95" s="18">
        <v>0.49027777777777776</v>
      </c>
      <c r="F95" s="55">
        <v>46142</v>
      </c>
      <c r="G95" s="18">
        <v>0.25833333333333336</v>
      </c>
      <c r="H95" s="30" t="s">
        <v>302</v>
      </c>
      <c r="I95" s="31"/>
    </row>
    <row r="96" spans="1:11" ht="24.75" hidden="1" customHeight="1">
      <c r="A96" s="52" t="s">
        <v>313</v>
      </c>
      <c r="B96" s="8">
        <v>46143</v>
      </c>
      <c r="C96" s="22">
        <v>0.58333333333333337</v>
      </c>
      <c r="D96" s="55">
        <v>46145</v>
      </c>
      <c r="E96" s="18">
        <v>0.58333333333333337</v>
      </c>
      <c r="F96" s="55">
        <v>46145</v>
      </c>
      <c r="G96" s="18">
        <v>0.99583333333333335</v>
      </c>
      <c r="H96" s="35"/>
      <c r="I96" s="60"/>
    </row>
    <row r="97" spans="1:14" ht="24.75" hidden="1" customHeight="1">
      <c r="A97" s="52" t="s">
        <v>314</v>
      </c>
      <c r="B97" s="19"/>
      <c r="C97" s="19"/>
      <c r="D97" s="19"/>
      <c r="E97" s="19"/>
      <c r="F97" s="19"/>
      <c r="G97" s="19"/>
      <c r="H97" s="35" t="s">
        <v>315</v>
      </c>
      <c r="I97" s="60"/>
    </row>
    <row r="98" spans="1:14" ht="24.75" hidden="1" customHeight="1">
      <c r="A98" s="52" t="s">
        <v>316</v>
      </c>
      <c r="B98" s="8">
        <v>46150</v>
      </c>
      <c r="C98" s="22">
        <v>0.46666666666666667</v>
      </c>
      <c r="D98" s="55">
        <v>46161</v>
      </c>
      <c r="E98" s="18">
        <v>0.54166666666666663</v>
      </c>
      <c r="F98" s="55">
        <v>46162</v>
      </c>
      <c r="G98" s="18">
        <v>0.91666666666666663</v>
      </c>
      <c r="H98" s="35" t="s">
        <v>301</v>
      </c>
      <c r="I98" s="60"/>
    </row>
    <row r="99" spans="1:14" ht="24.75" hidden="1" customHeight="1">
      <c r="A99" s="68" t="s">
        <v>331</v>
      </c>
      <c r="B99" s="8">
        <v>46166</v>
      </c>
      <c r="C99" s="22">
        <v>0.79166666666666663</v>
      </c>
      <c r="D99" s="55">
        <v>46168</v>
      </c>
      <c r="E99" s="9">
        <v>0.625</v>
      </c>
      <c r="F99" s="8">
        <v>46168</v>
      </c>
      <c r="G99" s="18">
        <v>0.97499999999999998</v>
      </c>
      <c r="H99" s="30" t="s">
        <v>392</v>
      </c>
      <c r="I99" s="60"/>
    </row>
    <row r="100" spans="1:14" ht="24.75" hidden="1" customHeight="1">
      <c r="A100" s="69" t="s">
        <v>333</v>
      </c>
      <c r="B100" s="8">
        <v>46169</v>
      </c>
      <c r="C100" s="22">
        <v>0.54097222222222219</v>
      </c>
      <c r="D100" s="55">
        <v>46172</v>
      </c>
      <c r="E100" s="9">
        <v>0.95833333333333337</v>
      </c>
      <c r="F100" s="8">
        <v>46173</v>
      </c>
      <c r="G100" s="18">
        <v>0.55208333333333337</v>
      </c>
      <c r="H100" s="35" t="s">
        <v>301</v>
      </c>
      <c r="I100" s="60"/>
    </row>
    <row r="101" spans="1:14" ht="24.75" hidden="1" customHeight="1">
      <c r="A101" s="69"/>
      <c r="B101" s="8"/>
      <c r="C101" s="22"/>
      <c r="D101" s="8"/>
      <c r="E101" s="22"/>
      <c r="F101" s="8"/>
      <c r="G101" s="22"/>
      <c r="H101" s="30"/>
      <c r="I101" s="60"/>
    </row>
    <row r="102" spans="1:14" ht="24" hidden="1" customHeight="1">
      <c r="A102" s="96" t="s">
        <v>519</v>
      </c>
      <c r="B102" s="96"/>
      <c r="C102" s="96"/>
      <c r="D102" s="96"/>
      <c r="E102" s="96"/>
      <c r="F102" s="96"/>
      <c r="G102" s="96"/>
      <c r="H102" s="96"/>
      <c r="I102" s="96"/>
    </row>
    <row r="103" spans="1:14" ht="24" hidden="1" customHeight="1">
      <c r="A103" s="6" t="s">
        <v>4</v>
      </c>
      <c r="B103" s="94" t="s">
        <v>5</v>
      </c>
      <c r="C103" s="95"/>
      <c r="D103" s="94" t="s">
        <v>6</v>
      </c>
      <c r="E103" s="95"/>
      <c r="F103" s="94" t="s">
        <v>7</v>
      </c>
      <c r="G103" s="95"/>
      <c r="H103" s="7" t="s">
        <v>8</v>
      </c>
      <c r="I103" s="7" t="s">
        <v>9</v>
      </c>
      <c r="N103" s="1" t="s">
        <v>30</v>
      </c>
    </row>
    <row r="104" spans="1:14" ht="25.05" hidden="1" customHeight="1">
      <c r="A104" s="14" t="s">
        <v>348</v>
      </c>
      <c r="B104" s="8">
        <v>46153</v>
      </c>
      <c r="C104" s="18">
        <v>0.75</v>
      </c>
      <c r="D104" s="8">
        <v>46154</v>
      </c>
      <c r="E104" s="18">
        <v>0.19166666666666668</v>
      </c>
      <c r="F104" s="10">
        <v>46155</v>
      </c>
      <c r="G104" s="18">
        <v>0.54166666666666663</v>
      </c>
      <c r="H104" s="12" t="s">
        <v>373</v>
      </c>
      <c r="I104" s="13"/>
    </row>
    <row r="105" spans="1:14" ht="25.05" hidden="1" customHeight="1">
      <c r="A105" s="5" t="s">
        <v>349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2.0833333333333332E-2</v>
      </c>
      <c r="H105" s="35" t="s">
        <v>376</v>
      </c>
      <c r="I105" s="13"/>
    </row>
    <row r="106" spans="1:14" ht="25.05" hidden="1" customHeight="1">
      <c r="A106" s="52" t="s">
        <v>350</v>
      </c>
      <c r="B106" s="8">
        <f>F105+4</f>
        <v>46163</v>
      </c>
      <c r="C106" s="18">
        <v>0.83333333333333337</v>
      </c>
      <c r="D106" s="8">
        <f>B106+9</f>
        <v>46172</v>
      </c>
      <c r="E106" s="18">
        <v>0.56597222222222221</v>
      </c>
      <c r="F106" s="8">
        <f t="shared" ref="F106:F107" si="5">D106+1</f>
        <v>46173</v>
      </c>
      <c r="G106" s="18">
        <v>0.99652777777777779</v>
      </c>
      <c r="H106" s="35" t="s">
        <v>301</v>
      </c>
      <c r="I106" s="46"/>
    </row>
    <row r="107" spans="1:14" ht="25.5" hidden="1" customHeight="1">
      <c r="A107" s="70" t="s">
        <v>339</v>
      </c>
      <c r="B107" s="8">
        <f>F106+6</f>
        <v>46179</v>
      </c>
      <c r="C107" s="18">
        <v>0.45833333333333331</v>
      </c>
      <c r="D107" s="8">
        <f>B107+2</f>
        <v>46181</v>
      </c>
      <c r="E107" s="18">
        <v>0.54166666666666663</v>
      </c>
      <c r="F107" s="8">
        <f t="shared" si="5"/>
        <v>46182</v>
      </c>
      <c r="G107" s="18">
        <v>0.1076388888888889</v>
      </c>
      <c r="H107" s="35" t="s">
        <v>301</v>
      </c>
      <c r="I107" s="46"/>
    </row>
    <row r="108" spans="1:14" ht="25.05" hidden="1" customHeight="1">
      <c r="A108" s="5" t="s">
        <v>351</v>
      </c>
      <c r="B108" s="8">
        <f>F107+1</f>
        <v>46183</v>
      </c>
      <c r="C108" s="18">
        <v>0.46666666666666667</v>
      </c>
      <c r="D108" s="8">
        <f>B108+2</f>
        <v>46185</v>
      </c>
      <c r="E108" s="18">
        <v>0.42083333333333334</v>
      </c>
      <c r="F108" s="8">
        <f>D108</f>
        <v>46185</v>
      </c>
      <c r="G108" s="18">
        <v>0.85416666666666663</v>
      </c>
      <c r="H108" s="35" t="s">
        <v>14</v>
      </c>
      <c r="I108" s="46"/>
    </row>
    <row r="109" spans="1:14" ht="25.05" hidden="1" customHeight="1">
      <c r="A109" s="52" t="s">
        <v>375</v>
      </c>
      <c r="B109" s="8">
        <f>F108+5</f>
        <v>46190</v>
      </c>
      <c r="C109" s="18">
        <v>0.75</v>
      </c>
      <c r="D109" s="8">
        <f>B109+1</f>
        <v>46191</v>
      </c>
      <c r="E109" s="9">
        <v>0.86249999999999993</v>
      </c>
      <c r="F109" s="8">
        <f>D109+2</f>
        <v>46193</v>
      </c>
      <c r="G109" s="18">
        <v>0.5</v>
      </c>
      <c r="H109" s="35" t="s">
        <v>14</v>
      </c>
      <c r="I109" s="46"/>
    </row>
    <row r="110" spans="1:14" ht="25.5" hidden="1" customHeight="1">
      <c r="A110" s="70" t="s">
        <v>378</v>
      </c>
      <c r="B110" s="8">
        <f>F109+5</f>
        <v>46198</v>
      </c>
      <c r="C110" s="18">
        <v>0.83333333333333337</v>
      </c>
      <c r="D110" s="8">
        <f>B110+1</f>
        <v>46199</v>
      </c>
      <c r="E110" s="9">
        <v>0.23333333333333331</v>
      </c>
      <c r="F110" s="8">
        <f>D110</f>
        <v>46199</v>
      </c>
      <c r="G110" s="9">
        <v>0.7583333333333333</v>
      </c>
      <c r="H110" s="35" t="s">
        <v>14</v>
      </c>
      <c r="I110" s="46"/>
    </row>
    <row r="111" spans="1:14" ht="25.05" hidden="1" customHeight="1">
      <c r="A111" s="5" t="s">
        <v>399</v>
      </c>
      <c r="B111" s="8">
        <f>F110+2</f>
        <v>46201</v>
      </c>
      <c r="C111" s="18">
        <v>8.3333333333333329E-2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0.70833333333333337</v>
      </c>
      <c r="H111" s="35" t="s">
        <v>14</v>
      </c>
      <c r="I111" s="46"/>
    </row>
    <row r="112" spans="1:14" ht="25.05" hidden="1" customHeight="1">
      <c r="A112" s="5" t="s">
        <v>412</v>
      </c>
      <c r="B112" s="8">
        <f>F111+1</f>
        <v>46205</v>
      </c>
      <c r="C112" s="18">
        <v>0.41666666666666669</v>
      </c>
      <c r="D112" s="8">
        <f>B112+1</f>
        <v>46206</v>
      </c>
      <c r="E112" s="9">
        <v>0.59166666666666667</v>
      </c>
      <c r="F112" s="8">
        <f>D112</f>
        <v>46206</v>
      </c>
      <c r="G112" s="9">
        <v>0.9375</v>
      </c>
      <c r="H112" s="35" t="s">
        <v>465</v>
      </c>
      <c r="I112" s="46"/>
    </row>
    <row r="113" spans="1:9" ht="25.05" hidden="1" customHeight="1">
      <c r="A113" s="52" t="s">
        <v>414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35" t="s">
        <v>301</v>
      </c>
      <c r="I113" s="46"/>
    </row>
    <row r="114" spans="1:9" ht="25.05" hidden="1" customHeight="1">
      <c r="A114" s="53" t="s">
        <v>501</v>
      </c>
      <c r="B114" s="8">
        <v>46229</v>
      </c>
      <c r="C114" s="18">
        <v>0.83333333333333337</v>
      </c>
      <c r="D114" s="8">
        <f>B114+3</f>
        <v>46232</v>
      </c>
      <c r="E114" s="22">
        <v>0.20416666666666666</v>
      </c>
      <c r="F114" s="8">
        <f>D114</f>
        <v>46232</v>
      </c>
      <c r="G114" s="9">
        <v>0.78888888888888886</v>
      </c>
      <c r="H114" s="35" t="s">
        <v>525</v>
      </c>
      <c r="I114" s="46"/>
    </row>
    <row r="115" spans="1:9" customFormat="1" ht="24.75" hidden="1" customHeight="1">
      <c r="A115" s="58"/>
      <c r="B115" s="72"/>
      <c r="C115" s="77"/>
      <c r="D115" s="72"/>
      <c r="E115" s="77"/>
      <c r="F115" s="72"/>
      <c r="G115" s="77"/>
      <c r="H115" s="78"/>
      <c r="I115" s="31"/>
    </row>
    <row r="116" spans="1:9" customFormat="1" ht="24.75" hidden="1" customHeight="1">
      <c r="A116" s="58"/>
      <c r="B116" s="72"/>
      <c r="C116" s="77"/>
      <c r="D116" s="72"/>
      <c r="E116" s="77"/>
      <c r="F116" s="72"/>
      <c r="G116" s="77"/>
      <c r="H116" s="78"/>
      <c r="I116" s="31"/>
    </row>
    <row r="117" spans="1:9" ht="26.85" customHeight="1">
      <c r="A117" s="89" t="s">
        <v>642</v>
      </c>
      <c r="B117" s="90"/>
      <c r="C117" s="90"/>
      <c r="D117" s="90"/>
      <c r="E117" s="90"/>
      <c r="F117" s="90"/>
      <c r="G117" s="90"/>
      <c r="H117" s="90"/>
      <c r="I117" s="91"/>
    </row>
    <row r="118" spans="1:9" ht="26.85" customHeight="1">
      <c r="A118" s="6" t="s">
        <v>4</v>
      </c>
      <c r="B118" s="94" t="s">
        <v>5</v>
      </c>
      <c r="C118" s="95"/>
      <c r="D118" s="94" t="s">
        <v>6</v>
      </c>
      <c r="E118" s="95"/>
      <c r="F118" s="94" t="s">
        <v>7</v>
      </c>
      <c r="G118" s="95"/>
      <c r="H118" s="7" t="s">
        <v>8</v>
      </c>
      <c r="I118" s="7" t="s">
        <v>9</v>
      </c>
    </row>
    <row r="119" spans="1:9" customFormat="1" ht="24" hidden="1" customHeight="1">
      <c r="A119" s="58" t="s">
        <v>363</v>
      </c>
      <c r="B119" s="8">
        <v>46156</v>
      </c>
      <c r="C119" s="18">
        <v>0.75</v>
      </c>
      <c r="D119" s="8">
        <f>B119+2</f>
        <v>46158</v>
      </c>
      <c r="E119" s="9">
        <v>0.16666666666666666</v>
      </c>
      <c r="F119" s="8">
        <f>D119</f>
        <v>46158</v>
      </c>
      <c r="G119" s="18">
        <v>0.58333333333333337</v>
      </c>
      <c r="H119" s="30" t="s">
        <v>336</v>
      </c>
      <c r="I119" s="31"/>
    </row>
    <row r="120" spans="1:9" customFormat="1" ht="24" hidden="1" customHeight="1">
      <c r="A120" s="58" t="s">
        <v>364</v>
      </c>
      <c r="B120" s="8">
        <f>F119+1</f>
        <v>46159</v>
      </c>
      <c r="C120" s="18">
        <v>0.66666666666666663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0.10416666666666667</v>
      </c>
      <c r="H120" s="30"/>
      <c r="I120" s="51"/>
    </row>
    <row r="121" spans="1:9" customFormat="1" ht="24" hidden="1" customHeight="1">
      <c r="A121" s="29" t="s">
        <v>365</v>
      </c>
      <c r="B121" s="8">
        <f>F120</f>
        <v>46161</v>
      </c>
      <c r="C121" s="18">
        <v>0.66666666666666663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0"/>
      <c r="I121" s="51"/>
    </row>
    <row r="122" spans="1:9" customFormat="1" ht="24" hidden="1" customHeight="1">
      <c r="A122" s="58" t="s">
        <v>366</v>
      </c>
      <c r="B122" s="8">
        <f>F121+3</f>
        <v>46166</v>
      </c>
      <c r="C122" s="18">
        <v>0.20833333333333334</v>
      </c>
      <c r="D122" s="8">
        <f>B122+5</f>
        <v>46171</v>
      </c>
      <c r="E122" s="9">
        <v>0.39166666666666666</v>
      </c>
      <c r="F122" s="8">
        <f t="shared" ref="F122" si="7">D122+1</f>
        <v>46172</v>
      </c>
      <c r="G122" s="18">
        <v>0.52638888888888891</v>
      </c>
      <c r="H122" s="30"/>
      <c r="I122" s="31"/>
    </row>
    <row r="123" spans="1:9" customFormat="1" ht="24" hidden="1" customHeight="1">
      <c r="A123" s="58" t="s">
        <v>367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0.20833333333333334</v>
      </c>
      <c r="F123" s="8">
        <f>D123</f>
        <v>46177</v>
      </c>
      <c r="G123" s="18">
        <v>0.54166666666666663</v>
      </c>
      <c r="H123" s="35" t="s">
        <v>301</v>
      </c>
      <c r="I123" s="31"/>
    </row>
    <row r="124" spans="1:9" customFormat="1" ht="24" hidden="1" customHeight="1">
      <c r="A124" s="58" t="s">
        <v>380</v>
      </c>
      <c r="B124" s="8">
        <f>F123+1</f>
        <v>46178</v>
      </c>
      <c r="C124" s="18">
        <v>0.54166666666666663</v>
      </c>
      <c r="D124" s="8">
        <f>B124+3</f>
        <v>46181</v>
      </c>
      <c r="E124" s="9">
        <v>0.79166666666666663</v>
      </c>
      <c r="F124" s="8">
        <f t="shared" ref="F124:F125" si="8">D124+1</f>
        <v>46182</v>
      </c>
      <c r="G124" s="18">
        <v>0.11874999999999999</v>
      </c>
      <c r="H124" s="35" t="s">
        <v>301</v>
      </c>
      <c r="I124" s="31"/>
    </row>
    <row r="125" spans="1:9" customFormat="1" ht="24" hidden="1" customHeight="1">
      <c r="A125" s="29" t="s">
        <v>381</v>
      </c>
      <c r="B125" s="8">
        <f>F124</f>
        <v>46182</v>
      </c>
      <c r="C125" s="18">
        <v>0.78194444444444444</v>
      </c>
      <c r="D125" s="8">
        <f>B125+2</f>
        <v>46184</v>
      </c>
      <c r="E125" s="9">
        <v>0.4597222222222222</v>
      </c>
      <c r="F125" s="8">
        <f t="shared" si="8"/>
        <v>46185</v>
      </c>
      <c r="G125" s="18">
        <v>2.7777777777777779E-3</v>
      </c>
      <c r="H125" s="35" t="s">
        <v>301</v>
      </c>
      <c r="I125" s="51"/>
    </row>
    <row r="126" spans="1:9" customFormat="1" ht="24" hidden="1" customHeight="1">
      <c r="A126" s="58" t="s">
        <v>389</v>
      </c>
      <c r="B126" s="8">
        <f>F125+2</f>
        <v>46187</v>
      </c>
      <c r="C126" s="18">
        <v>0.83333333333333337</v>
      </c>
      <c r="D126" s="10">
        <f>B126+8</f>
        <v>46195</v>
      </c>
      <c r="E126" s="9">
        <v>0.73263888888888884</v>
      </c>
      <c r="F126" s="8">
        <f>D126+2</f>
        <v>46197</v>
      </c>
      <c r="G126" s="18">
        <v>0.24027777777777778</v>
      </c>
      <c r="H126" s="35" t="s">
        <v>301</v>
      </c>
      <c r="I126" s="31"/>
    </row>
    <row r="127" spans="1:9" customFormat="1" ht="24" hidden="1" customHeight="1">
      <c r="A127" s="58" t="s">
        <v>396</v>
      </c>
      <c r="B127" s="8">
        <f>F126+4</f>
        <v>46201</v>
      </c>
      <c r="C127" s="18">
        <v>0.27083333333333331</v>
      </c>
      <c r="D127" s="8">
        <f>B127+2</f>
        <v>46203</v>
      </c>
      <c r="E127" s="9">
        <v>0.28611111111111109</v>
      </c>
      <c r="F127" s="8">
        <f>D127</f>
        <v>46203</v>
      </c>
      <c r="G127" s="18">
        <v>0.7944444444444444</v>
      </c>
      <c r="H127" s="35" t="s">
        <v>301</v>
      </c>
      <c r="I127" s="51"/>
    </row>
    <row r="128" spans="1:9" customFormat="1" ht="24" hidden="1" customHeight="1">
      <c r="A128" s="58" t="s">
        <v>413</v>
      </c>
      <c r="B128" s="8">
        <f>F127+1</f>
        <v>46204</v>
      </c>
      <c r="C128" s="18">
        <v>0.83333333333333337</v>
      </c>
      <c r="D128" s="8">
        <f>B128+3</f>
        <v>46207</v>
      </c>
      <c r="E128" s="9">
        <v>0.64583333333333337</v>
      </c>
      <c r="F128" s="8">
        <f>D128+1</f>
        <v>46208</v>
      </c>
      <c r="G128" s="18">
        <v>2.0833333333333332E-2</v>
      </c>
      <c r="H128" s="35" t="s">
        <v>301</v>
      </c>
      <c r="I128" s="31"/>
    </row>
    <row r="129" spans="1:9" customFormat="1" ht="24" hidden="1" customHeight="1">
      <c r="A129" s="29" t="s">
        <v>415</v>
      </c>
      <c r="B129" s="8">
        <f>F128</f>
        <v>46208</v>
      </c>
      <c r="C129" s="18">
        <v>0.60416666666666663</v>
      </c>
      <c r="D129" s="8">
        <f>B129+1</f>
        <v>46209</v>
      </c>
      <c r="E129" s="9">
        <v>0.15347222222222223</v>
      </c>
      <c r="F129" s="8">
        <f>D129</f>
        <v>46209</v>
      </c>
      <c r="G129" s="18">
        <v>0.5444444444444444</v>
      </c>
      <c r="H129" s="35" t="s">
        <v>301</v>
      </c>
      <c r="I129" s="51"/>
    </row>
    <row r="130" spans="1:9" ht="24" hidden="1" customHeight="1">
      <c r="A130" s="29" t="s">
        <v>429</v>
      </c>
      <c r="B130" s="8">
        <f>F129+3</f>
        <v>46212</v>
      </c>
      <c r="C130" s="18">
        <v>0.20833333333333334</v>
      </c>
      <c r="D130" s="8">
        <f>B130+2</f>
        <v>46214</v>
      </c>
      <c r="E130" s="9">
        <v>0.90902777777777777</v>
      </c>
      <c r="F130" s="8">
        <f>D130+2</f>
        <v>46216</v>
      </c>
      <c r="G130" s="18">
        <v>0.22291666666666668</v>
      </c>
      <c r="H130" s="35" t="s">
        <v>301</v>
      </c>
      <c r="I130" s="51"/>
    </row>
    <row r="131" spans="1:9" ht="24" hidden="1" customHeight="1">
      <c r="A131" s="29" t="s">
        <v>446</v>
      </c>
      <c r="B131" s="8">
        <f>F130+3</f>
        <v>46219</v>
      </c>
      <c r="C131" s="18">
        <v>0.79166666666666663</v>
      </c>
      <c r="D131" s="8">
        <f>B131+2</f>
        <v>46221</v>
      </c>
      <c r="E131" s="9">
        <v>0.58333333333333337</v>
      </c>
      <c r="F131" s="8">
        <f>D131</f>
        <v>46221</v>
      </c>
      <c r="G131" s="18">
        <v>0.95833333333333337</v>
      </c>
      <c r="H131" s="35" t="s">
        <v>301</v>
      </c>
      <c r="I131" s="51"/>
    </row>
    <row r="132" spans="1:9" ht="24" hidden="1" customHeight="1">
      <c r="A132" s="29" t="s">
        <v>454</v>
      </c>
      <c r="B132" s="8">
        <f>F131+1</f>
        <v>46222</v>
      </c>
      <c r="C132" s="18">
        <v>0.91666666666666663</v>
      </c>
      <c r="D132" s="8">
        <f>B132+5</f>
        <v>46227</v>
      </c>
      <c r="E132" s="9">
        <v>0.47916666666666669</v>
      </c>
      <c r="F132" s="8">
        <f>D132</f>
        <v>46227</v>
      </c>
      <c r="G132" s="18">
        <v>0.95833333333333337</v>
      </c>
      <c r="H132" s="35" t="s">
        <v>301</v>
      </c>
      <c r="I132" s="51"/>
    </row>
    <row r="133" spans="1:9" ht="24" hidden="1" customHeight="1">
      <c r="A133" s="29" t="s">
        <v>463</v>
      </c>
      <c r="B133" s="8">
        <f>F132+1</f>
        <v>46228</v>
      </c>
      <c r="C133" s="18">
        <v>0.54166666666666663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35" t="s">
        <v>301</v>
      </c>
      <c r="I133" s="51"/>
    </row>
    <row r="134" spans="1:9" ht="24" hidden="1" customHeight="1">
      <c r="A134" s="36" t="s">
        <v>518</v>
      </c>
      <c r="B134" s="8">
        <f>F133+1</f>
        <v>46230</v>
      </c>
      <c r="C134" s="18">
        <v>0.45833333333333331</v>
      </c>
      <c r="D134" s="8">
        <f>B134+1</f>
        <v>46231</v>
      </c>
      <c r="E134" s="9">
        <v>0.32083333333333336</v>
      </c>
      <c r="F134" s="8">
        <f>D134</f>
        <v>46231</v>
      </c>
      <c r="G134" s="18">
        <v>0.58472222222222225</v>
      </c>
      <c r="H134" s="35" t="s">
        <v>301</v>
      </c>
      <c r="I134" s="51"/>
    </row>
    <row r="135" spans="1:9" ht="25.35" hidden="1" customHeight="1">
      <c r="A135" s="29" t="s">
        <v>470</v>
      </c>
      <c r="B135" s="8">
        <f>F134+2</f>
        <v>46233</v>
      </c>
      <c r="C135" s="18">
        <v>0.29166666666666669</v>
      </c>
      <c r="D135" s="8">
        <f>B135</f>
        <v>46233</v>
      </c>
      <c r="E135" s="9">
        <v>0.48402777777777778</v>
      </c>
      <c r="F135" s="8">
        <f t="shared" ref="F135" si="9">D135+1</f>
        <v>46234</v>
      </c>
      <c r="G135" s="18">
        <v>0.55625000000000002</v>
      </c>
      <c r="H135" s="35"/>
      <c r="I135" s="51"/>
    </row>
    <row r="136" spans="1:9" ht="25.35" hidden="1" customHeight="1">
      <c r="A136" s="29" t="s">
        <v>479</v>
      </c>
      <c r="B136" s="8">
        <f>F135+3</f>
        <v>46237</v>
      </c>
      <c r="C136" s="18">
        <v>0.95833333333333337</v>
      </c>
      <c r="D136" s="8">
        <f>B136+1</f>
        <v>46238</v>
      </c>
      <c r="E136" s="9">
        <v>0.91666666666666663</v>
      </c>
      <c r="F136" s="8">
        <f>D136+1</f>
        <v>46239</v>
      </c>
      <c r="G136" s="18">
        <v>0.14722222222222223</v>
      </c>
      <c r="H136" s="30" t="s">
        <v>539</v>
      </c>
      <c r="I136" s="51"/>
    </row>
    <row r="137" spans="1:9" ht="25.35" hidden="1" customHeight="1">
      <c r="A137" s="29" t="s">
        <v>500</v>
      </c>
      <c r="B137" s="8">
        <f>F136+1</f>
        <v>46240</v>
      </c>
      <c r="C137" s="18">
        <v>0.16666666666666666</v>
      </c>
      <c r="D137" s="8">
        <f>B137+5</f>
        <v>46245</v>
      </c>
      <c r="E137" s="9">
        <v>0.45833333333333331</v>
      </c>
      <c r="F137" s="8">
        <f>D137</f>
        <v>46245</v>
      </c>
      <c r="G137" s="18">
        <v>0.89583333333333337</v>
      </c>
      <c r="H137" s="35" t="s">
        <v>552</v>
      </c>
      <c r="I137" s="51"/>
    </row>
    <row r="138" spans="1:9" ht="25.35" hidden="1" customHeight="1">
      <c r="A138" s="29" t="s">
        <v>515</v>
      </c>
      <c r="B138" s="8">
        <f>F137+1</f>
        <v>46246</v>
      </c>
      <c r="C138" s="18">
        <v>0.5</v>
      </c>
      <c r="D138" s="8">
        <f>B138+6</f>
        <v>46252</v>
      </c>
      <c r="E138" s="81">
        <v>0.3611111111111111</v>
      </c>
      <c r="F138" s="83">
        <f>D138</f>
        <v>46252</v>
      </c>
      <c r="G138" s="81">
        <v>0.81666666666666665</v>
      </c>
      <c r="H138" s="30" t="s">
        <v>564</v>
      </c>
      <c r="I138" s="51"/>
    </row>
    <row r="139" spans="1:9" ht="25.35" hidden="1" customHeight="1">
      <c r="A139" s="29" t="s">
        <v>517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0.95833333333333337</v>
      </c>
      <c r="F139" s="8">
        <f>D139+1</f>
        <v>46257</v>
      </c>
      <c r="G139" s="81">
        <v>0.82847222222222228</v>
      </c>
      <c r="H139" s="35" t="s">
        <v>14</v>
      </c>
      <c r="I139" s="51"/>
    </row>
    <row r="140" spans="1:9" ht="25.35" hidden="1" customHeight="1">
      <c r="A140" s="29" t="s">
        <v>528</v>
      </c>
      <c r="B140" s="33"/>
      <c r="C140" s="20"/>
      <c r="D140" s="33"/>
      <c r="E140" s="20"/>
      <c r="F140" s="33"/>
      <c r="G140" s="20"/>
      <c r="H140" s="30" t="s">
        <v>578</v>
      </c>
      <c r="I140" s="51"/>
    </row>
    <row r="141" spans="1:9" ht="25.35" customHeight="1">
      <c r="A141" s="29" t="s">
        <v>546</v>
      </c>
      <c r="B141" s="8">
        <f>F139+3</f>
        <v>46260</v>
      </c>
      <c r="C141" s="81">
        <v>0.75</v>
      </c>
      <c r="D141" s="8">
        <f>B141+9</f>
        <v>46269</v>
      </c>
      <c r="E141" s="34">
        <v>0.70833333333333337</v>
      </c>
      <c r="F141" s="8">
        <f>D141+1</f>
        <v>46270</v>
      </c>
      <c r="G141" s="18">
        <v>0.14166666666666666</v>
      </c>
      <c r="H141" s="35" t="s">
        <v>612</v>
      </c>
      <c r="I141" s="51"/>
    </row>
    <row r="142" spans="1:9" ht="25.35" customHeight="1">
      <c r="A142" s="58" t="s">
        <v>554</v>
      </c>
      <c r="B142" s="8">
        <f>F141</f>
        <v>46270</v>
      </c>
      <c r="C142" s="18">
        <v>0.66666666666666663</v>
      </c>
      <c r="D142" s="8">
        <f>B142+7</f>
        <v>46277</v>
      </c>
      <c r="E142" s="81">
        <v>8.1250000000000003E-2</v>
      </c>
      <c r="F142" s="8">
        <f>D142</f>
        <v>46277</v>
      </c>
      <c r="G142" s="81">
        <v>0.48333333333333334</v>
      </c>
      <c r="H142" s="30" t="s">
        <v>629</v>
      </c>
      <c r="I142" s="51"/>
    </row>
    <row r="143" spans="1:9" ht="25.35" customHeight="1">
      <c r="A143" s="29" t="s">
        <v>570</v>
      </c>
      <c r="B143" s="8">
        <f>F142+4</f>
        <v>46281</v>
      </c>
      <c r="C143" s="9">
        <v>0.31111111111111112</v>
      </c>
      <c r="D143" s="8">
        <f>B143+1</f>
        <v>46282</v>
      </c>
      <c r="E143" s="18">
        <v>8.3333333333333329E-2</v>
      </c>
      <c r="F143" s="8">
        <f>D143+1</f>
        <v>46283</v>
      </c>
      <c r="G143" s="18">
        <v>0.125</v>
      </c>
      <c r="H143" s="35" t="s">
        <v>301</v>
      </c>
      <c r="I143" s="51"/>
    </row>
    <row r="144" spans="1:9" ht="25.35" customHeight="1">
      <c r="A144" s="29" t="s">
        <v>653</v>
      </c>
      <c r="B144" s="20"/>
      <c r="C144" s="20"/>
      <c r="D144" s="20"/>
      <c r="E144" s="20"/>
      <c r="F144" s="20"/>
      <c r="G144" s="20"/>
      <c r="H144" s="30" t="s">
        <v>578</v>
      </c>
      <c r="I144" s="51"/>
    </row>
    <row r="145" spans="1:9" ht="25.35" customHeight="1">
      <c r="A145" s="29" t="s">
        <v>654</v>
      </c>
      <c r="B145" s="20"/>
      <c r="C145" s="20"/>
      <c r="D145" s="20"/>
      <c r="E145" s="20"/>
      <c r="F145" s="20"/>
      <c r="G145" s="20"/>
      <c r="H145" s="35" t="s">
        <v>652</v>
      </c>
      <c r="I145" s="31"/>
    </row>
    <row r="146" spans="1:9" ht="25.35" customHeight="1">
      <c r="A146" s="58" t="s">
        <v>655</v>
      </c>
      <c r="B146" s="8">
        <f>F143+3</f>
        <v>46286</v>
      </c>
      <c r="C146" s="18">
        <v>8.3333333333333329E-2</v>
      </c>
      <c r="D146" s="8">
        <f>B146+1</f>
        <v>46287</v>
      </c>
      <c r="E146" s="18">
        <v>0.25</v>
      </c>
      <c r="F146" s="8">
        <f>D146</f>
        <v>46287</v>
      </c>
      <c r="G146" s="18">
        <v>0.66666666666666663</v>
      </c>
      <c r="H146" s="30" t="s">
        <v>656</v>
      </c>
      <c r="I146" s="51"/>
    </row>
    <row r="147" spans="1:9" customFormat="1" ht="24" customHeight="1">
      <c r="A147" s="89" t="s">
        <v>636</v>
      </c>
      <c r="B147" s="90"/>
      <c r="C147" s="90"/>
      <c r="D147" s="90"/>
      <c r="E147" s="90"/>
      <c r="F147" s="90"/>
      <c r="G147" s="90"/>
      <c r="H147" s="90"/>
      <c r="I147" s="91"/>
    </row>
    <row r="148" spans="1:9" customFormat="1" ht="24" customHeight="1">
      <c r="A148" s="27" t="s">
        <v>4</v>
      </c>
      <c r="B148" s="92" t="s">
        <v>5</v>
      </c>
      <c r="C148" s="93"/>
      <c r="D148" s="92" t="s">
        <v>6</v>
      </c>
      <c r="E148" s="93"/>
      <c r="F148" s="92" t="s">
        <v>7</v>
      </c>
      <c r="G148" s="93"/>
      <c r="H148" s="28" t="s">
        <v>8</v>
      </c>
      <c r="I148" s="28" t="s">
        <v>9</v>
      </c>
    </row>
    <row r="149" spans="1:9" customFormat="1" ht="24" hidden="1" customHeight="1">
      <c r="A149" s="68" t="s">
        <v>303</v>
      </c>
      <c r="B149" s="8">
        <v>46210</v>
      </c>
      <c r="C149" s="22">
        <v>0.1875</v>
      </c>
      <c r="D149" s="8">
        <f>B149+1</f>
        <v>46211</v>
      </c>
      <c r="E149" s="9">
        <v>0.90416666666666667</v>
      </c>
      <c r="F149" s="8">
        <f>D149+1</f>
        <v>46212</v>
      </c>
      <c r="G149" s="9">
        <v>0.51249999999999996</v>
      </c>
      <c r="H149" s="30" t="s">
        <v>477</v>
      </c>
      <c r="I149" s="60"/>
    </row>
    <row r="150" spans="1:9" customFormat="1" ht="24" hidden="1" customHeight="1">
      <c r="A150" s="69" t="s">
        <v>298</v>
      </c>
      <c r="B150" s="8">
        <f>F149+1</f>
        <v>46213</v>
      </c>
      <c r="C150" s="22">
        <v>4.1666666666666664E-2</v>
      </c>
      <c r="D150" s="8">
        <f t="shared" ref="D150:D151" si="10">B150</f>
        <v>46213</v>
      </c>
      <c r="E150" s="22">
        <v>0.54166666666666663</v>
      </c>
      <c r="F150" s="8">
        <f>D150</f>
        <v>46213</v>
      </c>
      <c r="G150" s="22">
        <v>0.84930555555555554</v>
      </c>
      <c r="H150" s="30" t="s">
        <v>484</v>
      </c>
      <c r="I150" s="60"/>
    </row>
    <row r="151" spans="1:9" customFormat="1" ht="24" hidden="1" customHeight="1">
      <c r="A151" s="69" t="s">
        <v>300</v>
      </c>
      <c r="B151" s="8">
        <f>F150+6</f>
        <v>46219</v>
      </c>
      <c r="C151" s="22">
        <v>0.36458333333333331</v>
      </c>
      <c r="D151" s="8">
        <f t="shared" si="10"/>
        <v>46219</v>
      </c>
      <c r="E151" s="22">
        <v>0.41666666666666669</v>
      </c>
      <c r="F151" s="8">
        <f>D151</f>
        <v>46219</v>
      </c>
      <c r="G151" s="22">
        <v>0.83750000000000002</v>
      </c>
      <c r="H151" s="30" t="s">
        <v>476</v>
      </c>
      <c r="I151" s="60"/>
    </row>
    <row r="152" spans="1:9" customFormat="1" ht="24" hidden="1" customHeight="1">
      <c r="A152" s="69" t="s">
        <v>304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0.34166666666666667</v>
      </c>
      <c r="F152" s="8">
        <f t="shared" ref="F152:F154" si="11">D152+1</f>
        <v>46227</v>
      </c>
      <c r="G152" s="22">
        <v>0.52777777777777779</v>
      </c>
      <c r="H152" s="35" t="s">
        <v>14</v>
      </c>
      <c r="I152" s="60"/>
    </row>
    <row r="153" spans="1:9" customFormat="1" ht="24" hidden="1" customHeight="1">
      <c r="A153" s="69" t="s">
        <v>334</v>
      </c>
      <c r="B153" s="8">
        <f>F152+5</f>
        <v>46232</v>
      </c>
      <c r="C153" s="22">
        <v>0.66666666666666663</v>
      </c>
      <c r="D153" s="8">
        <f>B153+2</f>
        <v>46234</v>
      </c>
      <c r="E153" s="9">
        <v>0.89583333333333337</v>
      </c>
      <c r="F153" s="8">
        <f t="shared" si="11"/>
        <v>46235</v>
      </c>
      <c r="G153" s="22">
        <v>0.625</v>
      </c>
      <c r="H153" s="35" t="s">
        <v>14</v>
      </c>
      <c r="I153" s="60"/>
    </row>
    <row r="154" spans="1:9" customFormat="1" ht="24" hidden="1" customHeight="1">
      <c r="A154" s="69" t="s">
        <v>335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0.64583333333333337</v>
      </c>
      <c r="F154" s="8">
        <f t="shared" si="11"/>
        <v>46239</v>
      </c>
      <c r="G154" s="22">
        <v>9.166666666666666E-2</v>
      </c>
      <c r="H154" s="35" t="s">
        <v>14</v>
      </c>
      <c r="I154" s="60"/>
    </row>
    <row r="155" spans="1:9" customFormat="1" ht="24" hidden="1" customHeight="1">
      <c r="A155" s="69" t="s">
        <v>492</v>
      </c>
      <c r="B155" s="8">
        <f>F154</f>
        <v>46239</v>
      </c>
      <c r="C155" s="22">
        <v>0.70833333333333337</v>
      </c>
      <c r="D155" s="8">
        <f>B155+1</f>
        <v>46240</v>
      </c>
      <c r="E155" s="9">
        <v>0.44444444444444442</v>
      </c>
      <c r="F155" s="8">
        <f>D155</f>
        <v>46240</v>
      </c>
      <c r="G155" s="22">
        <v>0.80208333333333337</v>
      </c>
      <c r="H155" s="35" t="s">
        <v>14</v>
      </c>
      <c r="I155" s="60"/>
    </row>
    <row r="156" spans="1:9" customFormat="1" ht="24" hidden="1" customHeight="1">
      <c r="A156" s="69" t="s">
        <v>350</v>
      </c>
      <c r="B156" s="8">
        <v>46245</v>
      </c>
      <c r="C156" s="22">
        <v>0.42916666666666664</v>
      </c>
      <c r="D156" s="8">
        <f>B156+2</f>
        <v>46247</v>
      </c>
      <c r="E156" s="9">
        <v>0.6166666666666667</v>
      </c>
      <c r="F156" s="8">
        <f>D156+2</f>
        <v>46249</v>
      </c>
      <c r="G156" s="22">
        <v>0.20416666666666666</v>
      </c>
      <c r="H156" s="35" t="s">
        <v>553</v>
      </c>
      <c r="I156" s="60"/>
    </row>
    <row r="157" spans="1:9" customFormat="1" ht="24" hidden="1" customHeight="1">
      <c r="A157" s="69" t="s">
        <v>339</v>
      </c>
      <c r="B157" s="8">
        <f>F156+5</f>
        <v>46254</v>
      </c>
      <c r="C157" s="22">
        <v>8.3333333333333329E-2</v>
      </c>
      <c r="D157" s="8">
        <f>B157</f>
        <v>46254</v>
      </c>
      <c r="E157" s="22">
        <v>0.72083333333333333</v>
      </c>
      <c r="F157" s="8">
        <f>D157+1</f>
        <v>46255</v>
      </c>
      <c r="G157" s="22">
        <v>0.14583333333333334</v>
      </c>
      <c r="H157" s="35" t="s">
        <v>14</v>
      </c>
      <c r="I157" s="60"/>
    </row>
    <row r="158" spans="1:9" customFormat="1" ht="24" hidden="1" customHeight="1">
      <c r="A158" s="69" t="s">
        <v>351</v>
      </c>
      <c r="B158" s="8">
        <f>F157+1</f>
        <v>46256</v>
      </c>
      <c r="C158" s="22">
        <v>0.58333333333333337</v>
      </c>
      <c r="D158" s="8">
        <f>B158+4</f>
        <v>46260</v>
      </c>
      <c r="E158" s="81">
        <v>0.17083333333333334</v>
      </c>
      <c r="F158" s="83">
        <f>D158</f>
        <v>46260</v>
      </c>
      <c r="G158" s="81">
        <v>0.92083333333333328</v>
      </c>
      <c r="H158" s="30" t="s">
        <v>594</v>
      </c>
      <c r="I158" s="60"/>
    </row>
    <row r="159" spans="1:9" customFormat="1" ht="24" customHeight="1">
      <c r="A159" s="69" t="s">
        <v>545</v>
      </c>
      <c r="B159" s="8">
        <f>F158+3</f>
        <v>46263</v>
      </c>
      <c r="C159" s="22">
        <v>0.27083333333333331</v>
      </c>
      <c r="D159" s="8">
        <f>B159+4</f>
        <v>46267</v>
      </c>
      <c r="E159" s="9">
        <v>0.46250000000000002</v>
      </c>
      <c r="F159" s="83">
        <f t="shared" ref="F159" si="12">D159+1</f>
        <v>46268</v>
      </c>
      <c r="G159" s="22">
        <v>1.6666666666666666E-2</v>
      </c>
      <c r="H159" s="30" t="s">
        <v>600</v>
      </c>
      <c r="I159" s="60"/>
    </row>
    <row r="160" spans="1:9" customFormat="1" ht="24" customHeight="1">
      <c r="A160" s="69" t="s">
        <v>375</v>
      </c>
      <c r="B160" s="8">
        <f>F159+4</f>
        <v>46272</v>
      </c>
      <c r="C160" s="22">
        <v>0.19166666666666668</v>
      </c>
      <c r="D160" s="8">
        <f>B160+5</f>
        <v>46277</v>
      </c>
      <c r="E160" s="81">
        <v>0.13333333333333333</v>
      </c>
      <c r="F160" s="8">
        <f>D160+1</f>
        <v>46278</v>
      </c>
      <c r="G160" s="22">
        <v>0.47499999999999998</v>
      </c>
      <c r="H160" s="30" t="s">
        <v>622</v>
      </c>
      <c r="I160" s="60"/>
    </row>
    <row r="161" spans="1:9" ht="25.35" customHeight="1">
      <c r="A161" s="69" t="s">
        <v>378</v>
      </c>
      <c r="B161" s="8">
        <f>F160+6</f>
        <v>46284</v>
      </c>
      <c r="C161" s="22">
        <v>0.54166666666666663</v>
      </c>
      <c r="D161" s="8">
        <f>B161</f>
        <v>46284</v>
      </c>
      <c r="E161" s="22">
        <v>0.58333333333333337</v>
      </c>
      <c r="F161" s="8">
        <f>D161+1</f>
        <v>46285</v>
      </c>
      <c r="G161" s="22">
        <v>0.16666666666666666</v>
      </c>
      <c r="H161" s="30"/>
      <c r="I161" s="60"/>
    </row>
    <row r="162" spans="1:9" customFormat="1" ht="24" customHeight="1">
      <c r="A162" s="69" t="s">
        <v>399</v>
      </c>
      <c r="B162" s="8">
        <f>F161+1</f>
        <v>46286</v>
      </c>
      <c r="C162" s="22">
        <v>0.58333333333333337</v>
      </c>
      <c r="D162" s="8">
        <f>B162+1</f>
        <v>46287</v>
      </c>
      <c r="E162" s="22">
        <v>0</v>
      </c>
      <c r="F162" s="8">
        <f>D162</f>
        <v>46287</v>
      </c>
      <c r="G162" s="22">
        <v>0.41666666666666669</v>
      </c>
      <c r="H162" s="30" t="s">
        <v>301</v>
      </c>
      <c r="I162" s="60"/>
    </row>
    <row r="163" spans="1:9" customFormat="1" ht="24" customHeight="1">
      <c r="A163" s="69" t="s">
        <v>412</v>
      </c>
      <c r="B163" s="8">
        <f>F162</f>
        <v>46287</v>
      </c>
      <c r="C163" s="22">
        <v>0.91666666666666663</v>
      </c>
      <c r="D163" s="8">
        <f>B163+1</f>
        <v>46288</v>
      </c>
      <c r="E163" s="22">
        <v>0</v>
      </c>
      <c r="F163" s="8">
        <f>D163</f>
        <v>46288</v>
      </c>
      <c r="G163" s="22">
        <v>0.41666666666666669</v>
      </c>
      <c r="H163" s="30" t="s">
        <v>606</v>
      </c>
      <c r="I163" s="60"/>
    </row>
    <row r="164" spans="1:9" customFormat="1" ht="24" customHeight="1">
      <c r="A164" s="69" t="s">
        <v>414</v>
      </c>
      <c r="B164" s="8">
        <f>F163+4</f>
        <v>46292</v>
      </c>
      <c r="C164" s="22">
        <v>0.33333333333333331</v>
      </c>
      <c r="D164" s="8">
        <f>B164+1</f>
        <v>46293</v>
      </c>
      <c r="E164" s="22">
        <v>0.33333333333333331</v>
      </c>
      <c r="F164" s="8">
        <f>D164+1</f>
        <v>46294</v>
      </c>
      <c r="G164" s="22">
        <v>0.33333333333333331</v>
      </c>
      <c r="H164" s="30"/>
      <c r="I164" s="60"/>
    </row>
    <row r="165" spans="1:9" ht="25.35" customHeight="1">
      <c r="A165" s="69" t="s">
        <v>501</v>
      </c>
      <c r="B165" s="8">
        <f>F164+5</f>
        <v>46299</v>
      </c>
      <c r="C165" s="22">
        <v>0.33333333333333331</v>
      </c>
      <c r="D165" s="8">
        <f>B165</f>
        <v>46299</v>
      </c>
      <c r="E165" s="22">
        <v>0.375</v>
      </c>
      <c r="F165" s="8">
        <f>D165</f>
        <v>46299</v>
      </c>
      <c r="G165" s="22">
        <v>0.95833333333333337</v>
      </c>
      <c r="H165" s="30"/>
      <c r="I165" s="60"/>
    </row>
    <row r="166" spans="1:9" customFormat="1" ht="24" customHeight="1">
      <c r="A166" s="69" t="s">
        <v>644</v>
      </c>
      <c r="B166" s="8">
        <f>F165+2</f>
        <v>46301</v>
      </c>
      <c r="C166" s="22">
        <v>0.375</v>
      </c>
      <c r="D166" s="8">
        <f>B166</f>
        <v>46301</v>
      </c>
      <c r="E166" s="22">
        <v>0.79166666666666663</v>
      </c>
      <c r="F166" s="8">
        <f>D166+1</f>
        <v>46302</v>
      </c>
      <c r="G166" s="22">
        <v>0.20833333333333334</v>
      </c>
      <c r="H166" s="30" t="s">
        <v>301</v>
      </c>
      <c r="I166" s="60"/>
    </row>
    <row r="167" spans="1:9" customFormat="1" ht="24" customHeight="1">
      <c r="A167" s="69" t="s">
        <v>645</v>
      </c>
      <c r="B167" s="8">
        <f>F166</f>
        <v>46302</v>
      </c>
      <c r="C167" s="22">
        <v>0.70833333333333337</v>
      </c>
      <c r="D167" s="8">
        <f>B167</f>
        <v>46302</v>
      </c>
      <c r="E167" s="22">
        <v>0.79166666666666663</v>
      </c>
      <c r="F167" s="8">
        <f>D167+1</f>
        <v>46303</v>
      </c>
      <c r="G167" s="22">
        <v>0.20833333333333334</v>
      </c>
      <c r="H167" s="30" t="s">
        <v>606</v>
      </c>
      <c r="I167" s="60"/>
    </row>
  </sheetData>
  <mergeCells count="49">
    <mergeCell ref="A117:I117"/>
    <mergeCell ref="B118:C118"/>
    <mergeCell ref="F118:G118"/>
    <mergeCell ref="A4:I4"/>
    <mergeCell ref="A83:I83"/>
    <mergeCell ref="B5:C5"/>
    <mergeCell ref="D5:E5"/>
    <mergeCell ref="F5:G5"/>
    <mergeCell ref="A54:I54"/>
    <mergeCell ref="B55:C55"/>
    <mergeCell ref="D55:E55"/>
    <mergeCell ref="F55:G55"/>
    <mergeCell ref="D118:E118"/>
    <mergeCell ref="B84:C84"/>
    <mergeCell ref="D84:E84"/>
    <mergeCell ref="F84:G84"/>
    <mergeCell ref="A147:I147"/>
    <mergeCell ref="B148:C148"/>
    <mergeCell ref="D148:E148"/>
    <mergeCell ref="B47:C47"/>
    <mergeCell ref="D47:E47"/>
    <mergeCell ref="F76:G76"/>
    <mergeCell ref="A93:I93"/>
    <mergeCell ref="B94:C94"/>
    <mergeCell ref="D94:E94"/>
    <mergeCell ref="F94:G94"/>
    <mergeCell ref="F148:G148"/>
    <mergeCell ref="F47:G47"/>
    <mergeCell ref="A68:I68"/>
    <mergeCell ref="B69:C69"/>
    <mergeCell ref="D69:E69"/>
    <mergeCell ref="F69:G69"/>
    <mergeCell ref="A31:I31"/>
    <mergeCell ref="B32:C32"/>
    <mergeCell ref="D32:E32"/>
    <mergeCell ref="F32:G32"/>
    <mergeCell ref="A46:I46"/>
    <mergeCell ref="A1:B1"/>
    <mergeCell ref="C1:I1"/>
    <mergeCell ref="A2:B2"/>
    <mergeCell ref="C2:I2"/>
    <mergeCell ref="A3:G3"/>
    <mergeCell ref="A75:I75"/>
    <mergeCell ref="B76:C76"/>
    <mergeCell ref="B103:C103"/>
    <mergeCell ref="D103:E103"/>
    <mergeCell ref="F103:G103"/>
    <mergeCell ref="D76:E76"/>
    <mergeCell ref="A102:I102"/>
  </mergeCells>
  <phoneticPr fontId="42" type="noConversion"/>
  <conditionalFormatting sqref="B6:B7">
    <cfRule type="cellIs" dxfId="1616" priority="1505" stopIfTrue="1" operator="equal">
      <formula>$H$3</formula>
    </cfRule>
    <cfRule type="cellIs" dxfId="1615" priority="1508" stopIfTrue="1" operator="lessThan">
      <formula>$H$3</formula>
    </cfRule>
  </conditionalFormatting>
  <conditionalFormatting sqref="B9:B11 F31:F32 F141:F143 B141:B143 D141:D143 B73:B94 D73:D94 F73:F94 B117:B139 F99:F101 F104:F113 F117:F139 D117:D139 D147:D167 B147:B167 F147">
    <cfRule type="cellIs" dxfId="1614" priority="6452" stopIfTrue="1" operator="lessThan">
      <formula>$H$3</formula>
    </cfRule>
  </conditionalFormatting>
  <conditionalFormatting sqref="B9:B31">
    <cfRule type="cellIs" dxfId="1613" priority="1486" stopIfTrue="1" operator="lessThan">
      <formula>$H$3</formula>
    </cfRule>
  </conditionalFormatting>
  <conditionalFormatting sqref="B12:B13 F141:F143 D141:D143 B141:B143 B147:B167 D147:D167 F147">
    <cfRule type="cellIs" dxfId="1612" priority="1485" stopIfTrue="1" operator="equal">
      <formula>$H$3</formula>
    </cfRule>
  </conditionalFormatting>
  <conditionalFormatting sqref="B12:B30">
    <cfRule type="cellIs" dxfId="1611" priority="1464" stopIfTrue="1" operator="lessThan">
      <formula>$H$3</formula>
    </cfRule>
  </conditionalFormatting>
  <conditionalFormatting sqref="B12:B32">
    <cfRule type="cellIs" dxfId="1610" priority="1385" stopIfTrue="1" operator="equal">
      <formula>$H$3</formula>
    </cfRule>
  </conditionalFormatting>
  <conditionalFormatting sqref="B15:B18">
    <cfRule type="cellIs" dxfId="1609" priority="1374" stopIfTrue="1" operator="equal">
      <formula>$H$3</formula>
    </cfRule>
    <cfRule type="cellIs" dxfId="1608" priority="1384" stopIfTrue="1" operator="lessThan">
      <formula>$H$3</formula>
    </cfRule>
  </conditionalFormatting>
  <conditionalFormatting sqref="B21:B24">
    <cfRule type="cellIs" dxfId="1607" priority="1304" stopIfTrue="1" operator="equal">
      <formula>$H$3</formula>
    </cfRule>
    <cfRule type="cellIs" dxfId="1606" priority="1305" stopIfTrue="1" operator="lessThan">
      <formula>$H$3</formula>
    </cfRule>
  </conditionalFormatting>
  <conditionalFormatting sqref="B32:B35">
    <cfRule type="cellIs" dxfId="1605" priority="1348" stopIfTrue="1" operator="lessThan">
      <formula>$H$3</formula>
    </cfRule>
  </conditionalFormatting>
  <conditionalFormatting sqref="B36:B39 B117:B139 B73:B94 F73:F94 D73:D94">
    <cfRule type="cellIs" dxfId="1604" priority="1368" stopIfTrue="1" operator="equal">
      <formula>$H$3</formula>
    </cfRule>
  </conditionalFormatting>
  <conditionalFormatting sqref="B36:B39">
    <cfRule type="cellIs" dxfId="1603" priority="1369" stopIfTrue="1" operator="lessThan">
      <formula>$H$3</formula>
    </cfRule>
  </conditionalFormatting>
  <conditionalFormatting sqref="B36:B69">
    <cfRule type="cellIs" dxfId="1602" priority="1367" stopIfTrue="1" operator="lessThan">
      <formula>$H$3</formula>
    </cfRule>
  </conditionalFormatting>
  <conditionalFormatting sqref="B40:B43">
    <cfRule type="cellIs" dxfId="1601" priority="1326" stopIfTrue="1" operator="equal">
      <formula>$H$3</formula>
    </cfRule>
  </conditionalFormatting>
  <conditionalFormatting sqref="B40:B45">
    <cfRule type="cellIs" dxfId="1600" priority="1327" stopIfTrue="1" operator="lessThan">
      <formula>$H$3</formula>
    </cfRule>
  </conditionalFormatting>
  <conditionalFormatting sqref="B48:B67 B117 F149:F162">
    <cfRule type="cellIs" dxfId="1599" priority="1232" stopIfTrue="1" operator="lessThan">
      <formula>$H$3</formula>
    </cfRule>
  </conditionalFormatting>
  <conditionalFormatting sqref="B48:B67 F149:F162 B117">
    <cfRule type="cellIs" dxfId="1598" priority="1231" stopIfTrue="1" operator="equal">
      <formula>$H$3</formula>
    </cfRule>
  </conditionalFormatting>
  <conditionalFormatting sqref="B56:B67">
    <cfRule type="cellIs" dxfId="1597" priority="1151" stopIfTrue="1" operator="equal">
      <formula>$H$3</formula>
    </cfRule>
    <cfRule type="cellIs" dxfId="1596" priority="1169" stopIfTrue="1" operator="lessThan">
      <formula>$H$3</formula>
    </cfRule>
  </conditionalFormatting>
  <conditionalFormatting sqref="B70:B71">
    <cfRule type="cellIs" dxfId="1595" priority="1174" stopIfTrue="1" operator="equal">
      <formula>$H$3</formula>
    </cfRule>
    <cfRule type="cellIs" dxfId="1594" priority="1175" stopIfTrue="1" operator="lessThan">
      <formula>$H$3</formula>
    </cfRule>
  </conditionalFormatting>
  <conditionalFormatting sqref="B75:B76">
    <cfRule type="cellIs" dxfId="1593" priority="1136" stopIfTrue="1" operator="equal">
      <formula>$H$3</formula>
    </cfRule>
    <cfRule type="cellIs" dxfId="1592" priority="1143" stopIfTrue="1" operator="lessThan">
      <formula>$H$3</formula>
    </cfRule>
  </conditionalFormatting>
  <conditionalFormatting sqref="B76 D76">
    <cfRule type="cellIs" dxfId="1591" priority="1132" stopIfTrue="1" operator="equal">
      <formula>$H$3</formula>
    </cfRule>
    <cfRule type="cellIs" dxfId="1590" priority="1133" stopIfTrue="1" operator="lessThan">
      <formula>$H$3</formula>
    </cfRule>
  </conditionalFormatting>
  <conditionalFormatting sqref="B76">
    <cfRule type="cellIs" dxfId="1589" priority="1130" stopIfTrue="1" operator="equal">
      <formula>$H$3</formula>
    </cfRule>
    <cfRule type="cellIs" dxfId="1588" priority="1131" stopIfTrue="1" operator="lessThan">
      <formula>$H$3</formula>
    </cfRule>
  </conditionalFormatting>
  <conditionalFormatting sqref="B85:B90">
    <cfRule type="cellIs" dxfId="1587" priority="1078" stopIfTrue="1" operator="equal">
      <formula>$H$3</formula>
    </cfRule>
  </conditionalFormatting>
  <conditionalFormatting sqref="B93:B94">
    <cfRule type="cellIs" dxfId="1586" priority="992" stopIfTrue="1" operator="equal">
      <formula>$H$3</formula>
    </cfRule>
    <cfRule type="cellIs" dxfId="1585" priority="999" stopIfTrue="1" operator="lessThan">
      <formula>$H$3</formula>
    </cfRule>
  </conditionalFormatting>
  <conditionalFormatting sqref="B94">
    <cfRule type="cellIs" dxfId="1584" priority="988" stopIfTrue="1" operator="equal">
      <formula>$H$3</formula>
    </cfRule>
    <cfRule type="cellIs" dxfId="1583" priority="989" stopIfTrue="1" operator="lessThan">
      <formula>$H$3</formula>
    </cfRule>
  </conditionalFormatting>
  <conditionalFormatting sqref="B94:B96 D94:D96">
    <cfRule type="cellIs" dxfId="1582" priority="981" stopIfTrue="1" operator="lessThan">
      <formula>$H$3</formula>
    </cfRule>
  </conditionalFormatting>
  <conditionalFormatting sqref="B95">
    <cfRule type="cellIs" dxfId="1581" priority="975" stopIfTrue="1" operator="equal">
      <formula>$H$3</formula>
    </cfRule>
    <cfRule type="cellIs" dxfId="1580" priority="976" stopIfTrue="1" operator="lessThan">
      <formula>$H$3</formula>
    </cfRule>
  </conditionalFormatting>
  <conditionalFormatting sqref="B98:B117 F114:F117">
    <cfRule type="cellIs" dxfId="1579" priority="171" stopIfTrue="1" operator="lessThan">
      <formula>$H$3</formula>
    </cfRule>
  </conditionalFormatting>
  <conditionalFormatting sqref="B98:B117">
    <cfRule type="cellIs" dxfId="1578" priority="170" stopIfTrue="1" operator="equal">
      <formula>$H$3</formula>
    </cfRule>
  </conditionalFormatting>
  <conditionalFormatting sqref="B119:B139">
    <cfRule type="cellIs" dxfId="1577" priority="672" stopIfTrue="1" operator="equal">
      <formula>$H$3</formula>
    </cfRule>
  </conditionalFormatting>
  <conditionalFormatting sqref="B121:B139">
    <cfRule type="cellIs" dxfId="1576" priority="673" stopIfTrue="1" operator="lessThan">
      <formula>$H$3</formula>
    </cfRule>
  </conditionalFormatting>
  <conditionalFormatting sqref="B148">
    <cfRule type="cellIs" dxfId="1575" priority="661" stopIfTrue="1" operator="equal">
      <formula>$H$3</formula>
    </cfRule>
    <cfRule type="cellIs" dxfId="1574" priority="662" stopIfTrue="1" operator="lessThan">
      <formula>$H$3</formula>
    </cfRule>
    <cfRule type="cellIs" dxfId="1573" priority="665" stopIfTrue="1" operator="equal">
      <formula>$H$3</formula>
    </cfRule>
    <cfRule type="cellIs" dxfId="1572" priority="670" stopIfTrue="1" operator="lessThan">
      <formula>$H$3</formula>
    </cfRule>
  </conditionalFormatting>
  <conditionalFormatting sqref="C6:C7">
    <cfRule type="expression" dxfId="1571" priority="3917" stopIfTrue="1">
      <formula>B6&lt;$H$3</formula>
    </cfRule>
  </conditionalFormatting>
  <conditionalFormatting sqref="C9:C11">
    <cfRule type="expression" dxfId="1570" priority="6494" stopIfTrue="1">
      <formula>B9&lt;$H$3</formula>
    </cfRule>
  </conditionalFormatting>
  <conditionalFormatting sqref="C9:C30 G104:G116 C104:C116 E73:E74 G73:G74 G76:G82 C77:C82 E77:E82 C85:C92 E85:E92 G85:G92 G94:G96 E95:E96 E98 G98:G99 C98:C101 E99:F99 E100:G101 C6:C7 E6:E7 G6:G7 E9:G11 E12:E24 G12:G24 E25:G29 E30:F30 G32:G45 C33:C45 E33:E45 C48:C51 E48:E51 G56:G66 C56:C67 E56:E67 C70:C71 E70:E71 G70:G71 C73:C74 F77:F81 C95:C96 E149:G157 F158:F160 E161:G162 G148 C149:C160 E159 G159:G160 C162:C167 E164:G166">
    <cfRule type="expression" dxfId="1569" priority="925" stopIfTrue="1">
      <formula>$F6=$H$3</formula>
    </cfRule>
  </conditionalFormatting>
  <conditionalFormatting sqref="C9:C30">
    <cfRule type="expression" dxfId="1568" priority="924" stopIfTrue="1">
      <formula>B9&lt;$H$3</formula>
    </cfRule>
  </conditionalFormatting>
  <conditionalFormatting sqref="C9:C45 C6:C7 E31:E45 G31:G45 E73:E82 E85:E96 E6:E7 G6:G7 C73:C82 C98:C101 E98:E101 G98:G101 C104:C117 G9:G29 G56:G66 C70:C71 E70:E71 G70:G71 E56:E67 C56:C67 C85:C96 G104:G117 G73:G82 G85:G96 E104:E117 E147:E157 G147:G157 C147:C160 E159 G159:G162 E161:E162 C162:C167 E164:E166 G164:G166">
    <cfRule type="expression" dxfId="1567" priority="6507" stopIfTrue="1">
      <formula>$B6=$H$3</formula>
    </cfRule>
  </conditionalFormatting>
  <conditionalFormatting sqref="C32:C45 C73:C74 C101 E101 G101 C115:C116">
    <cfRule type="expression" dxfId="1566" priority="1341" stopIfTrue="1">
      <formula>B32&lt;$H$3</formula>
    </cfRule>
  </conditionalFormatting>
  <conditionalFormatting sqref="C48:C51 E48:E51">
    <cfRule type="expression" dxfId="1565" priority="1206" stopIfTrue="1">
      <formula>B48&lt;$H$3</formula>
    </cfRule>
    <cfRule type="expression" dxfId="1564" priority="1211" stopIfTrue="1">
      <formula>$B48=$H$3</formula>
    </cfRule>
  </conditionalFormatting>
  <conditionalFormatting sqref="C49:C51">
    <cfRule type="expression" dxfId="1563" priority="1229" stopIfTrue="1">
      <formula>$F49=$H$3</formula>
    </cfRule>
    <cfRule type="expression" dxfId="1562" priority="1240" stopIfTrue="1">
      <formula>B49&lt;$H$3</formula>
    </cfRule>
  </conditionalFormatting>
  <conditionalFormatting sqref="C56:C67">
    <cfRule type="expression" dxfId="1561" priority="1023" stopIfTrue="1">
      <formula>B56&lt;$H$3</formula>
    </cfRule>
  </conditionalFormatting>
  <conditionalFormatting sqref="C94:C96">
    <cfRule type="expression" dxfId="1560" priority="954" stopIfTrue="1">
      <formula>B94&lt;$H$3</formula>
    </cfRule>
  </conditionalFormatting>
  <conditionalFormatting sqref="C104:C112">
    <cfRule type="expression" dxfId="1559" priority="885" stopIfTrue="1">
      <formula>B104&lt;$H$3</formula>
    </cfRule>
  </conditionalFormatting>
  <conditionalFormatting sqref="C114">
    <cfRule type="expression" dxfId="1558" priority="167" stopIfTrue="1">
      <formula>B114&lt;$H$3</formula>
    </cfRule>
  </conditionalFormatting>
  <conditionalFormatting sqref="C142">
    <cfRule type="expression" dxfId="1557" priority="60" stopIfTrue="1">
      <formula>B142&lt;$H$3</formula>
    </cfRule>
    <cfRule type="expression" dxfId="1556" priority="61" stopIfTrue="1">
      <formula>$F142=$H$3</formula>
    </cfRule>
    <cfRule type="expression" dxfId="1555" priority="85" stopIfTrue="1">
      <formula>$B142=$H$3</formula>
    </cfRule>
  </conditionalFormatting>
  <conditionalFormatting sqref="C148:C160">
    <cfRule type="expression" dxfId="1554" priority="123" stopIfTrue="1">
      <formula>B148&lt;$H$3</formula>
    </cfRule>
  </conditionalFormatting>
  <conditionalFormatting sqref="C162:C167">
    <cfRule type="expression" dxfId="1553" priority="66" stopIfTrue="1">
      <formula>B162&lt;$H$3</formula>
    </cfRule>
  </conditionalFormatting>
  <conditionalFormatting sqref="D6:D7">
    <cfRule type="cellIs" dxfId="1552" priority="1506" stopIfTrue="1" operator="equal">
      <formula>$H$3</formula>
    </cfRule>
    <cfRule type="cellIs" dxfId="1551" priority="1507" stopIfTrue="1" operator="lessThan">
      <formula>$H$3</formula>
    </cfRule>
  </conditionalFormatting>
  <conditionalFormatting sqref="D9:D10 B9:B11 D31:D32 F31:F32">
    <cfRule type="cellIs" dxfId="1550" priority="2527" stopIfTrue="1" operator="equal">
      <formula>$H$3</formula>
    </cfRule>
  </conditionalFormatting>
  <conditionalFormatting sqref="D9:D10">
    <cfRule type="cellIs" dxfId="1549" priority="1999" stopIfTrue="1" operator="equal">
      <formula>$H$3</formula>
    </cfRule>
    <cfRule type="cellIs" dxfId="1548" priority="2002" stopIfTrue="1" operator="lessThan">
      <formula>$H$3</formula>
    </cfRule>
  </conditionalFormatting>
  <conditionalFormatting sqref="D11:D13">
    <cfRule type="cellIs" dxfId="1547" priority="1483" stopIfTrue="1" operator="lessThan">
      <formula>$H$3</formula>
    </cfRule>
    <cfRule type="cellIs" dxfId="1546" priority="1489" stopIfTrue="1" operator="equal">
      <formula>$H$3</formula>
    </cfRule>
  </conditionalFormatting>
  <conditionalFormatting sqref="D11:D29">
    <cfRule type="cellIs" dxfId="1545" priority="1462" stopIfTrue="1" operator="equal">
      <formula>$H$3</formula>
    </cfRule>
  </conditionalFormatting>
  <conditionalFormatting sqref="D14">
    <cfRule type="cellIs" dxfId="1544" priority="1456" stopIfTrue="1" operator="lessThan">
      <formula>$H$3</formula>
    </cfRule>
    <cfRule type="cellIs" dxfId="1543" priority="1459" stopIfTrue="1" operator="equal">
      <formula>$H$3</formula>
    </cfRule>
    <cfRule type="cellIs" dxfId="1542" priority="1461" stopIfTrue="1" operator="lessThan">
      <formula>$H$3</formula>
    </cfRule>
  </conditionalFormatting>
  <conditionalFormatting sqref="D14:D18">
    <cfRule type="cellIs" dxfId="1541" priority="1388" stopIfTrue="1" operator="equal">
      <formula>$H$3</formula>
    </cfRule>
  </conditionalFormatting>
  <conditionalFormatting sqref="D15:D18">
    <cfRule type="cellIs" dxfId="1540" priority="1377" stopIfTrue="1" operator="equal">
      <formula>$H$3</formula>
    </cfRule>
    <cfRule type="cellIs" dxfId="1539" priority="1387" stopIfTrue="1" operator="lessThan">
      <formula>$H$3</formula>
    </cfRule>
  </conditionalFormatting>
  <conditionalFormatting sqref="D15:D30">
    <cfRule type="cellIs" dxfId="1538" priority="1221" stopIfTrue="1" operator="lessThan">
      <formula>$H$3</formula>
    </cfRule>
  </conditionalFormatting>
  <conditionalFormatting sqref="D19:D30">
    <cfRule type="cellIs" dxfId="1537" priority="1220" stopIfTrue="1" operator="equal">
      <formula>$H$3</formula>
    </cfRule>
  </conditionalFormatting>
  <conditionalFormatting sqref="D30">
    <cfRule type="cellIs" dxfId="1536" priority="1212" stopIfTrue="1" operator="equal">
      <formula>$H$3</formula>
    </cfRule>
    <cfRule type="cellIs" dxfId="1535" priority="1213" stopIfTrue="1" operator="lessThan">
      <formula>$H$3</formula>
    </cfRule>
  </conditionalFormatting>
  <conditionalFormatting sqref="D31:D35 F32:F35">
    <cfRule type="cellIs" dxfId="1534" priority="1339" stopIfTrue="1" operator="equal">
      <formula>$H$3</formula>
    </cfRule>
  </conditionalFormatting>
  <conditionalFormatting sqref="D31:D45 F32:F45">
    <cfRule type="cellIs" dxfId="1533" priority="1340" stopIfTrue="1" operator="lessThan">
      <formula>$H$3</formula>
    </cfRule>
  </conditionalFormatting>
  <conditionalFormatting sqref="D32">
    <cfRule type="cellIs" dxfId="1532" priority="1417" stopIfTrue="1" operator="equal">
      <formula>$H$3</formula>
    </cfRule>
    <cfRule type="cellIs" dxfId="1531" priority="1418" stopIfTrue="1" operator="lessThan">
      <formula>$H$3</formula>
    </cfRule>
  </conditionalFormatting>
  <conditionalFormatting sqref="D33:D35 F33:F35">
    <cfRule type="cellIs" dxfId="1530" priority="1335" stopIfTrue="1" operator="equal">
      <formula>$H$3</formula>
    </cfRule>
    <cfRule type="cellIs" dxfId="1529" priority="1336" stopIfTrue="1" operator="lessThan">
      <formula>$H$3</formula>
    </cfRule>
  </conditionalFormatting>
  <conditionalFormatting sqref="D36:D45 B44:B69">
    <cfRule type="cellIs" dxfId="1528" priority="1366" stopIfTrue="1" operator="equal">
      <formula>$H$3</formula>
    </cfRule>
  </conditionalFormatting>
  <conditionalFormatting sqref="D46:D47">
    <cfRule type="cellIs" dxfId="1527" priority="1249" stopIfTrue="1" operator="equal">
      <formula>$H$3</formula>
    </cfRule>
    <cfRule type="cellIs" dxfId="1526" priority="1250" stopIfTrue="1" operator="lessThan">
      <formula>$H$3</formula>
    </cfRule>
  </conditionalFormatting>
  <conditionalFormatting sqref="D48:D51">
    <cfRule type="cellIs" dxfId="1525" priority="1205" stopIfTrue="1" operator="lessThan">
      <formula>$H$3</formula>
    </cfRule>
  </conditionalFormatting>
  <conditionalFormatting sqref="D48:D67">
    <cfRule type="cellIs" dxfId="1524" priority="1207" stopIfTrue="1" operator="equal">
      <formula>$H$3</formula>
    </cfRule>
  </conditionalFormatting>
  <conditionalFormatting sqref="D52:D67">
    <cfRule type="cellIs" dxfId="1523" priority="1239" stopIfTrue="1" operator="lessThan">
      <formula>$H$3</formula>
    </cfRule>
  </conditionalFormatting>
  <conditionalFormatting sqref="D56:D67 F56:F67">
    <cfRule type="cellIs" dxfId="1522" priority="1166" stopIfTrue="1" operator="lessThan">
      <formula>$H$3</formula>
    </cfRule>
    <cfRule type="cellIs" dxfId="1521" priority="1168" stopIfTrue="1" operator="equal">
      <formula>$H$3</formula>
    </cfRule>
  </conditionalFormatting>
  <conditionalFormatting sqref="D68:D69">
    <cfRule type="cellIs" dxfId="1520" priority="1191" stopIfTrue="1" operator="equal">
      <formula>$H$3</formula>
    </cfRule>
    <cfRule type="cellIs" dxfId="1519" priority="1192" stopIfTrue="1" operator="lessThan">
      <formula>$H$3</formula>
    </cfRule>
  </conditionalFormatting>
  <conditionalFormatting sqref="D70:D71">
    <cfRule type="cellIs" dxfId="1518" priority="1155" stopIfTrue="1" operator="equal">
      <formula>$H$3</formula>
    </cfRule>
    <cfRule type="cellIs" dxfId="1517" priority="1156" stopIfTrue="1" operator="lessThan">
      <formula>$H$3</formula>
    </cfRule>
  </conditionalFormatting>
  <conditionalFormatting sqref="D75:D76">
    <cfRule type="cellIs" dxfId="1516" priority="1134" stopIfTrue="1" operator="equal">
      <formula>$H$3</formula>
    </cfRule>
    <cfRule type="cellIs" dxfId="1515" priority="1138" stopIfTrue="1" operator="lessThan">
      <formula>$H$3</formula>
    </cfRule>
  </conditionalFormatting>
  <conditionalFormatting sqref="D93:D94">
    <cfRule type="cellIs" dxfId="1514" priority="990" stopIfTrue="1" operator="equal">
      <formula>$H$3</formula>
    </cfRule>
    <cfRule type="cellIs" dxfId="1513" priority="994" stopIfTrue="1" operator="lessThan">
      <formula>$H$3</formula>
    </cfRule>
  </conditionalFormatting>
  <conditionalFormatting sqref="D94:D96 B94:B96 F94:F96">
    <cfRule type="cellIs" dxfId="1512" priority="980" stopIfTrue="1" operator="equal">
      <formula>$H$3</formula>
    </cfRule>
  </conditionalFormatting>
  <conditionalFormatting sqref="D95:D96">
    <cfRule type="cellIs" dxfId="1511" priority="978" stopIfTrue="1" operator="equal">
      <formula>$H$3</formula>
    </cfRule>
    <cfRule type="cellIs" dxfId="1510" priority="979" stopIfTrue="1" operator="lessThan">
      <formula>$H$3</formula>
    </cfRule>
  </conditionalFormatting>
  <conditionalFormatting sqref="D98:D100">
    <cfRule type="cellIs" dxfId="1509" priority="850" stopIfTrue="1" operator="equal">
      <formula>$H$3</formula>
    </cfRule>
    <cfRule type="cellIs" dxfId="1508" priority="851" stopIfTrue="1" operator="lessThan">
      <formula>$H$3</formula>
    </cfRule>
    <cfRule type="cellIs" dxfId="1507" priority="852" stopIfTrue="1" operator="equal">
      <formula>$H$3</formula>
    </cfRule>
    <cfRule type="cellIs" dxfId="1506" priority="853" stopIfTrue="1" operator="lessThan">
      <formula>$H$3</formula>
    </cfRule>
  </conditionalFormatting>
  <conditionalFormatting sqref="D101:D113">
    <cfRule type="cellIs" dxfId="1505" priority="943" stopIfTrue="1" operator="equal">
      <formula>$H$3</formula>
    </cfRule>
    <cfRule type="cellIs" dxfId="1504" priority="944" stopIfTrue="1" operator="lessThan">
      <formula>$H$3</formula>
    </cfRule>
  </conditionalFormatting>
  <conditionalFormatting sqref="D114:D117">
    <cfRule type="cellIs" dxfId="1503" priority="164" stopIfTrue="1" operator="equal">
      <formula>$H$3</formula>
    </cfRule>
    <cfRule type="cellIs" dxfId="1502" priority="165" stopIfTrue="1" operator="lessThan">
      <formula>$H$3</formula>
    </cfRule>
  </conditionalFormatting>
  <conditionalFormatting sqref="D117:D139">
    <cfRule type="cellIs" dxfId="1501" priority="679" stopIfTrue="1" operator="equal">
      <formula>$H$3</formula>
    </cfRule>
  </conditionalFormatting>
  <conditionalFormatting sqref="D119:D139 D141:D143">
    <cfRule type="cellIs" dxfId="1500" priority="159" stopIfTrue="1" operator="equal">
      <formula>$H$3</formula>
    </cfRule>
    <cfRule type="cellIs" dxfId="1499" priority="160" stopIfTrue="1" operator="lessThan">
      <formula>$H$3</formula>
    </cfRule>
  </conditionalFormatting>
  <conditionalFormatting sqref="D147:D148">
    <cfRule type="cellIs" dxfId="1498" priority="671" stopIfTrue="1" operator="equal">
      <formula>$H$3</formula>
    </cfRule>
    <cfRule type="cellIs" dxfId="1497" priority="675" stopIfTrue="1" operator="lessThan">
      <formula>$H$3</formula>
    </cfRule>
  </conditionalFormatting>
  <conditionalFormatting sqref="D148">
    <cfRule type="cellIs" dxfId="1496" priority="663" stopIfTrue="1" operator="equal">
      <formula>$H$3</formula>
    </cfRule>
    <cfRule type="cellIs" dxfId="1495" priority="667" stopIfTrue="1" operator="lessThan">
      <formula>$H$3</formula>
    </cfRule>
  </conditionalFormatting>
  <conditionalFormatting sqref="D46:F47">
    <cfRule type="cellIs" dxfId="1494" priority="1246" stopIfTrue="1" operator="lessThan">
      <formula>$H$3</formula>
    </cfRule>
  </conditionalFormatting>
  <conditionalFormatting sqref="D68:F69">
    <cfRule type="cellIs" dxfId="1493" priority="1188" stopIfTrue="1" operator="lessThan">
      <formula>$H$3</formula>
    </cfRule>
  </conditionalFormatting>
  <conditionalFormatting sqref="D102:F103">
    <cfRule type="cellIs" dxfId="1492" priority="940" stopIfTrue="1" operator="lessThan">
      <formula>$H$3</formula>
    </cfRule>
  </conditionalFormatting>
  <conditionalFormatting sqref="E6:E7 G6:G7">
    <cfRule type="expression" dxfId="1491" priority="1500" stopIfTrue="1">
      <formula>D6&lt;$H$3</formula>
    </cfRule>
  </conditionalFormatting>
  <conditionalFormatting sqref="E9:E30">
    <cfRule type="expression" dxfId="1490" priority="1157" stopIfTrue="1">
      <formula>$B9=$H$3</formula>
    </cfRule>
    <cfRule type="expression" dxfId="1489" priority="1158" stopIfTrue="1">
      <formula>D9&lt;$H$3</formula>
    </cfRule>
  </conditionalFormatting>
  <conditionalFormatting sqref="E31:E45 G31:G45">
    <cfRule type="expression" dxfId="1488" priority="2202" stopIfTrue="1">
      <formula>D31&lt;$H$3</formula>
    </cfRule>
  </conditionalFormatting>
  <conditionalFormatting sqref="E56:E67">
    <cfRule type="expression" dxfId="1487" priority="1024" stopIfTrue="1">
      <formula>D56&lt;$H$3</formula>
    </cfRule>
  </conditionalFormatting>
  <conditionalFormatting sqref="E73:E82 G73:G82 C76:C82 C85:C92 E85:E96 G85:G96 C98:C100 E98:E100 G98:G100 G117">
    <cfRule type="expression" dxfId="1486" priority="848" stopIfTrue="1">
      <formula>B73&lt;$H$3</formula>
    </cfRule>
  </conditionalFormatting>
  <conditionalFormatting sqref="E76 E94 E32 E148">
    <cfRule type="expression" dxfId="1485" priority="1704" stopIfTrue="1">
      <formula>$D32=$H$3</formula>
    </cfRule>
  </conditionalFormatting>
  <conditionalFormatting sqref="E104:E116">
    <cfRule type="expression" dxfId="1484" priority="795" stopIfTrue="1">
      <formula>$F104=$H$3</formula>
    </cfRule>
  </conditionalFormatting>
  <conditionalFormatting sqref="E104:E117">
    <cfRule type="expression" dxfId="1483" priority="783" stopIfTrue="1">
      <formula>D104&lt;$H$3</formula>
    </cfRule>
  </conditionalFormatting>
  <conditionalFormatting sqref="E119:E137 C119:C139">
    <cfRule type="expression" dxfId="1482" priority="173" stopIfTrue="1">
      <formula>B119&lt;$H$3</formula>
    </cfRule>
    <cfRule type="expression" dxfId="1481" priority="174" stopIfTrue="1">
      <formula>$F119=$H$3</formula>
    </cfRule>
    <cfRule type="expression" dxfId="1480" priority="175" stopIfTrue="1">
      <formula>$B119=$H$3</formula>
    </cfRule>
  </conditionalFormatting>
  <conditionalFormatting sqref="E139">
    <cfRule type="expression" dxfId="1479" priority="117" stopIfTrue="1">
      <formula>D139&lt;$H$3</formula>
    </cfRule>
    <cfRule type="expression" dxfId="1478" priority="118" stopIfTrue="1">
      <formula>$F139=$H$3</formula>
    </cfRule>
    <cfRule type="expression" dxfId="1477" priority="119" stopIfTrue="1">
      <formula>$B139=$H$3</formula>
    </cfRule>
  </conditionalFormatting>
  <conditionalFormatting sqref="E141">
    <cfRule type="expression" dxfId="1476" priority="92" stopIfTrue="1">
      <formula>$B141=$H$3</formula>
    </cfRule>
    <cfRule type="expression" dxfId="1475" priority="93" stopIfTrue="1">
      <formula>D141&lt;$H$3</formula>
    </cfRule>
    <cfRule type="expression" dxfId="1474" priority="94" stopIfTrue="1">
      <formula>$F141=$H$3</formula>
    </cfRule>
  </conditionalFormatting>
  <conditionalFormatting sqref="E147:E157">
    <cfRule type="expression" dxfId="1473" priority="89" stopIfTrue="1">
      <formula>D147&lt;$H$3</formula>
    </cfRule>
  </conditionalFormatting>
  <conditionalFormatting sqref="E159 E161:E162">
    <cfRule type="expression" dxfId="1472" priority="97" stopIfTrue="1">
      <formula>D159&lt;$H$3</formula>
    </cfRule>
  </conditionalFormatting>
  <conditionalFormatting sqref="E164:E166">
    <cfRule type="expression" dxfId="1471" priority="54" stopIfTrue="1">
      <formula>D164&lt;$H$3</formula>
    </cfRule>
  </conditionalFormatting>
  <conditionalFormatting sqref="F6:F7">
    <cfRule type="cellIs" dxfId="1470" priority="1515" stopIfTrue="1" operator="equal">
      <formula>$H$3</formula>
    </cfRule>
    <cfRule type="cellIs" dxfId="1469" priority="1516" stopIfTrue="1" operator="lessThan">
      <formula>$H$3</formula>
    </cfRule>
  </conditionalFormatting>
  <conditionalFormatting sqref="F9:F11">
    <cfRule type="cellIs" dxfId="1468" priority="2007" stopIfTrue="1" operator="equal">
      <formula>$H$3</formula>
    </cfRule>
    <cfRule type="cellIs" dxfId="1467" priority="2008" stopIfTrue="1" operator="lessThan">
      <formula>$H$3</formula>
    </cfRule>
  </conditionalFormatting>
  <conditionalFormatting sqref="F9:F24 D9:D29">
    <cfRule type="cellIs" dxfId="1466" priority="1495" stopIfTrue="1" operator="lessThan">
      <formula>$H$3</formula>
    </cfRule>
  </conditionalFormatting>
  <conditionalFormatting sqref="F9:F24">
    <cfRule type="cellIs" dxfId="1465" priority="1494" stopIfTrue="1" operator="equal">
      <formula>$H$3</formula>
    </cfRule>
  </conditionalFormatting>
  <conditionalFormatting sqref="F12:F32">
    <cfRule type="cellIs" dxfId="1464" priority="1378" stopIfTrue="1" operator="equal">
      <formula>$H$3</formula>
    </cfRule>
    <cfRule type="cellIs" dxfId="1463" priority="1415" stopIfTrue="1" operator="lessThan">
      <formula>$H$3</formula>
    </cfRule>
  </conditionalFormatting>
  <conditionalFormatting sqref="F25:F30">
    <cfRule type="cellIs" dxfId="1462" priority="1297" stopIfTrue="1" operator="equal">
      <formula>$H$3</formula>
    </cfRule>
    <cfRule type="cellIs" dxfId="1461" priority="1298" stopIfTrue="1" operator="lessThan">
      <formula>$H$3</formula>
    </cfRule>
  </conditionalFormatting>
  <conditionalFormatting sqref="F36:F69 B33:B35">
    <cfRule type="cellIs" dxfId="1460" priority="1346" stopIfTrue="1" operator="equal">
      <formula>$H$3</formula>
    </cfRule>
  </conditionalFormatting>
  <conditionalFormatting sqref="F48:F67">
    <cfRule type="cellIs" dxfId="1459" priority="1230" stopIfTrue="1" operator="lessThan">
      <formula>$H$3</formula>
    </cfRule>
  </conditionalFormatting>
  <conditionalFormatting sqref="F70:F71">
    <cfRule type="cellIs" dxfId="1458" priority="1153" stopIfTrue="1" operator="equal">
      <formula>$H$3</formula>
    </cfRule>
    <cfRule type="cellIs" dxfId="1457" priority="1154" stopIfTrue="1" operator="lessThan">
      <formula>$H$3</formula>
    </cfRule>
  </conditionalFormatting>
  <conditionalFormatting sqref="F75:F76">
    <cfRule type="cellIs" dxfId="1456" priority="1139" stopIfTrue="1" operator="equal">
      <formula>$H$3</formula>
    </cfRule>
    <cfRule type="cellIs" dxfId="1455" priority="1140" stopIfTrue="1" operator="lessThan">
      <formula>$H$3</formula>
    </cfRule>
  </conditionalFormatting>
  <conditionalFormatting sqref="F75:F81">
    <cfRule type="cellIs" dxfId="1454" priority="1141" stopIfTrue="1" operator="equal">
      <formula>$H$3</formula>
    </cfRule>
    <cfRule type="cellIs" dxfId="1453" priority="1142" stopIfTrue="1" operator="lessThan">
      <formula>$H$3</formula>
    </cfRule>
  </conditionalFormatting>
  <conditionalFormatting sqref="F76">
    <cfRule type="cellIs" dxfId="1452" priority="1135" stopIfTrue="1" operator="equal">
      <formula>$H$3</formula>
    </cfRule>
    <cfRule type="cellIs" dxfId="1451" priority="1137" stopIfTrue="1" operator="lessThan">
      <formula>$H$3</formula>
    </cfRule>
  </conditionalFormatting>
  <conditionalFormatting sqref="F93">
    <cfRule type="cellIs" dxfId="1450" priority="997" stopIfTrue="1" operator="equal">
      <formula>$H$3</formula>
    </cfRule>
    <cfRule type="cellIs" dxfId="1449" priority="998" stopIfTrue="1" operator="lessThan">
      <formula>$H$3</formula>
    </cfRule>
  </conditionalFormatting>
  <conditionalFormatting sqref="F93:F94">
    <cfRule type="cellIs" dxfId="1448" priority="995" stopIfTrue="1" operator="equal">
      <formula>$H$3</formula>
    </cfRule>
    <cfRule type="cellIs" dxfId="1447" priority="996" stopIfTrue="1" operator="lessThan">
      <formula>$H$3</formula>
    </cfRule>
  </conditionalFormatting>
  <conditionalFormatting sqref="F94">
    <cfRule type="cellIs" dxfId="1446" priority="985" stopIfTrue="1" operator="lessThan">
      <formula>$H$3</formula>
    </cfRule>
    <cfRule type="cellIs" dxfId="1445" priority="991" stopIfTrue="1" operator="equal">
      <formula>$H$3</formula>
    </cfRule>
    <cfRule type="cellIs" dxfId="1444" priority="993" stopIfTrue="1" operator="lessThan">
      <formula>$H$3</formula>
    </cfRule>
  </conditionalFormatting>
  <conditionalFormatting sqref="F95:F96">
    <cfRule type="cellIs" dxfId="1443" priority="973" stopIfTrue="1" operator="lessThan">
      <formula>$H$3</formula>
    </cfRule>
  </conditionalFormatting>
  <conditionalFormatting sqref="F98">
    <cfRule type="cellIs" dxfId="1442" priority="849" stopIfTrue="1" operator="lessThan">
      <formula>$H$3</formula>
    </cfRule>
  </conditionalFormatting>
  <conditionalFormatting sqref="F98:F113">
    <cfRule type="cellIs" dxfId="1441" priority="1144" stopIfTrue="1" operator="equal">
      <formula>$H$3</formula>
    </cfRule>
  </conditionalFormatting>
  <conditionalFormatting sqref="F99:F101">
    <cfRule type="cellIs" dxfId="1440" priority="970" stopIfTrue="1" operator="lessThan">
      <formula>$H$3</formula>
    </cfRule>
  </conditionalFormatting>
  <conditionalFormatting sqref="F114:F117">
    <cfRule type="cellIs" dxfId="1439" priority="166" stopIfTrue="1" operator="equal">
      <formula>$H$3</formula>
    </cfRule>
  </conditionalFormatting>
  <conditionalFormatting sqref="F117">
    <cfRule type="cellIs" dxfId="1438" priority="182" stopIfTrue="1" operator="equal">
      <formula>$H$3</formula>
    </cfRule>
    <cfRule type="cellIs" dxfId="1437" priority="183" stopIfTrue="1" operator="lessThan">
      <formula>$H$3</formula>
    </cfRule>
  </conditionalFormatting>
  <conditionalFormatting sqref="F117:F139">
    <cfRule type="cellIs" dxfId="1436" priority="682" stopIfTrue="1" operator="equal">
      <formula>$H$3</formula>
    </cfRule>
  </conditionalFormatting>
  <conditionalFormatting sqref="F147">
    <cfRule type="cellIs" dxfId="1435" priority="677" stopIfTrue="1" operator="equal">
      <formula>$H$3</formula>
    </cfRule>
    <cfRule type="cellIs" dxfId="1434" priority="678" stopIfTrue="1" operator="lessThan">
      <formula>$H$3</formula>
    </cfRule>
  </conditionalFormatting>
  <conditionalFormatting sqref="F147:F148">
    <cfRule type="cellIs" dxfId="1433" priority="674" stopIfTrue="1" operator="equal">
      <formula>$H$3</formula>
    </cfRule>
    <cfRule type="cellIs" dxfId="1432" priority="676" stopIfTrue="1" operator="lessThan">
      <formula>$H$3</formula>
    </cfRule>
  </conditionalFormatting>
  <conditionalFormatting sqref="F148">
    <cfRule type="cellIs" dxfId="1431" priority="664" stopIfTrue="1" operator="equal">
      <formula>$H$3</formula>
    </cfRule>
    <cfRule type="cellIs" dxfId="1430" priority="666" stopIfTrue="1" operator="lessThan">
      <formula>$H$3</formula>
    </cfRule>
    <cfRule type="cellIs" dxfId="1429" priority="668" stopIfTrue="1" operator="equal">
      <formula>$H$3</formula>
    </cfRule>
    <cfRule type="cellIs" dxfId="1428" priority="669" stopIfTrue="1" operator="lessThan">
      <formula>$H$3</formula>
    </cfRule>
  </conditionalFormatting>
  <conditionalFormatting sqref="F148:F162">
    <cfRule type="cellIs" dxfId="1427" priority="208" stopIfTrue="1" operator="equal">
      <formula>$H$3</formula>
    </cfRule>
    <cfRule type="cellIs" dxfId="1426" priority="209" stopIfTrue="1" operator="lessThan">
      <formula>$H$3</formula>
    </cfRule>
  </conditionalFormatting>
  <conditionalFormatting sqref="F164">
    <cfRule type="cellIs" dxfId="1425" priority="110" stopIfTrue="1" operator="equal">
      <formula>$H$3</formula>
    </cfRule>
    <cfRule type="cellIs" dxfId="1424" priority="111" stopIfTrue="1" operator="lessThan">
      <formula>$H$3</formula>
    </cfRule>
  </conditionalFormatting>
  <conditionalFormatting sqref="F164:F165">
    <cfRule type="cellIs" dxfId="1423" priority="73" stopIfTrue="1" operator="equal">
      <formula>$H$3</formula>
    </cfRule>
    <cfRule type="cellIs" dxfId="1422" priority="74" stopIfTrue="1" operator="lessThan">
      <formula>$H$3</formula>
    </cfRule>
  </conditionalFormatting>
  <conditionalFormatting sqref="F165:F166">
    <cfRule type="cellIs" dxfId="1421" priority="57" stopIfTrue="1" operator="equal">
      <formula>$H$3</formula>
    </cfRule>
    <cfRule type="cellIs" dxfId="1420" priority="58" stopIfTrue="1" operator="lessThan">
      <formula>$H$3</formula>
    </cfRule>
  </conditionalFormatting>
  <conditionalFormatting sqref="F166">
    <cfRule type="cellIs" dxfId="1419" priority="55" stopIfTrue="1" operator="equal">
      <formula>$H$3</formula>
    </cfRule>
    <cfRule type="cellIs" dxfId="1418" priority="56" stopIfTrue="1" operator="lessThan">
      <formula>$H$3</formula>
    </cfRule>
  </conditionalFormatting>
  <conditionalFormatting sqref="G9:G29">
    <cfRule type="expression" dxfId="1417" priority="1222" stopIfTrue="1">
      <formula>F9&lt;$H$3</formula>
    </cfRule>
  </conditionalFormatting>
  <conditionalFormatting sqref="G48:G50">
    <cfRule type="expression" dxfId="1416" priority="1202" stopIfTrue="1">
      <formula>F48&lt;$H$3</formula>
    </cfRule>
    <cfRule type="expression" dxfId="1415" priority="1203" stopIfTrue="1">
      <formula>$B48=$H$3</formula>
    </cfRule>
    <cfRule type="expression" dxfId="1414" priority="1204" stopIfTrue="1">
      <formula>$F48=$H$3</formula>
    </cfRule>
  </conditionalFormatting>
  <conditionalFormatting sqref="G56:G66 C70:C71 E70:E71 G70:G71 C107:C113">
    <cfRule type="expression" dxfId="1413" priority="1177" stopIfTrue="1">
      <formula>B56&lt;$H$3</formula>
    </cfRule>
  </conditionalFormatting>
  <conditionalFormatting sqref="G104:G105">
    <cfRule type="expression" dxfId="1412" priority="886" stopIfTrue="1">
      <formula>F104&lt;$H$3</formula>
    </cfRule>
  </conditionalFormatting>
  <conditionalFormatting sqref="G106:G116">
    <cfRule type="expression" dxfId="1411" priority="930" stopIfTrue="1">
      <formula>F106&lt;$H$3</formula>
    </cfRule>
  </conditionalFormatting>
  <conditionalFormatting sqref="G110:G114">
    <cfRule type="expression" dxfId="1410" priority="163" stopIfTrue="1">
      <formula>F110&lt;$H$3</formula>
    </cfRule>
    <cfRule type="expression" dxfId="1409" priority="644" stopIfTrue="1">
      <formula>$F110=$H$3</formula>
    </cfRule>
  </conditionalFormatting>
  <conditionalFormatting sqref="G119:G137">
    <cfRule type="expression" dxfId="1408" priority="150" stopIfTrue="1">
      <formula>F119&lt;$H$3</formula>
    </cfRule>
    <cfRule type="expression" dxfId="1407" priority="151" stopIfTrue="1">
      <formula>$F119=$H$3</formula>
    </cfRule>
    <cfRule type="expression" dxfId="1406" priority="152" stopIfTrue="1">
      <formula>$B119=$H$3</formula>
    </cfRule>
  </conditionalFormatting>
  <conditionalFormatting sqref="G141">
    <cfRule type="expression" dxfId="1405" priority="86" stopIfTrue="1">
      <formula>F141&lt;$H$3</formula>
    </cfRule>
    <cfRule type="expression" dxfId="1404" priority="87" stopIfTrue="1">
      <formula>$F141=$H$3</formula>
    </cfRule>
    <cfRule type="expression" dxfId="1403" priority="88" stopIfTrue="1">
      <formula>$B141=$H$3</formula>
    </cfRule>
  </conditionalFormatting>
  <conditionalFormatting sqref="G147:G157">
    <cfRule type="expression" dxfId="1402" priority="127" stopIfTrue="1">
      <formula>F147&lt;$H$3</formula>
    </cfRule>
  </conditionalFormatting>
  <conditionalFormatting sqref="G159:G162">
    <cfRule type="expression" dxfId="1401" priority="95" stopIfTrue="1">
      <formula>F159&lt;$H$3</formula>
    </cfRule>
  </conditionalFormatting>
  <conditionalFormatting sqref="G164:G166">
    <cfRule type="expression" dxfId="1400" priority="53" stopIfTrue="1">
      <formula>F164&lt;$H$3</formula>
    </cfRule>
  </conditionalFormatting>
  <conditionalFormatting sqref="F146 B146 D146">
    <cfRule type="cellIs" dxfId="1399" priority="13" stopIfTrue="1" operator="lessThan">
      <formula>$H$3</formula>
    </cfRule>
  </conditionalFormatting>
  <conditionalFormatting sqref="F146 D146 B146">
    <cfRule type="cellIs" dxfId="1398" priority="12" stopIfTrue="1" operator="equal">
      <formula>$H$3</formula>
    </cfRule>
  </conditionalFormatting>
  <conditionalFormatting sqref="C146">
    <cfRule type="expression" dxfId="1397" priority="7" stopIfTrue="1">
      <formula>B146&lt;$H$3</formula>
    </cfRule>
    <cfRule type="expression" dxfId="1396" priority="8" stopIfTrue="1">
      <formula>$F146=$H$3</formula>
    </cfRule>
    <cfRule type="expression" dxfId="1395" priority="9" stopIfTrue="1">
      <formula>$B146=$H$3</formula>
    </cfRule>
  </conditionalFormatting>
  <conditionalFormatting sqref="D146">
    <cfRule type="cellIs" dxfId="1394" priority="10" stopIfTrue="1" operator="equal">
      <formula>$H$3</formula>
    </cfRule>
    <cfRule type="cellIs" dxfId="1393" priority="11" stopIfTrue="1" operator="lessThan">
      <formula>$H$3</formula>
    </cfRule>
  </conditionalFormatting>
  <conditionalFormatting sqref="E146">
    <cfRule type="expression" dxfId="1392" priority="4" stopIfTrue="1">
      <formula>D146&lt;$H$3</formula>
    </cfRule>
    <cfRule type="expression" dxfId="1391" priority="5" stopIfTrue="1">
      <formula>$F146=$H$3</formula>
    </cfRule>
    <cfRule type="expression" dxfId="1390" priority="6" stopIfTrue="1">
      <formula>$B146=$H$3</formula>
    </cfRule>
  </conditionalFormatting>
  <conditionalFormatting sqref="G146">
    <cfRule type="expression" dxfId="1389" priority="1" stopIfTrue="1">
      <formula>F146&lt;$H$3</formula>
    </cfRule>
    <cfRule type="expression" dxfId="1388" priority="2" stopIfTrue="1">
      <formula>$F146=$H$3</formula>
    </cfRule>
    <cfRule type="expression" dxfId="1387" priority="3" stopIfTrue="1">
      <formula>$B146=$H$3</formula>
    </cfRule>
  </conditionalFormatting>
  <conditionalFormatting sqref="B46:C46">
    <cfRule type="expression" dxfId="23" priority="88811" stopIfTrue="1">
      <formula>AND($B293=$H$3,$B293&lt;&gt;"")</formula>
    </cfRule>
    <cfRule type="expression" dxfId="22" priority="88812" stopIfTrue="1">
      <formula>AND($B293&lt;$H$3,$B293&lt;&gt;"")</formula>
    </cfRule>
  </conditionalFormatting>
  <conditionalFormatting sqref="B68:C68">
    <cfRule type="expression" dxfId="21" priority="88813" stopIfTrue="1">
      <formula>AND($B301=$H$3,$B301&lt;&gt;"")</formula>
    </cfRule>
    <cfRule type="expression" dxfId="20" priority="88814" stopIfTrue="1">
      <formula>AND($B301&lt;$H$3,$B301&lt;&gt;"")</formula>
    </cfRule>
  </conditionalFormatting>
  <conditionalFormatting sqref="B102:C102">
    <cfRule type="expression" dxfId="19" priority="88815" stopIfTrue="1">
      <formula>AND($B269=$H$3,$B269&lt;&gt;"")</formula>
    </cfRule>
    <cfRule type="expression" dxfId="18" priority="88816" stopIfTrue="1">
      <formula>AND($B269&lt;$H$3,$B269&lt;&gt;"")</formula>
    </cfRule>
  </conditionalFormatting>
  <conditionalFormatting sqref="D46:E46">
    <cfRule type="expression" dxfId="17" priority="88817">
      <formula>AND($D293&lt;$H$3,$D293&lt;&gt;"")</formula>
    </cfRule>
    <cfRule type="expression" dxfId="16" priority="88818">
      <formula>AND($D293=$H$3,$D293&lt;&gt;"")</formula>
    </cfRule>
  </conditionalFormatting>
  <conditionalFormatting sqref="D68:E68">
    <cfRule type="expression" dxfId="15" priority="88819">
      <formula>AND($D301&lt;$H$3,$D301&lt;&gt;"")</formula>
    </cfRule>
    <cfRule type="expression" dxfId="14" priority="88820">
      <formula>AND($D301=$H$3,$D301&lt;&gt;"")</formula>
    </cfRule>
  </conditionalFormatting>
  <conditionalFormatting sqref="D102:E102">
    <cfRule type="expression" dxfId="13" priority="88821">
      <formula>AND($D269&lt;$H$3,$D269&lt;&gt;"")</formula>
    </cfRule>
    <cfRule type="expression" dxfId="12" priority="88822">
      <formula>AND($D269=$H$3,$D269&lt;&gt;"")</formula>
    </cfRule>
  </conditionalFormatting>
  <conditionalFormatting sqref="E46">
    <cfRule type="expression" dxfId="11" priority="88823" stopIfTrue="1">
      <formula>$D293=$H$3</formula>
    </cfRule>
  </conditionalFormatting>
  <conditionalFormatting sqref="E68">
    <cfRule type="expression" dxfId="10" priority="88824" stopIfTrue="1">
      <formula>$D301=$H$3</formula>
    </cfRule>
  </conditionalFormatting>
  <conditionalFormatting sqref="E102">
    <cfRule type="expression" dxfId="9" priority="88825" stopIfTrue="1">
      <formula>$D269=$H$3</formula>
    </cfRule>
  </conditionalFormatting>
  <conditionalFormatting sqref="F46:G46">
    <cfRule type="expression" dxfId="8" priority="88826">
      <formula>AND($F293&lt;$H$3,$F293&lt;&gt;"")</formula>
    </cfRule>
    <cfRule type="expression" dxfId="7" priority="88827">
      <formula>AND($F293=$H$3,$F293&lt;&gt;"")</formula>
    </cfRule>
  </conditionalFormatting>
  <conditionalFormatting sqref="F68:G68">
    <cfRule type="expression" dxfId="6" priority="88828">
      <formula>AND($F301&lt;$H$3,$F301&lt;&gt;"")</formula>
    </cfRule>
    <cfRule type="expression" dxfId="5" priority="88829">
      <formula>AND($F301=$H$3,$F301&lt;&gt;"")</formula>
    </cfRule>
  </conditionalFormatting>
  <conditionalFormatting sqref="F102:G102">
    <cfRule type="expression" dxfId="4" priority="88830">
      <formula>AND($F269&lt;$H$3,$F269&lt;&gt;"")</formula>
    </cfRule>
    <cfRule type="expression" dxfId="3" priority="88831">
      <formula>AND($F269=$H$3,$F269&lt;&gt;"")</formula>
    </cfRule>
  </conditionalFormatting>
  <conditionalFormatting sqref="G46">
    <cfRule type="expression" dxfId="2" priority="88832" stopIfTrue="1">
      <formula>$F293=$H$3</formula>
    </cfRule>
  </conditionalFormatting>
  <conditionalFormatting sqref="G68">
    <cfRule type="expression" dxfId="1" priority="88833" stopIfTrue="1">
      <formula>$F301=$H$3</formula>
    </cfRule>
  </conditionalFormatting>
  <conditionalFormatting sqref="G102">
    <cfRule type="expression" dxfId="0" priority="88834" stopIfTrue="1">
      <formula>$F269=$H$3</formula>
    </cfRule>
  </conditionalFormatting>
  <pageMargins left="0.7" right="0.7" top="0.75" bottom="0.75" header="0.3" footer="0.3"/>
  <pageSetup paperSize="9" scale="53" orientation="portrait"/>
  <ignoredErrors>
    <ignoredError sqref="D51 F49:F50 F39:F40 F36 F108 F109:F110 D111:F111 B1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0"/>
  <sheetViews>
    <sheetView zoomScaleNormal="100" workbookViewId="0">
      <selection activeCell="F150" sqref="F150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97"/>
      <c r="B1" s="97"/>
      <c r="C1" s="98" t="s">
        <v>0</v>
      </c>
      <c r="D1" s="99"/>
      <c r="E1" s="99"/>
      <c r="F1" s="99"/>
      <c r="G1" s="99"/>
      <c r="H1" s="99"/>
      <c r="I1" s="99"/>
    </row>
    <row r="2" spans="1:14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14" ht="25.35" customHeight="1">
      <c r="A3" s="102"/>
      <c r="B3" s="102"/>
      <c r="C3" s="102"/>
      <c r="D3" s="102"/>
      <c r="E3" s="102"/>
      <c r="F3" s="102"/>
      <c r="G3" s="102"/>
      <c r="H3" s="3">
        <v>46281</v>
      </c>
      <c r="I3" s="4"/>
    </row>
    <row r="4" spans="1:14" customFormat="1" ht="24" hidden="1" customHeight="1">
      <c r="A4" s="109" t="s">
        <v>101</v>
      </c>
      <c r="B4" s="110"/>
      <c r="C4" s="110"/>
      <c r="D4" s="110"/>
      <c r="E4" s="110"/>
      <c r="F4" s="110"/>
      <c r="G4" s="110"/>
      <c r="H4" s="110"/>
      <c r="I4" s="110"/>
    </row>
    <row r="5" spans="1:14" customFormat="1" ht="24" hidden="1" customHeight="1">
      <c r="A5" s="27" t="s">
        <v>4</v>
      </c>
      <c r="B5" s="92" t="s">
        <v>5</v>
      </c>
      <c r="C5" s="93"/>
      <c r="D5" s="92" t="s">
        <v>6</v>
      </c>
      <c r="E5" s="93"/>
      <c r="F5" s="92" t="s">
        <v>7</v>
      </c>
      <c r="G5" s="93"/>
      <c r="H5" s="28" t="s">
        <v>8</v>
      </c>
      <c r="I5" s="28" t="s">
        <v>9</v>
      </c>
      <c r="N5" t="s">
        <v>30</v>
      </c>
    </row>
    <row r="6" spans="1:14" customFormat="1" ht="25.05" hidden="1" customHeight="1">
      <c r="A6" s="36" t="s">
        <v>102</v>
      </c>
      <c r="B6" s="8">
        <v>46002</v>
      </c>
      <c r="C6" s="34">
        <v>4.1666666666666699E-2</v>
      </c>
      <c r="D6" s="10">
        <v>46003</v>
      </c>
      <c r="E6" s="34">
        <v>4.1666666666666701E-3</v>
      </c>
      <c r="F6" s="8">
        <v>46003</v>
      </c>
      <c r="G6" s="11">
        <v>0.28333333333333299</v>
      </c>
      <c r="H6" s="30" t="s">
        <v>103</v>
      </c>
      <c r="I6" s="51"/>
    </row>
    <row r="7" spans="1:14" ht="25.35" hidden="1" customHeight="1">
      <c r="A7" s="52" t="s">
        <v>104</v>
      </c>
      <c r="B7" s="19"/>
      <c r="C7" s="19"/>
      <c r="D7" s="19"/>
      <c r="E7" s="19"/>
      <c r="F7" s="19"/>
      <c r="G7" s="19"/>
      <c r="H7" s="35" t="s">
        <v>105</v>
      </c>
      <c r="I7" s="13"/>
    </row>
    <row r="8" spans="1:14" ht="25.35" hidden="1" customHeight="1">
      <c r="A8" s="52" t="s">
        <v>106</v>
      </c>
      <c r="B8" s="8">
        <f>F6+1</f>
        <v>46004</v>
      </c>
      <c r="C8" s="34">
        <v>0.25</v>
      </c>
      <c r="D8" s="10">
        <f t="shared" ref="D8" si="0">B8</f>
        <v>46004</v>
      </c>
      <c r="E8" s="34">
        <v>0.5</v>
      </c>
      <c r="F8" s="8">
        <f>D8</f>
        <v>46004</v>
      </c>
      <c r="G8" s="11">
        <v>0.86666666666666703</v>
      </c>
      <c r="H8" s="35" t="s">
        <v>107</v>
      </c>
      <c r="I8" s="13"/>
    </row>
    <row r="9" spans="1:14" ht="25.35" hidden="1" customHeight="1">
      <c r="A9" s="52" t="s">
        <v>108</v>
      </c>
      <c r="B9" s="8">
        <v>46010</v>
      </c>
      <c r="C9" s="34">
        <v>0</v>
      </c>
      <c r="D9" s="10">
        <v>46014</v>
      </c>
      <c r="E9" s="34">
        <v>0.66666666666666696</v>
      </c>
      <c r="F9" s="8">
        <v>46015</v>
      </c>
      <c r="G9" s="11">
        <v>0.55486111111111103</v>
      </c>
      <c r="H9" s="35" t="s">
        <v>109</v>
      </c>
      <c r="I9" s="13"/>
    </row>
    <row r="10" spans="1:14" customFormat="1" ht="25.05" hidden="1" customHeight="1">
      <c r="A10" s="29" t="s">
        <v>110</v>
      </c>
      <c r="B10" s="8">
        <v>46019</v>
      </c>
      <c r="C10" s="34">
        <v>0.5</v>
      </c>
      <c r="D10" s="10">
        <v>46020</v>
      </c>
      <c r="E10" s="34">
        <v>0.16666666666666699</v>
      </c>
      <c r="F10" s="8">
        <v>46020</v>
      </c>
      <c r="G10" s="11">
        <v>0.5</v>
      </c>
      <c r="H10" s="30" t="s">
        <v>111</v>
      </c>
      <c r="I10" s="51"/>
    </row>
    <row r="11" spans="1:14" customFormat="1" ht="24" customHeight="1">
      <c r="A11" s="109" t="s">
        <v>637</v>
      </c>
      <c r="B11" s="110"/>
      <c r="C11" s="110"/>
      <c r="D11" s="110"/>
      <c r="E11" s="110"/>
      <c r="F11" s="110"/>
      <c r="G11" s="110"/>
      <c r="H11" s="110"/>
      <c r="I11" s="110"/>
    </row>
    <row r="12" spans="1:14" customFormat="1" ht="24" customHeight="1">
      <c r="A12" s="27" t="s">
        <v>4</v>
      </c>
      <c r="B12" s="92" t="s">
        <v>5</v>
      </c>
      <c r="C12" s="93"/>
      <c r="D12" s="92" t="s">
        <v>6</v>
      </c>
      <c r="E12" s="93"/>
      <c r="F12" s="92" t="s">
        <v>7</v>
      </c>
      <c r="G12" s="93"/>
      <c r="H12" s="28" t="s">
        <v>8</v>
      </c>
      <c r="I12" s="28" t="s">
        <v>9</v>
      </c>
      <c r="N12" t="s">
        <v>30</v>
      </c>
    </row>
    <row r="13" spans="1:14" customFormat="1" ht="25.05" hidden="1" customHeight="1">
      <c r="A13" s="36" t="s">
        <v>112</v>
      </c>
      <c r="B13" s="8">
        <v>46017</v>
      </c>
      <c r="C13" s="34">
        <v>0.79166666666666696</v>
      </c>
      <c r="D13" s="10">
        <f>B13+1</f>
        <v>46018</v>
      </c>
      <c r="E13" s="34">
        <v>0.54513888888888895</v>
      </c>
      <c r="F13" s="8">
        <f>B13+1</f>
        <v>46018</v>
      </c>
      <c r="G13" s="11">
        <v>0.90416666666666701</v>
      </c>
      <c r="H13" s="30" t="s">
        <v>103</v>
      </c>
      <c r="I13" s="51"/>
    </row>
    <row r="14" spans="1:14" ht="25.35" hidden="1" customHeight="1">
      <c r="A14" s="52" t="s">
        <v>113</v>
      </c>
      <c r="B14" s="8">
        <f>F13+1</f>
        <v>46019</v>
      </c>
      <c r="C14" s="34">
        <v>0.375</v>
      </c>
      <c r="D14" s="10">
        <f t="shared" ref="D14" si="1">B14</f>
        <v>46019</v>
      </c>
      <c r="E14" s="34">
        <v>0.70833333333333304</v>
      </c>
      <c r="F14" s="8">
        <f>B14+1</f>
        <v>46020</v>
      </c>
      <c r="G14" s="11">
        <v>0</v>
      </c>
      <c r="H14" s="35" t="s">
        <v>14</v>
      </c>
      <c r="I14" s="13"/>
    </row>
    <row r="15" spans="1:14" ht="25.35" hidden="1" customHeight="1">
      <c r="A15" s="52" t="s">
        <v>114</v>
      </c>
      <c r="B15" s="8">
        <v>46021</v>
      </c>
      <c r="C15" s="34">
        <v>0.33333333333333298</v>
      </c>
      <c r="D15" s="10">
        <f>B15+1</f>
        <v>46022</v>
      </c>
      <c r="E15" s="34">
        <v>0</v>
      </c>
      <c r="F15" s="8">
        <f>D15</f>
        <v>46022</v>
      </c>
      <c r="G15" s="11">
        <v>0.25</v>
      </c>
      <c r="H15" s="35"/>
      <c r="I15" s="13"/>
    </row>
    <row r="16" spans="1:14" ht="25.35" hidden="1" customHeight="1">
      <c r="A16" s="53" t="s">
        <v>115</v>
      </c>
      <c r="B16" s="8">
        <v>46025</v>
      </c>
      <c r="C16" s="34">
        <v>0.375</v>
      </c>
      <c r="D16" s="10">
        <f t="shared" ref="D16" si="2">B16</f>
        <v>46025</v>
      </c>
      <c r="E16" s="34">
        <v>0.45</v>
      </c>
      <c r="F16" s="8">
        <f>B16</f>
        <v>46025</v>
      </c>
      <c r="G16" s="11">
        <v>0.60416666666666696</v>
      </c>
      <c r="H16" s="35" t="s">
        <v>116</v>
      </c>
      <c r="I16" s="13"/>
    </row>
    <row r="17" spans="1:9" ht="25.35" hidden="1" customHeight="1">
      <c r="A17" s="52" t="s">
        <v>117</v>
      </c>
      <c r="B17" s="8">
        <v>46028</v>
      </c>
      <c r="C17" s="34">
        <v>0.36319444444444399</v>
      </c>
      <c r="D17" s="10">
        <f>B17+9</f>
        <v>46037</v>
      </c>
      <c r="E17" s="34">
        <v>0.35416666666666702</v>
      </c>
      <c r="F17" s="8">
        <f>D17+1</f>
        <v>46038</v>
      </c>
      <c r="G17" s="11">
        <v>0.94652777777777797</v>
      </c>
      <c r="H17" s="35" t="s">
        <v>14</v>
      </c>
      <c r="I17" s="13"/>
    </row>
    <row r="18" spans="1:9" ht="25.35" hidden="1" customHeight="1">
      <c r="A18" s="53" t="s">
        <v>118</v>
      </c>
      <c r="B18" s="8">
        <f>F17+10</f>
        <v>46048</v>
      </c>
      <c r="C18" s="34">
        <v>0.66666666666666696</v>
      </c>
      <c r="D18" s="10">
        <f>B18</f>
        <v>46048</v>
      </c>
      <c r="E18" s="34">
        <v>0.99166666666666703</v>
      </c>
      <c r="F18" s="8">
        <f>B18+1</f>
        <v>46049</v>
      </c>
      <c r="G18" s="11">
        <v>0.6875</v>
      </c>
      <c r="H18" s="35" t="s">
        <v>119</v>
      </c>
      <c r="I18" s="13"/>
    </row>
    <row r="19" spans="1:9" ht="25.35" hidden="1" customHeight="1">
      <c r="A19" s="52" t="s">
        <v>23</v>
      </c>
      <c r="B19" s="8">
        <f>F18+1</f>
        <v>46050</v>
      </c>
      <c r="C19" s="34">
        <v>0.104166666666667</v>
      </c>
      <c r="D19" s="8">
        <f>B19</f>
        <v>46050</v>
      </c>
      <c r="E19" s="34">
        <v>0.87222222222222201</v>
      </c>
      <c r="F19" s="8">
        <f>B19+1</f>
        <v>46051</v>
      </c>
      <c r="G19" s="34">
        <v>0.26736111111111099</v>
      </c>
      <c r="H19" s="35" t="s">
        <v>120</v>
      </c>
      <c r="I19" s="13"/>
    </row>
    <row r="20" spans="1:9" ht="25.35" hidden="1" customHeight="1">
      <c r="A20" s="52" t="s">
        <v>24</v>
      </c>
      <c r="B20" s="8">
        <f>F19+1</f>
        <v>46052</v>
      </c>
      <c r="C20" s="34">
        <v>0.60416666666666696</v>
      </c>
      <c r="D20" s="8">
        <f>B20+1</f>
        <v>46053</v>
      </c>
      <c r="E20" s="34">
        <v>0.62083333333333302</v>
      </c>
      <c r="F20" s="8">
        <f>D20</f>
        <v>46053</v>
      </c>
      <c r="G20" s="34">
        <v>0.95</v>
      </c>
      <c r="H20" s="30" t="s">
        <v>14</v>
      </c>
      <c r="I20" s="13"/>
    </row>
    <row r="21" spans="1:9" ht="25.35" hidden="1" customHeight="1">
      <c r="A21" s="52" t="s">
        <v>121</v>
      </c>
      <c r="B21" s="8">
        <f>F20+3</f>
        <v>46056</v>
      </c>
      <c r="C21" s="34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35"/>
      <c r="I21" s="13"/>
    </row>
    <row r="22" spans="1:9" ht="25.35" hidden="1" customHeight="1">
      <c r="A22" s="52" t="s">
        <v>122</v>
      </c>
      <c r="B22" s="8">
        <f>F21+3</f>
        <v>46059</v>
      </c>
      <c r="C22" s="34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0" t="s">
        <v>123</v>
      </c>
      <c r="I22" s="13"/>
    </row>
    <row r="23" spans="1:9" ht="25.35" hidden="1" customHeight="1">
      <c r="A23" s="52" t="s">
        <v>124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0" t="s">
        <v>14</v>
      </c>
      <c r="I23" s="13"/>
    </row>
    <row r="24" spans="1:9" ht="25.35" hidden="1" customHeight="1">
      <c r="A24" s="52" t="s">
        <v>125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35"/>
      <c r="I24" s="13"/>
    </row>
    <row r="25" spans="1:9" ht="25.35" hidden="1" customHeight="1">
      <c r="A25" s="52" t="s">
        <v>126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0" t="s">
        <v>14</v>
      </c>
      <c r="I25" s="13"/>
    </row>
    <row r="26" spans="1:9" ht="25.35" hidden="1" customHeight="1">
      <c r="A26" s="52" t="s">
        <v>127</v>
      </c>
      <c r="B26" s="33"/>
      <c r="C26" s="38"/>
      <c r="D26" s="33"/>
      <c r="E26" s="38"/>
      <c r="F26" s="33"/>
      <c r="G26" s="38"/>
      <c r="H26" s="35" t="s">
        <v>128</v>
      </c>
      <c r="I26" s="13"/>
    </row>
    <row r="27" spans="1:9" ht="25.35" hidden="1" customHeight="1">
      <c r="A27" s="52" t="s">
        <v>129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0" t="s">
        <v>14</v>
      </c>
      <c r="I27" s="13"/>
    </row>
    <row r="28" spans="1:9" ht="25.35" hidden="1" customHeight="1">
      <c r="A28" s="53" t="s">
        <v>130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0" t="s">
        <v>131</v>
      </c>
      <c r="I28" s="13"/>
    </row>
    <row r="29" spans="1:9" ht="25.35" hidden="1" customHeight="1">
      <c r="A29" s="52" t="s">
        <v>132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0" t="s">
        <v>14</v>
      </c>
      <c r="I29" s="13"/>
    </row>
    <row r="30" spans="1:9" ht="25.35" hidden="1" customHeight="1">
      <c r="A30" s="52" t="s">
        <v>133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0"/>
      <c r="I30" s="13"/>
    </row>
    <row r="31" spans="1:9" ht="25.35" hidden="1" customHeight="1">
      <c r="A31" s="52" t="s">
        <v>134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0"/>
      <c r="I31" s="13"/>
    </row>
    <row r="32" spans="1:9" ht="25.35" hidden="1" customHeight="1">
      <c r="A32" s="52" t="s">
        <v>135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0" t="s">
        <v>14</v>
      </c>
      <c r="I32" s="13"/>
    </row>
    <row r="33" spans="1:9" ht="25.35" hidden="1" customHeight="1">
      <c r="A33" s="52" t="s">
        <v>136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0"/>
      <c r="I33" s="13"/>
    </row>
    <row r="34" spans="1:9" ht="25.35" hidden="1" customHeight="1">
      <c r="A34" s="52" t="s">
        <v>49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0" t="s">
        <v>137</v>
      </c>
      <c r="I34" s="13"/>
    </row>
    <row r="35" spans="1:9" ht="25.35" hidden="1" customHeight="1">
      <c r="A35" s="52" t="s">
        <v>51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35" t="s">
        <v>14</v>
      </c>
      <c r="I35" s="13"/>
    </row>
    <row r="36" spans="1:9" ht="25.35" hidden="1" customHeight="1">
      <c r="A36" s="52" t="s">
        <v>138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0" t="s">
        <v>311</v>
      </c>
      <c r="I36" s="13"/>
    </row>
    <row r="37" spans="1:9" ht="25.35" hidden="1" customHeight="1">
      <c r="A37" s="52" t="s">
        <v>139</v>
      </c>
      <c r="B37" s="8">
        <f>F36+2</f>
        <v>46125</v>
      </c>
      <c r="C37" s="11">
        <v>0.5</v>
      </c>
      <c r="D37" s="10">
        <f>B37+1</f>
        <v>46126</v>
      </c>
      <c r="E37" s="11">
        <v>0.23333333333333334</v>
      </c>
      <c r="F37" s="10">
        <f>D37+2</f>
        <v>46128</v>
      </c>
      <c r="G37" s="11">
        <v>0.1076388888888889</v>
      </c>
      <c r="H37" s="30"/>
      <c r="I37" s="13"/>
    </row>
    <row r="38" spans="1:9" ht="25.35" hidden="1" customHeight="1">
      <c r="A38" s="53" t="s">
        <v>140</v>
      </c>
      <c r="B38" s="8">
        <f>F37+5</f>
        <v>46133</v>
      </c>
      <c r="C38" s="11">
        <v>0.41666666666666669</v>
      </c>
      <c r="D38" s="10">
        <f>B38+1</f>
        <v>46134</v>
      </c>
      <c r="E38" s="11">
        <v>0.16666666666666666</v>
      </c>
      <c r="F38" s="10">
        <f>D38</f>
        <v>46134</v>
      </c>
      <c r="G38" s="11">
        <v>0.83333333333333337</v>
      </c>
      <c r="H38" s="30" t="s">
        <v>312</v>
      </c>
      <c r="I38" s="13"/>
    </row>
    <row r="39" spans="1:9" ht="25.35" hidden="1" customHeight="1">
      <c r="A39" s="53" t="s">
        <v>141</v>
      </c>
      <c r="B39" s="8">
        <f>F38+1</f>
        <v>46135</v>
      </c>
      <c r="C39" s="11">
        <v>0.25</v>
      </c>
      <c r="D39" s="10">
        <f>B39</f>
        <v>46135</v>
      </c>
      <c r="E39" s="11">
        <v>0.70833333333333337</v>
      </c>
      <c r="F39" s="10">
        <f>D39+1</f>
        <v>46136</v>
      </c>
      <c r="G39" s="11">
        <v>9.166666666666666E-2</v>
      </c>
      <c r="H39" s="30" t="s">
        <v>301</v>
      </c>
      <c r="I39" s="13"/>
    </row>
    <row r="40" spans="1:9" ht="25.35" hidden="1" customHeight="1">
      <c r="A40" s="52" t="s">
        <v>142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4.1666666666666664E-2</v>
      </c>
      <c r="H40" s="30" t="s">
        <v>301</v>
      </c>
      <c r="I40" s="13"/>
    </row>
    <row r="41" spans="1:9" ht="25.35" hidden="1" customHeight="1">
      <c r="A41" s="52" t="s">
        <v>143</v>
      </c>
      <c r="B41" s="8">
        <f>F40+2</f>
        <v>46141</v>
      </c>
      <c r="C41" s="11">
        <v>0.27083333333333331</v>
      </c>
      <c r="D41" s="10">
        <f t="shared" ref="D41:D42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0"/>
      <c r="I41" s="13"/>
    </row>
    <row r="42" spans="1:9" ht="25.35" hidden="1" customHeight="1">
      <c r="A42" s="52" t="s">
        <v>293</v>
      </c>
      <c r="B42" s="8">
        <f>F41+3</f>
        <v>46144</v>
      </c>
      <c r="C42" s="11">
        <v>0.45833333333333331</v>
      </c>
      <c r="D42" s="10">
        <f t="shared" si="6"/>
        <v>46144</v>
      </c>
      <c r="E42" s="11">
        <v>0.60416666666666663</v>
      </c>
      <c r="F42" s="10">
        <f>D42+1</f>
        <v>46145</v>
      </c>
      <c r="G42" s="34">
        <v>0.95416666666666672</v>
      </c>
      <c r="H42" s="30"/>
      <c r="I42" s="13"/>
    </row>
    <row r="43" spans="1:9" ht="25.35" hidden="1" customHeight="1">
      <c r="A43" s="52" t="s">
        <v>299</v>
      </c>
      <c r="B43" s="8">
        <f>F42+5</f>
        <v>46150</v>
      </c>
      <c r="C43" s="11">
        <v>0.89583333333333337</v>
      </c>
      <c r="D43" s="10">
        <f>B43</f>
        <v>46150</v>
      </c>
      <c r="E43" s="11">
        <v>0.9375</v>
      </c>
      <c r="F43" s="10">
        <f>D43+1</f>
        <v>46151</v>
      </c>
      <c r="G43" s="34">
        <v>0.3125</v>
      </c>
      <c r="H43" s="30"/>
      <c r="I43" s="13"/>
    </row>
    <row r="44" spans="1:9" ht="25.35" hidden="1" customHeight="1">
      <c r="A44" s="52" t="s">
        <v>332</v>
      </c>
      <c r="B44" s="8">
        <f>F43</f>
        <v>46151</v>
      </c>
      <c r="C44" s="11">
        <v>0.79166666666666663</v>
      </c>
      <c r="D44" s="8">
        <f>B44+2</f>
        <v>46153</v>
      </c>
      <c r="E44" s="11">
        <v>0.28749999999999998</v>
      </c>
      <c r="F44" s="10">
        <f>D44</f>
        <v>46153</v>
      </c>
      <c r="G44" s="34">
        <v>0.625</v>
      </c>
      <c r="H44" s="30" t="s">
        <v>301</v>
      </c>
      <c r="I44" s="13"/>
    </row>
    <row r="45" spans="1:9" ht="25.35" hidden="1" customHeight="1">
      <c r="A45" s="52" t="s">
        <v>341</v>
      </c>
      <c r="B45" s="8">
        <f>F44+1</f>
        <v>46154</v>
      </c>
      <c r="C45" s="11">
        <v>0.95833333333333337</v>
      </c>
      <c r="D45" s="8">
        <f>B45+2</f>
        <v>46156</v>
      </c>
      <c r="E45" s="11">
        <v>0.54166666666666663</v>
      </c>
      <c r="F45" s="10">
        <f>D45</f>
        <v>46156</v>
      </c>
      <c r="G45" s="34">
        <v>0.9375</v>
      </c>
      <c r="H45" s="30" t="s">
        <v>301</v>
      </c>
      <c r="I45" s="13"/>
    </row>
    <row r="46" spans="1:9" ht="25.35" hidden="1" customHeight="1">
      <c r="A46" s="52" t="s">
        <v>343</v>
      </c>
      <c r="B46" s="8">
        <f>F45+3</f>
        <v>46159</v>
      </c>
      <c r="C46" s="11">
        <v>0.33333333333333331</v>
      </c>
      <c r="D46" s="8">
        <f>B46</f>
        <v>46159</v>
      </c>
      <c r="E46" s="11">
        <v>0.85416666666666663</v>
      </c>
      <c r="F46" s="10">
        <f>D46+1</f>
        <v>46160</v>
      </c>
      <c r="G46" s="34">
        <v>0.27500000000000002</v>
      </c>
      <c r="H46" s="30" t="s">
        <v>301</v>
      </c>
      <c r="I46" s="13"/>
    </row>
    <row r="47" spans="1:9" ht="25.35" hidden="1" customHeight="1">
      <c r="A47" s="52" t="s">
        <v>352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0.32083333333333336</v>
      </c>
      <c r="F47" s="10">
        <f>D47+2</f>
        <v>46173</v>
      </c>
      <c r="G47" s="34">
        <v>0.31666666666666665</v>
      </c>
      <c r="H47" s="30" t="s">
        <v>301</v>
      </c>
      <c r="I47" s="13"/>
    </row>
    <row r="48" spans="1:9" ht="25.35" hidden="1" customHeight="1">
      <c r="A48" s="52" t="s">
        <v>356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0.33333333333333331</v>
      </c>
      <c r="F48" s="10">
        <f>D48</f>
        <v>46178</v>
      </c>
      <c r="G48" s="34">
        <v>0.80277777777777781</v>
      </c>
      <c r="H48" s="30"/>
      <c r="I48" s="13"/>
    </row>
    <row r="49" spans="1:9" ht="25.35" hidden="1" customHeight="1">
      <c r="A49" s="52" t="s">
        <v>370</v>
      </c>
      <c r="B49" s="8">
        <f>F48+1</f>
        <v>46179</v>
      </c>
      <c r="C49" s="11">
        <v>0.20833333333333334</v>
      </c>
      <c r="D49" s="8">
        <f>B49+2</f>
        <v>46181</v>
      </c>
      <c r="E49" s="11">
        <v>0.36249999999999999</v>
      </c>
      <c r="F49" s="10">
        <f>D49</f>
        <v>46181</v>
      </c>
      <c r="G49" s="34">
        <v>0.66666666666666663</v>
      </c>
      <c r="H49" s="30" t="s">
        <v>301</v>
      </c>
      <c r="I49" s="13"/>
    </row>
    <row r="50" spans="1:9" ht="25.35" hidden="1" customHeight="1">
      <c r="A50" s="52" t="s">
        <v>372</v>
      </c>
      <c r="B50" s="8">
        <f>F49+1</f>
        <v>46182</v>
      </c>
      <c r="C50" s="11">
        <v>0.875</v>
      </c>
      <c r="D50" s="8">
        <f>B50+2</f>
        <v>46184</v>
      </c>
      <c r="E50" s="34">
        <v>0.91666666666666663</v>
      </c>
      <c r="F50" s="8">
        <f>D50+1</f>
        <v>46185</v>
      </c>
      <c r="G50" s="11">
        <v>0.32083333333333336</v>
      </c>
      <c r="H50" s="30" t="s">
        <v>14</v>
      </c>
      <c r="I50" s="13"/>
    </row>
    <row r="51" spans="1:9" ht="25.35" hidden="1" customHeight="1">
      <c r="A51" s="52" t="s">
        <v>374</v>
      </c>
      <c r="B51" s="33"/>
      <c r="C51" s="38"/>
      <c r="D51" s="33"/>
      <c r="E51" s="38"/>
      <c r="F51" s="33"/>
      <c r="G51" s="38"/>
      <c r="H51" s="30" t="s">
        <v>337</v>
      </c>
      <c r="I51" s="13"/>
    </row>
    <row r="52" spans="1:9" ht="25.35" hidden="1" customHeight="1">
      <c r="A52" s="52" t="s">
        <v>383</v>
      </c>
      <c r="B52" s="8">
        <f>F50+4</f>
        <v>46189</v>
      </c>
      <c r="C52" s="11">
        <v>0.57708333333333328</v>
      </c>
      <c r="D52" s="8">
        <f>B52+4</f>
        <v>46193</v>
      </c>
      <c r="E52" s="34">
        <v>0.75</v>
      </c>
      <c r="F52" s="8">
        <f>D52+2</f>
        <v>46195</v>
      </c>
      <c r="G52" s="11">
        <v>0.6791666666666667</v>
      </c>
      <c r="H52" s="30" t="s">
        <v>14</v>
      </c>
      <c r="I52" s="13"/>
    </row>
    <row r="53" spans="1:9" ht="25.35" hidden="1" customHeight="1">
      <c r="A53" s="52" t="s">
        <v>397</v>
      </c>
      <c r="B53" s="8">
        <f>F52+5</f>
        <v>46200</v>
      </c>
      <c r="C53" s="11">
        <v>0.77083333333333337</v>
      </c>
      <c r="D53" s="8">
        <f>B53</f>
        <v>46200</v>
      </c>
      <c r="E53" s="34">
        <v>0.91666666666666663</v>
      </c>
      <c r="F53" s="8">
        <f>D53+1</f>
        <v>46201</v>
      </c>
      <c r="G53" s="11">
        <v>0.20416666666666666</v>
      </c>
      <c r="H53" s="30"/>
      <c r="I53" s="13"/>
    </row>
    <row r="54" spans="1:9" ht="25.35" hidden="1" customHeight="1">
      <c r="A54" s="52" t="s">
        <v>417</v>
      </c>
      <c r="B54" s="8">
        <f>F53</f>
        <v>46201</v>
      </c>
      <c r="C54" s="11">
        <v>0.75</v>
      </c>
      <c r="D54" s="8">
        <f>B54+1</f>
        <v>46202</v>
      </c>
      <c r="E54" s="34">
        <v>0.94166666666666665</v>
      </c>
      <c r="F54" s="8">
        <f>D54+1</f>
        <v>46203</v>
      </c>
      <c r="G54" s="11">
        <v>0.42916666666666664</v>
      </c>
      <c r="I54" s="13"/>
    </row>
    <row r="55" spans="1:9" ht="25.35" hidden="1" customHeight="1">
      <c r="A55" s="52" t="s">
        <v>418</v>
      </c>
      <c r="B55" s="8">
        <f>F54+1</f>
        <v>46204</v>
      </c>
      <c r="C55" s="11">
        <v>0.70833333333333337</v>
      </c>
      <c r="D55" s="8">
        <f>B55+1</f>
        <v>46205</v>
      </c>
      <c r="E55" s="34">
        <v>0.87083333333333335</v>
      </c>
      <c r="F55" s="8">
        <f>D55+1</f>
        <v>46206</v>
      </c>
      <c r="G55" s="11">
        <v>0.15416666666666667</v>
      </c>
      <c r="H55" s="30" t="s">
        <v>14</v>
      </c>
      <c r="I55" s="13"/>
    </row>
    <row r="56" spans="1:9" ht="25.35" hidden="1" customHeight="1">
      <c r="A56" s="52" t="s">
        <v>436</v>
      </c>
      <c r="B56" s="8">
        <f>F55+2</f>
        <v>46208</v>
      </c>
      <c r="C56" s="11">
        <v>0.35416666666666669</v>
      </c>
      <c r="D56" s="8">
        <f>B56</f>
        <v>46208</v>
      </c>
      <c r="E56" s="34">
        <v>0.43333333333333335</v>
      </c>
      <c r="F56" s="8">
        <f>D56</f>
        <v>46208</v>
      </c>
      <c r="G56" s="11">
        <v>0.79166666666666663</v>
      </c>
      <c r="H56" s="30"/>
      <c r="I56" s="13"/>
    </row>
    <row r="57" spans="1:9" ht="25.35" hidden="1" customHeight="1">
      <c r="A57" s="52" t="s">
        <v>444</v>
      </c>
      <c r="B57" s="8">
        <f>F56+3</f>
        <v>46211</v>
      </c>
      <c r="C57" s="11">
        <v>0.28541666666666665</v>
      </c>
      <c r="D57" s="8">
        <f>B57+5</f>
        <v>46216</v>
      </c>
      <c r="E57" s="34">
        <v>0.10416666666666667</v>
      </c>
      <c r="F57" s="8">
        <f>D57+1</f>
        <v>46217</v>
      </c>
      <c r="G57" s="11">
        <v>0.9</v>
      </c>
      <c r="H57" s="30" t="s">
        <v>14</v>
      </c>
      <c r="I57" s="13"/>
    </row>
    <row r="58" spans="1:9" ht="25.35" hidden="1" customHeight="1">
      <c r="A58" s="52" t="s">
        <v>447</v>
      </c>
      <c r="B58" s="8">
        <f>F57+5</f>
        <v>46222</v>
      </c>
      <c r="C58" s="11">
        <v>0.8125</v>
      </c>
      <c r="D58" s="8">
        <f>B58</f>
        <v>46222</v>
      </c>
      <c r="E58" s="34">
        <v>0.85416666666666663</v>
      </c>
      <c r="F58" s="8">
        <f>D58+1</f>
        <v>46223</v>
      </c>
      <c r="G58" s="11">
        <v>7.9166666666666663E-2</v>
      </c>
      <c r="H58" s="30"/>
      <c r="I58" s="13"/>
    </row>
    <row r="59" spans="1:9" ht="25.35" hidden="1" customHeight="1">
      <c r="A59" s="52" t="s">
        <v>427</v>
      </c>
      <c r="B59" s="8">
        <f>F58</f>
        <v>46223</v>
      </c>
      <c r="C59" s="11">
        <v>0.58333333333333337</v>
      </c>
      <c r="D59" s="8">
        <f>B59+2</f>
        <v>46225</v>
      </c>
      <c r="E59" s="34">
        <v>0.47916666666666669</v>
      </c>
      <c r="F59" s="8">
        <f>D59+1</f>
        <v>46226</v>
      </c>
      <c r="G59" s="11">
        <v>0.22083333333333333</v>
      </c>
      <c r="H59" s="30" t="s">
        <v>14</v>
      </c>
      <c r="I59" s="13"/>
    </row>
    <row r="60" spans="1:9" ht="25.35" hidden="1" customHeight="1">
      <c r="A60" s="52" t="s">
        <v>426</v>
      </c>
      <c r="B60" s="8">
        <f>F59+1</f>
        <v>46227</v>
      </c>
      <c r="C60" s="11">
        <v>0.48333333333333334</v>
      </c>
      <c r="D60" s="8">
        <f>B60+5</f>
        <v>46232</v>
      </c>
      <c r="E60" s="34">
        <v>0.10833333333333334</v>
      </c>
      <c r="F60" s="8">
        <f>D60</f>
        <v>46232</v>
      </c>
      <c r="G60" s="11">
        <v>0.62986111111111109</v>
      </c>
      <c r="H60" s="30" t="s">
        <v>301</v>
      </c>
      <c r="I60" s="13"/>
    </row>
    <row r="61" spans="1:9" ht="25.35" hidden="1" customHeight="1">
      <c r="A61" s="52" t="s">
        <v>468</v>
      </c>
      <c r="B61" s="8">
        <f>F60+4</f>
        <v>46236</v>
      </c>
      <c r="C61" s="11">
        <v>0.1388888888888889</v>
      </c>
      <c r="D61" s="8">
        <f>B61</f>
        <v>46236</v>
      </c>
      <c r="E61" s="34">
        <v>0.19999999999999998</v>
      </c>
      <c r="F61" s="8">
        <f>D61</f>
        <v>46236</v>
      </c>
      <c r="G61" s="11">
        <v>0.7</v>
      </c>
      <c r="H61" s="30"/>
      <c r="I61" s="13"/>
    </row>
    <row r="62" spans="1:9" ht="25.35" hidden="1" customHeight="1">
      <c r="A62" s="52" t="s">
        <v>472</v>
      </c>
      <c r="B62" s="8">
        <f>F61+3</f>
        <v>46239</v>
      </c>
      <c r="C62" s="11">
        <v>0.27083333333333331</v>
      </c>
      <c r="D62" s="8">
        <f>B62+3</f>
        <v>46242</v>
      </c>
      <c r="E62" s="34">
        <v>7.4999999999999997E-2</v>
      </c>
      <c r="F62" s="8">
        <f>D62+3</f>
        <v>46245</v>
      </c>
      <c r="G62" s="11">
        <v>0.26250000000000001</v>
      </c>
      <c r="H62" s="30" t="s">
        <v>555</v>
      </c>
      <c r="I62" s="13"/>
    </row>
    <row r="63" spans="1:9" ht="25.35" hidden="1" customHeight="1">
      <c r="A63" s="53" t="s">
        <v>467</v>
      </c>
      <c r="B63" s="8">
        <f>F62+5</f>
        <v>46250</v>
      </c>
      <c r="C63" s="11">
        <v>0.33333333333333331</v>
      </c>
      <c r="D63" s="8">
        <f>B63</f>
        <v>46250</v>
      </c>
      <c r="E63" s="34">
        <v>0.4291666666666667</v>
      </c>
      <c r="F63" s="8">
        <f>D63</f>
        <v>46250</v>
      </c>
      <c r="G63" s="11">
        <v>0.92083333333333328</v>
      </c>
      <c r="H63" s="30"/>
      <c r="I63" s="13"/>
    </row>
    <row r="64" spans="1:9" ht="25.35" hidden="1" customHeight="1">
      <c r="A64" s="53" t="s">
        <v>513</v>
      </c>
      <c r="B64" s="10">
        <f>F63+1</f>
        <v>46251</v>
      </c>
      <c r="C64" s="82">
        <v>0.4236111111111111</v>
      </c>
      <c r="D64" s="83">
        <f>B64</f>
        <v>46251</v>
      </c>
      <c r="E64" s="82">
        <v>0.55000000000000004</v>
      </c>
      <c r="F64" s="83">
        <f>D64</f>
        <v>46251</v>
      </c>
      <c r="G64" s="82">
        <v>0.75</v>
      </c>
      <c r="H64" s="30"/>
      <c r="I64" s="13"/>
    </row>
    <row r="65" spans="1:14" ht="25.35" hidden="1" customHeight="1">
      <c r="A65" s="74" t="s">
        <v>469</v>
      </c>
      <c r="B65" s="83">
        <f>F64+1</f>
        <v>46252</v>
      </c>
      <c r="C65" s="82">
        <v>0.99583333333333335</v>
      </c>
      <c r="D65" s="8">
        <f>B65+7</f>
        <v>46259</v>
      </c>
      <c r="E65" s="82">
        <v>0.9916666666666667</v>
      </c>
      <c r="F65" s="10">
        <f>D65+1</f>
        <v>46260</v>
      </c>
      <c r="G65" s="82">
        <v>0.45</v>
      </c>
      <c r="H65" s="35" t="s">
        <v>618</v>
      </c>
      <c r="I65" s="13"/>
    </row>
    <row r="66" spans="1:14" ht="25.35" hidden="1" customHeight="1">
      <c r="A66" s="74" t="s">
        <v>537</v>
      </c>
      <c r="B66" s="8">
        <v>46264</v>
      </c>
      <c r="C66" s="11">
        <v>0.58333333333333337</v>
      </c>
      <c r="D66" s="8">
        <f>B66</f>
        <v>46264</v>
      </c>
      <c r="E66" s="11">
        <v>0.6958333333333333</v>
      </c>
      <c r="F66" s="8">
        <f>D66+1</f>
        <v>46265</v>
      </c>
      <c r="G66" s="11">
        <v>4.583333333333333E-2</v>
      </c>
      <c r="H66" s="30" t="s">
        <v>617</v>
      </c>
      <c r="I66" s="13"/>
    </row>
    <row r="67" spans="1:14" ht="25.35" customHeight="1">
      <c r="A67" s="52" t="s">
        <v>547</v>
      </c>
      <c r="B67" s="8">
        <f>F66+3</f>
        <v>46268</v>
      </c>
      <c r="C67" s="11">
        <v>0.65</v>
      </c>
      <c r="D67" s="8">
        <f>B67+8</f>
        <v>46276</v>
      </c>
      <c r="E67" s="82">
        <v>0.21666666666666667</v>
      </c>
      <c r="F67" s="8">
        <f>D67+1</f>
        <v>46277</v>
      </c>
      <c r="G67" s="11">
        <v>0.97083333333333333</v>
      </c>
      <c r="H67" s="30" t="s">
        <v>613</v>
      </c>
      <c r="I67" s="13"/>
    </row>
    <row r="68" spans="1:14" ht="25.35" customHeight="1">
      <c r="A68" s="52" t="s">
        <v>559</v>
      </c>
      <c r="B68" s="33"/>
      <c r="C68" s="38"/>
      <c r="D68" s="33"/>
      <c r="E68" s="38"/>
      <c r="F68" s="33"/>
      <c r="G68" s="38"/>
      <c r="H68" s="30" t="s">
        <v>591</v>
      </c>
      <c r="I68" s="13"/>
    </row>
    <row r="69" spans="1:14" ht="25.35" customHeight="1">
      <c r="A69" s="74" t="s">
        <v>576</v>
      </c>
      <c r="B69" s="33"/>
      <c r="C69" s="38"/>
      <c r="D69" s="33"/>
      <c r="E69" s="38"/>
      <c r="F69" s="33"/>
      <c r="G69" s="38"/>
      <c r="H69" s="30" t="s">
        <v>592</v>
      </c>
      <c r="I69" s="13"/>
    </row>
    <row r="70" spans="1:14" ht="25.35" customHeight="1">
      <c r="A70" s="74" t="s">
        <v>582</v>
      </c>
      <c r="B70" s="8">
        <f>F67+4</f>
        <v>46281</v>
      </c>
      <c r="C70" s="9">
        <v>0.95833333333333337</v>
      </c>
      <c r="D70" s="8">
        <f>B70+2</f>
        <v>46283</v>
      </c>
      <c r="E70" s="11">
        <v>0.33333333333333331</v>
      </c>
      <c r="F70" s="8">
        <f>D70</f>
        <v>46283</v>
      </c>
      <c r="G70" s="11">
        <v>0.83333333333333337</v>
      </c>
      <c r="H70" s="35" t="s">
        <v>14</v>
      </c>
      <c r="I70" s="13"/>
    </row>
    <row r="71" spans="1:14" ht="25.35" customHeight="1">
      <c r="A71" s="74" t="s">
        <v>593</v>
      </c>
      <c r="B71" s="33"/>
      <c r="C71" s="38"/>
      <c r="D71" s="33"/>
      <c r="E71" s="38"/>
      <c r="F71" s="33"/>
      <c r="G71" s="38"/>
      <c r="H71" s="30" t="s">
        <v>634</v>
      </c>
      <c r="I71" s="13"/>
    </row>
    <row r="72" spans="1:14" ht="25.35" customHeight="1">
      <c r="A72" s="52" t="s">
        <v>597</v>
      </c>
      <c r="B72" s="8">
        <f>F70+5</f>
        <v>46288</v>
      </c>
      <c r="C72" s="11">
        <v>0.16666666666666666</v>
      </c>
      <c r="D72" s="8">
        <f>B72+1</f>
        <v>46289</v>
      </c>
      <c r="E72" s="11">
        <v>0.16666666666666666</v>
      </c>
      <c r="F72" s="8">
        <f>D72+1</f>
        <v>46290</v>
      </c>
      <c r="G72" s="11">
        <v>0.16666666666666666</v>
      </c>
      <c r="H72" s="30"/>
      <c r="I72" s="13"/>
    </row>
    <row r="73" spans="1:14" ht="25.35" customHeight="1">
      <c r="A73" s="52" t="s">
        <v>607</v>
      </c>
      <c r="B73" s="8">
        <f>F72+5</f>
        <v>46295</v>
      </c>
      <c r="C73" s="11">
        <v>0.375</v>
      </c>
      <c r="D73" s="8">
        <f>B73</f>
        <v>46295</v>
      </c>
      <c r="E73" s="11">
        <v>0.41666666666666669</v>
      </c>
      <c r="F73" s="8">
        <f>D73</f>
        <v>46295</v>
      </c>
      <c r="G73" s="11">
        <v>0.83333333333333337</v>
      </c>
      <c r="H73" s="30"/>
      <c r="I73" s="13"/>
    </row>
    <row r="74" spans="1:14" ht="25.35" customHeight="1">
      <c r="A74" s="74" t="s">
        <v>608</v>
      </c>
      <c r="B74" s="8">
        <f>F73+1</f>
        <v>46296</v>
      </c>
      <c r="C74" s="11">
        <v>0.25</v>
      </c>
      <c r="D74" s="8">
        <f>B74</f>
        <v>46296</v>
      </c>
      <c r="E74" s="11">
        <v>0.29166666666666669</v>
      </c>
      <c r="F74" s="8">
        <f>D74</f>
        <v>46296</v>
      </c>
      <c r="G74" s="11">
        <v>0.875</v>
      </c>
      <c r="H74" s="30"/>
      <c r="I74" s="13"/>
    </row>
    <row r="75" spans="1:14" ht="25.35" customHeight="1">
      <c r="A75" s="74" t="s">
        <v>609</v>
      </c>
      <c r="B75" s="8">
        <f>F74+2</f>
        <v>46298</v>
      </c>
      <c r="C75" s="11">
        <v>0.20833333333333334</v>
      </c>
      <c r="D75" s="8">
        <f>B75</f>
        <v>46298</v>
      </c>
      <c r="E75" s="11">
        <v>0.625</v>
      </c>
      <c r="F75" s="8">
        <f>D75+1</f>
        <v>46299</v>
      </c>
      <c r="G75" s="11">
        <v>4.1666666666666664E-2</v>
      </c>
      <c r="H75" s="35" t="s">
        <v>14</v>
      </c>
      <c r="I75" s="13"/>
    </row>
    <row r="76" spans="1:14" ht="25.35" customHeight="1">
      <c r="A76" s="74" t="s">
        <v>310</v>
      </c>
      <c r="B76" s="8">
        <f>F75+2</f>
        <v>46301</v>
      </c>
      <c r="C76" s="11">
        <v>0.20833333333333334</v>
      </c>
      <c r="D76" s="8">
        <f>B76</f>
        <v>46301</v>
      </c>
      <c r="E76" s="11">
        <v>0.25</v>
      </c>
      <c r="F76" s="8">
        <f>D76</f>
        <v>46301</v>
      </c>
      <c r="G76" s="11">
        <v>0.58333333333333337</v>
      </c>
      <c r="H76" s="30"/>
      <c r="I76" s="13"/>
    </row>
    <row r="77" spans="1:14" customFormat="1" ht="24" hidden="1" customHeight="1">
      <c r="A77" s="111" t="s">
        <v>144</v>
      </c>
      <c r="B77" s="112"/>
      <c r="C77" s="112"/>
      <c r="D77" s="112"/>
      <c r="E77" s="112"/>
      <c r="F77" s="112"/>
      <c r="G77" s="112"/>
      <c r="H77" s="112"/>
      <c r="I77" s="112"/>
    </row>
    <row r="78" spans="1:14" customFormat="1" ht="24" hidden="1" customHeight="1">
      <c r="A78" s="27" t="s">
        <v>4</v>
      </c>
      <c r="B78" s="92" t="s">
        <v>5</v>
      </c>
      <c r="C78" s="93"/>
      <c r="D78" s="92" t="s">
        <v>6</v>
      </c>
      <c r="E78" s="93"/>
      <c r="F78" s="92" t="s">
        <v>7</v>
      </c>
      <c r="G78" s="93"/>
      <c r="H78" s="28" t="s">
        <v>8</v>
      </c>
      <c r="I78" s="28" t="s">
        <v>9</v>
      </c>
      <c r="N78" t="s">
        <v>30</v>
      </c>
    </row>
    <row r="79" spans="1:14" ht="25.35" hidden="1" customHeight="1">
      <c r="A79" s="52" t="s">
        <v>112</v>
      </c>
      <c r="B79" s="8">
        <v>46026</v>
      </c>
      <c r="C79" s="34">
        <v>0.45694444444444399</v>
      </c>
      <c r="D79" s="8">
        <v>46027</v>
      </c>
      <c r="E79" s="34">
        <v>0.29513888888888901</v>
      </c>
      <c r="F79" s="8">
        <f>D79</f>
        <v>46027</v>
      </c>
      <c r="G79" s="34">
        <v>0.625</v>
      </c>
      <c r="H79" s="35" t="s">
        <v>103</v>
      </c>
      <c r="I79" s="13"/>
    </row>
    <row r="80" spans="1:14" ht="25.35" hidden="1" customHeight="1">
      <c r="A80" s="52" t="s">
        <v>114</v>
      </c>
      <c r="B80" s="8">
        <f>F79+1</f>
        <v>46028</v>
      </c>
      <c r="C80" s="34">
        <v>0.66666666666666696</v>
      </c>
      <c r="D80" s="8">
        <f>B80+1</f>
        <v>46029</v>
      </c>
      <c r="E80" s="34">
        <v>0.104166666666667</v>
      </c>
      <c r="F80" s="8">
        <f>D80</f>
        <v>46029</v>
      </c>
      <c r="G80" s="34">
        <v>0.30486111111111103</v>
      </c>
      <c r="H80" s="35"/>
      <c r="I80" s="13"/>
    </row>
    <row r="81" spans="1:14" ht="25.35" hidden="1" customHeight="1">
      <c r="A81" s="52" t="s">
        <v>115</v>
      </c>
      <c r="B81" s="8">
        <v>46031</v>
      </c>
      <c r="C81" s="34">
        <v>0.20833333333333301</v>
      </c>
      <c r="D81" s="8">
        <f>B81</f>
        <v>46031</v>
      </c>
      <c r="E81" s="34">
        <v>0.46319444444444402</v>
      </c>
      <c r="F81" s="8">
        <f>D81</f>
        <v>46031</v>
      </c>
      <c r="G81" s="11">
        <v>0.69930555555555596</v>
      </c>
      <c r="H81" s="35"/>
      <c r="I81" s="13"/>
    </row>
    <row r="82" spans="1:14" ht="25.35" hidden="1" customHeight="1">
      <c r="A82" s="15" t="s">
        <v>117</v>
      </c>
      <c r="B82" s="8">
        <v>46034</v>
      </c>
      <c r="C82" s="34">
        <v>0.33333333333333298</v>
      </c>
      <c r="D82" s="8">
        <f>B82+4</f>
        <v>46038</v>
      </c>
      <c r="E82" s="34">
        <v>0.125</v>
      </c>
      <c r="F82" s="8">
        <v>46040</v>
      </c>
      <c r="G82" s="11">
        <v>1.3194444444444399E-2</v>
      </c>
      <c r="H82" s="35" t="s">
        <v>14</v>
      </c>
      <c r="I82" s="13"/>
    </row>
    <row r="83" spans="1:14" ht="25.35" hidden="1" customHeight="1">
      <c r="A83" s="15" t="s">
        <v>132</v>
      </c>
      <c r="B83" s="8">
        <f>F82+4</f>
        <v>46044</v>
      </c>
      <c r="C83" s="34">
        <v>0.75</v>
      </c>
      <c r="D83" s="8">
        <v>46046</v>
      </c>
      <c r="E83" s="34">
        <v>0.66666666666666696</v>
      </c>
      <c r="F83" s="8">
        <f t="shared" ref="F83:F86" si="8">D83+1</f>
        <v>46047</v>
      </c>
      <c r="G83" s="11">
        <v>0.27083333333333298</v>
      </c>
      <c r="H83" s="35" t="s">
        <v>14</v>
      </c>
      <c r="I83" s="13"/>
    </row>
    <row r="84" spans="1:14" ht="25.35" hidden="1" customHeight="1">
      <c r="A84" s="15" t="s">
        <v>133</v>
      </c>
      <c r="B84" s="8">
        <f>F83+1</f>
        <v>46048</v>
      </c>
      <c r="C84" s="34">
        <v>0.375</v>
      </c>
      <c r="D84" s="8">
        <f>B84+1</f>
        <v>46049</v>
      </c>
      <c r="E84" s="34">
        <v>0.72916666666666696</v>
      </c>
      <c r="F84" s="8">
        <f t="shared" si="8"/>
        <v>46050</v>
      </c>
      <c r="G84" s="11">
        <v>2.0833333333333301E-2</v>
      </c>
      <c r="H84" s="35" t="s">
        <v>14</v>
      </c>
      <c r="I84" s="13"/>
    </row>
    <row r="85" spans="1:14" ht="25.35" hidden="1" customHeight="1">
      <c r="A85" s="15" t="s">
        <v>134</v>
      </c>
      <c r="B85" s="8">
        <f>F84+1</f>
        <v>46051</v>
      </c>
      <c r="C85" s="34">
        <v>0.70833333333333304</v>
      </c>
      <c r="D85" s="8">
        <f>B85+1</f>
        <v>46052</v>
      </c>
      <c r="E85" s="34">
        <v>0</v>
      </c>
      <c r="F85" s="8">
        <f>D85</f>
        <v>46052</v>
      </c>
      <c r="G85" s="11">
        <v>0.41666666666666702</v>
      </c>
      <c r="H85" s="35"/>
      <c r="I85" s="13"/>
    </row>
    <row r="86" spans="1:14" ht="25.35" hidden="1" customHeight="1">
      <c r="A86" s="15" t="s">
        <v>135</v>
      </c>
      <c r="B86" s="8">
        <f>F85+2</f>
        <v>46054</v>
      </c>
      <c r="C86" s="34">
        <v>0.453472222222222</v>
      </c>
      <c r="D86" s="8">
        <f>B86+4</f>
        <v>46058</v>
      </c>
      <c r="E86" s="34">
        <v>0.21875</v>
      </c>
      <c r="F86" s="8">
        <f t="shared" si="8"/>
        <v>46059</v>
      </c>
      <c r="G86" s="11">
        <v>0.66666666666666696</v>
      </c>
      <c r="H86" s="35" t="s">
        <v>14</v>
      </c>
      <c r="I86" s="13"/>
    </row>
    <row r="87" spans="1:14" ht="25.35" hidden="1" customHeight="1">
      <c r="A87" s="15" t="s">
        <v>49</v>
      </c>
      <c r="B87" s="8">
        <f>F86+7</f>
        <v>46066</v>
      </c>
      <c r="C87" s="34">
        <v>0</v>
      </c>
      <c r="D87" s="8">
        <f>B87+1</f>
        <v>46067</v>
      </c>
      <c r="E87" s="34">
        <v>0.15833333333333299</v>
      </c>
      <c r="F87" s="8">
        <f>D87</f>
        <v>46067</v>
      </c>
      <c r="G87" s="11">
        <v>0.83333333333333304</v>
      </c>
      <c r="H87" s="35" t="s">
        <v>145</v>
      </c>
      <c r="I87" s="13"/>
    </row>
    <row r="88" spans="1:14" ht="25.35" hidden="1" customHeight="1">
      <c r="A88" s="15" t="s">
        <v>51</v>
      </c>
      <c r="B88" s="8">
        <f>F87+1</f>
        <v>46068</v>
      </c>
      <c r="C88" s="18">
        <v>0.91666666666666696</v>
      </c>
      <c r="D88" s="8">
        <f>B88+4</f>
        <v>46072</v>
      </c>
      <c r="E88" s="34">
        <v>0.79166666666666696</v>
      </c>
      <c r="F88" s="8">
        <f>D88+1</f>
        <v>46073</v>
      </c>
      <c r="G88" s="11">
        <v>0.14583333333333301</v>
      </c>
      <c r="H88" s="35" t="s">
        <v>14</v>
      </c>
      <c r="I88" s="13"/>
    </row>
    <row r="89" spans="1:14" ht="25.35" hidden="1" customHeight="1">
      <c r="A89" s="15" t="s">
        <v>138</v>
      </c>
      <c r="B89" s="8">
        <f>F88+1</f>
        <v>46074</v>
      </c>
      <c r="C89" s="18">
        <v>0.75</v>
      </c>
      <c r="D89" s="8">
        <f>B89</f>
        <v>46074</v>
      </c>
      <c r="E89" s="18">
        <v>0.95833333333333304</v>
      </c>
      <c r="F89" s="8">
        <f>D89+1</f>
        <v>46075</v>
      </c>
      <c r="G89" s="11">
        <v>0.15347222222222201</v>
      </c>
      <c r="H89" s="35"/>
      <c r="I89" s="13"/>
    </row>
    <row r="90" spans="1:14" ht="25.35" hidden="1" customHeight="1">
      <c r="A90" s="15" t="s">
        <v>139</v>
      </c>
      <c r="B90" s="8">
        <f>F89+2</f>
        <v>46077</v>
      </c>
      <c r="C90" s="18">
        <v>0.27638888888888902</v>
      </c>
      <c r="D90" s="8">
        <f>B90+4</f>
        <v>46081</v>
      </c>
      <c r="E90" s="18">
        <v>0.66666666666666696</v>
      </c>
      <c r="F90" s="8">
        <f>D90+2</f>
        <v>46083</v>
      </c>
      <c r="G90" s="11">
        <v>0.48819444444444399</v>
      </c>
      <c r="H90" s="35" t="s">
        <v>14</v>
      </c>
      <c r="I90" s="13"/>
    </row>
    <row r="91" spans="1:14" ht="25.35" hidden="1" customHeight="1">
      <c r="A91" s="15" t="s">
        <v>57</v>
      </c>
      <c r="B91" s="8">
        <f>F90+4</f>
        <v>46087</v>
      </c>
      <c r="C91" s="18">
        <v>0.41666666666666702</v>
      </c>
      <c r="D91" s="8">
        <f>B91+1</f>
        <v>46088</v>
      </c>
      <c r="E91" s="18">
        <v>0.70833333333333304</v>
      </c>
      <c r="F91" s="8">
        <f>D91+1</f>
        <v>46089</v>
      </c>
      <c r="G91" s="11">
        <v>0.125</v>
      </c>
      <c r="H91" s="35" t="s">
        <v>14</v>
      </c>
      <c r="I91" s="13"/>
    </row>
    <row r="92" spans="1:14" ht="25.35" hidden="1" customHeight="1">
      <c r="A92" s="15" t="s">
        <v>146</v>
      </c>
      <c r="B92" s="8">
        <f>F91+1</f>
        <v>46090</v>
      </c>
      <c r="C92" s="18">
        <v>0.16666666666666699</v>
      </c>
      <c r="D92" s="8">
        <f>B92+1</f>
        <v>46091</v>
      </c>
      <c r="E92" s="9">
        <v>0.8125</v>
      </c>
      <c r="F92" s="8">
        <f>D92+1</f>
        <v>46092</v>
      </c>
      <c r="G92" s="11">
        <v>0.125</v>
      </c>
      <c r="H92" s="35" t="s">
        <v>14</v>
      </c>
      <c r="I92" s="13"/>
    </row>
    <row r="93" spans="1:14" ht="25.35" hidden="1" customHeight="1">
      <c r="A93" s="15" t="s">
        <v>147</v>
      </c>
      <c r="B93" s="8">
        <f>F92+1</f>
        <v>46093</v>
      </c>
      <c r="C93" s="18">
        <v>0.91666666666666696</v>
      </c>
      <c r="D93" s="8">
        <f>B93+1</f>
        <v>46094</v>
      </c>
      <c r="E93" s="9">
        <v>0.23888888888888901</v>
      </c>
      <c r="F93" s="8">
        <f>D93</f>
        <v>46094</v>
      </c>
      <c r="G93" s="11">
        <v>0.625</v>
      </c>
      <c r="H93" s="35"/>
      <c r="I93" s="13"/>
    </row>
    <row r="94" spans="1:14" ht="25.35" hidden="1" customHeight="1">
      <c r="A94" s="15" t="s">
        <v>148</v>
      </c>
      <c r="B94" s="8">
        <f>F93+2</f>
        <v>46096</v>
      </c>
      <c r="C94" s="18">
        <v>0.625</v>
      </c>
      <c r="D94" s="8">
        <f>B94</f>
        <v>46096</v>
      </c>
      <c r="E94" s="9">
        <v>0.80555555555555602</v>
      </c>
      <c r="F94" s="8">
        <f>D94+1</f>
        <v>46097</v>
      </c>
      <c r="G94" s="11">
        <v>0.89444444444444404</v>
      </c>
      <c r="H94" s="35" t="s">
        <v>149</v>
      </c>
      <c r="I94" s="13"/>
    </row>
    <row r="95" spans="1:14" customFormat="1" ht="24" hidden="1" customHeight="1">
      <c r="A95" s="109" t="s">
        <v>150</v>
      </c>
      <c r="B95" s="110"/>
      <c r="C95" s="110"/>
      <c r="D95" s="110"/>
      <c r="E95" s="110"/>
      <c r="F95" s="110"/>
      <c r="G95" s="110"/>
      <c r="H95" s="110"/>
      <c r="I95" s="110"/>
    </row>
    <row r="96" spans="1:14" customFormat="1" ht="24" hidden="1" customHeight="1">
      <c r="A96" s="27" t="s">
        <v>4</v>
      </c>
      <c r="B96" s="92" t="s">
        <v>5</v>
      </c>
      <c r="C96" s="93"/>
      <c r="D96" s="92" t="s">
        <v>6</v>
      </c>
      <c r="E96" s="93"/>
      <c r="F96" s="92" t="s">
        <v>7</v>
      </c>
      <c r="G96" s="93"/>
      <c r="H96" s="28" t="s">
        <v>8</v>
      </c>
      <c r="I96" s="28" t="s">
        <v>9</v>
      </c>
      <c r="N96" t="s">
        <v>30</v>
      </c>
    </row>
    <row r="97" spans="1:14" ht="25.35" hidden="1" customHeight="1">
      <c r="A97" s="15" t="s">
        <v>151</v>
      </c>
      <c r="B97" s="8">
        <v>46105</v>
      </c>
      <c r="C97" s="11">
        <v>0.20833333333333301</v>
      </c>
      <c r="D97" s="8">
        <f>B97+1</f>
        <v>46106</v>
      </c>
      <c r="E97" s="9">
        <v>0.19236111111111101</v>
      </c>
      <c r="F97" s="8">
        <f>D97+1</f>
        <v>46107</v>
      </c>
      <c r="G97" s="11">
        <v>0.16666666666666699</v>
      </c>
      <c r="H97" s="30" t="s">
        <v>152</v>
      </c>
      <c r="I97" s="13"/>
    </row>
    <row r="98" spans="1:14" ht="25.35" hidden="1" customHeight="1">
      <c r="A98" s="15" t="s">
        <v>153</v>
      </c>
      <c r="B98" s="8">
        <f>F97+1</f>
        <v>46108</v>
      </c>
      <c r="C98" s="11">
        <v>0.25</v>
      </c>
      <c r="D98" s="8">
        <f>B98+1</f>
        <v>46109</v>
      </c>
      <c r="E98" s="9">
        <v>0.375</v>
      </c>
      <c r="F98" s="8">
        <f>D98</f>
        <v>46109</v>
      </c>
      <c r="G98" s="11">
        <v>0.69444444444444398</v>
      </c>
      <c r="H98" s="35" t="s">
        <v>14</v>
      </c>
      <c r="I98" s="13"/>
    </row>
    <row r="99" spans="1:14" ht="25.35" hidden="1" customHeight="1">
      <c r="A99" s="15" t="s">
        <v>154</v>
      </c>
      <c r="B99" s="8">
        <f>F98+2</f>
        <v>46111</v>
      </c>
      <c r="C99" s="11">
        <v>0.33333333333333298</v>
      </c>
      <c r="D99" s="8">
        <f>B99+1</f>
        <v>46112</v>
      </c>
      <c r="E99" s="9">
        <v>0.75</v>
      </c>
      <c r="F99" s="8">
        <f>D99+1</f>
        <v>46113</v>
      </c>
      <c r="G99" s="18">
        <v>0.20833333333333301</v>
      </c>
      <c r="H99" s="35"/>
      <c r="I99" s="13"/>
    </row>
    <row r="100" spans="1:14" ht="25.35" hidden="1" customHeight="1">
      <c r="A100" s="15" t="s">
        <v>155</v>
      </c>
      <c r="B100" s="8">
        <f>F99+2</f>
        <v>46115</v>
      </c>
      <c r="C100" s="11">
        <v>0.20833333333333301</v>
      </c>
      <c r="D100" s="8">
        <v>46116</v>
      </c>
      <c r="E100" s="11">
        <v>0.32222222222222202</v>
      </c>
      <c r="F100" s="8">
        <v>46117</v>
      </c>
      <c r="G100" s="11">
        <v>0.625</v>
      </c>
      <c r="H100" s="56"/>
      <c r="I100" s="13"/>
    </row>
    <row r="101" spans="1:14" ht="25.35" hidden="1" customHeight="1">
      <c r="A101" s="15" t="s">
        <v>156</v>
      </c>
      <c r="B101" s="8">
        <f>F100+4</f>
        <v>46121</v>
      </c>
      <c r="C101" s="9">
        <v>0.41666666666666702</v>
      </c>
      <c r="D101" s="8">
        <f>B101+2</f>
        <v>46123</v>
      </c>
      <c r="E101" s="9">
        <v>0.27013888888888887</v>
      </c>
      <c r="F101" s="8">
        <f>D101+1</f>
        <v>46124</v>
      </c>
      <c r="G101" s="11">
        <v>0.27083333333333331</v>
      </c>
      <c r="H101" s="30" t="s">
        <v>157</v>
      </c>
      <c r="I101" s="13"/>
    </row>
    <row r="102" spans="1:14" customFormat="1" ht="24" hidden="1" customHeight="1">
      <c r="A102" s="109" t="s">
        <v>442</v>
      </c>
      <c r="B102" s="110"/>
      <c r="C102" s="110"/>
      <c r="D102" s="110"/>
      <c r="E102" s="110"/>
      <c r="F102" s="110"/>
      <c r="G102" s="110"/>
      <c r="H102" s="110"/>
      <c r="I102" s="110"/>
    </row>
    <row r="103" spans="1:14" customFormat="1" ht="24" hidden="1" customHeight="1">
      <c r="A103" s="27" t="s">
        <v>4</v>
      </c>
      <c r="B103" s="92" t="s">
        <v>5</v>
      </c>
      <c r="C103" s="93"/>
      <c r="D103" s="92" t="s">
        <v>6</v>
      </c>
      <c r="E103" s="93"/>
      <c r="F103" s="92" t="s">
        <v>7</v>
      </c>
      <c r="G103" s="93"/>
      <c r="H103" s="28" t="s">
        <v>8</v>
      </c>
      <c r="I103" s="28" t="s">
        <v>9</v>
      </c>
      <c r="N103" t="s">
        <v>30</v>
      </c>
    </row>
    <row r="104" spans="1:14" ht="25.05" hidden="1" customHeight="1">
      <c r="A104" s="15" t="s">
        <v>158</v>
      </c>
      <c r="B104" s="8">
        <v>46123</v>
      </c>
      <c r="C104" s="11">
        <v>0.25</v>
      </c>
      <c r="D104" s="8">
        <f>B104+3</f>
        <v>46126</v>
      </c>
      <c r="E104" s="9">
        <v>0.17708333333333334</v>
      </c>
      <c r="F104" s="8">
        <f>D104</f>
        <v>46126</v>
      </c>
      <c r="G104" s="9">
        <v>0.97291666666666665</v>
      </c>
      <c r="H104" s="30" t="s">
        <v>159</v>
      </c>
      <c r="I104" s="13"/>
    </row>
    <row r="105" spans="1:14" ht="25.35" hidden="1" customHeight="1">
      <c r="A105" s="15" t="s">
        <v>160</v>
      </c>
      <c r="B105" s="8">
        <f>F104+2</f>
        <v>46128</v>
      </c>
      <c r="C105" s="11">
        <v>0.25</v>
      </c>
      <c r="D105" s="8">
        <f>B105+1</f>
        <v>46129</v>
      </c>
      <c r="E105" s="9">
        <v>0.91666666666666663</v>
      </c>
      <c r="F105" s="8">
        <f>D105+1</f>
        <v>46130</v>
      </c>
      <c r="G105" s="9">
        <v>0.14583333333333334</v>
      </c>
      <c r="H105" s="35" t="s">
        <v>14</v>
      </c>
      <c r="I105" s="13"/>
    </row>
    <row r="106" spans="1:14" ht="25.35" hidden="1" customHeight="1">
      <c r="A106" s="15" t="s">
        <v>161</v>
      </c>
      <c r="B106" s="8">
        <f>F105+2</f>
        <v>46132</v>
      </c>
      <c r="C106" s="11">
        <v>0.41666666666666669</v>
      </c>
      <c r="D106" s="8">
        <f t="shared" ref="D106:D110" si="9">B106</f>
        <v>46132</v>
      </c>
      <c r="E106" s="9">
        <v>0.45833333333333331</v>
      </c>
      <c r="F106" s="8">
        <f>D106</f>
        <v>46132</v>
      </c>
      <c r="G106" s="18">
        <v>0.91666666666666663</v>
      </c>
      <c r="H106" s="30"/>
      <c r="I106" s="13"/>
    </row>
    <row r="107" spans="1:14" ht="25.35" hidden="1" customHeight="1">
      <c r="A107" s="15" t="s">
        <v>162</v>
      </c>
      <c r="B107" s="8">
        <f>F106+3</f>
        <v>46135</v>
      </c>
      <c r="C107" s="11">
        <v>0.58333333333333337</v>
      </c>
      <c r="D107" s="8">
        <f>B107+1</f>
        <v>46136</v>
      </c>
      <c r="E107" s="9">
        <v>0.81527777777777777</v>
      </c>
      <c r="F107" s="8">
        <f>D107+2</f>
        <v>46138</v>
      </c>
      <c r="G107" s="18">
        <v>0.22222222222222221</v>
      </c>
      <c r="H107" s="30"/>
      <c r="I107" s="13"/>
    </row>
    <row r="108" spans="1:14" ht="25.35" hidden="1" customHeight="1">
      <c r="A108" s="15" t="s">
        <v>297</v>
      </c>
      <c r="B108" s="8">
        <f>F107+5</f>
        <v>46143</v>
      </c>
      <c r="C108" s="11">
        <v>0.8125</v>
      </c>
      <c r="D108" s="8">
        <f>B108+5</f>
        <v>46148</v>
      </c>
      <c r="E108" s="9">
        <v>0.16666666666666666</v>
      </c>
      <c r="F108" s="8">
        <f>D108</f>
        <v>46148</v>
      </c>
      <c r="G108" s="18">
        <v>0.63680555555555551</v>
      </c>
      <c r="H108" s="35" t="s">
        <v>14</v>
      </c>
      <c r="I108" s="13"/>
    </row>
    <row r="109" spans="1:14" ht="25.35" hidden="1" customHeight="1">
      <c r="A109" s="15" t="s">
        <v>298</v>
      </c>
      <c r="B109" s="8">
        <f>F108+2</f>
        <v>46150</v>
      </c>
      <c r="C109" s="11">
        <v>0</v>
      </c>
      <c r="D109" s="8">
        <f>B109+2</f>
        <v>46152</v>
      </c>
      <c r="E109" s="9">
        <v>0.625</v>
      </c>
      <c r="F109" s="8">
        <f>D109+1</f>
        <v>46153</v>
      </c>
      <c r="G109" s="18">
        <v>8.5416666666666669E-2</v>
      </c>
      <c r="H109" s="35" t="s">
        <v>14</v>
      </c>
      <c r="I109" s="13"/>
    </row>
    <row r="110" spans="1:14" ht="25.35" hidden="1" customHeight="1">
      <c r="A110" s="15" t="s">
        <v>300</v>
      </c>
      <c r="B110" s="8">
        <f>F109+2</f>
        <v>46155</v>
      </c>
      <c r="C110" s="11">
        <v>0.33333333333333331</v>
      </c>
      <c r="D110" s="8">
        <f t="shared" si="9"/>
        <v>46155</v>
      </c>
      <c r="E110" s="9">
        <v>0.80833333333333335</v>
      </c>
      <c r="F110" s="8">
        <f>D110+1</f>
        <v>46156</v>
      </c>
      <c r="G110" s="18">
        <v>0.125</v>
      </c>
      <c r="H110" s="35" t="s">
        <v>14</v>
      </c>
      <c r="I110" s="13"/>
    </row>
    <row r="111" spans="1:14" ht="25.35" hidden="1" customHeight="1">
      <c r="A111" s="15" t="s">
        <v>319</v>
      </c>
      <c r="B111" s="8">
        <f>F110+2</f>
        <v>46158</v>
      </c>
      <c r="C111" s="11">
        <v>0.79166666666666663</v>
      </c>
      <c r="D111" s="8">
        <f>B111+4</f>
        <v>46162</v>
      </c>
      <c r="E111" s="9">
        <v>0.77083333333333337</v>
      </c>
      <c r="F111" s="8">
        <f>D111+2</f>
        <v>46164</v>
      </c>
      <c r="G111" s="18">
        <v>0.25</v>
      </c>
      <c r="H111" s="35" t="s">
        <v>301</v>
      </c>
      <c r="I111" s="13"/>
    </row>
    <row r="112" spans="1:14" ht="25.35" hidden="1" customHeight="1">
      <c r="A112" s="15" t="s">
        <v>339</v>
      </c>
      <c r="B112" s="8">
        <f>F111+5</f>
        <v>46169</v>
      </c>
      <c r="C112" s="11">
        <v>0.1111111111111111</v>
      </c>
      <c r="D112" s="8">
        <f>B112+1</f>
        <v>46170</v>
      </c>
      <c r="E112" s="9">
        <v>0.70833333333333337</v>
      </c>
      <c r="F112" s="8">
        <f t="shared" ref="F112" si="10">D112+1</f>
        <v>46171</v>
      </c>
      <c r="G112" s="18">
        <v>0.26458333333333334</v>
      </c>
      <c r="H112" s="35" t="s">
        <v>393</v>
      </c>
      <c r="I112" s="13"/>
    </row>
    <row r="113" spans="1:9" ht="25.35" hidden="1" customHeight="1">
      <c r="A113" s="15" t="s">
        <v>351</v>
      </c>
      <c r="B113" s="8">
        <f>F112+1</f>
        <v>46172</v>
      </c>
      <c r="C113" s="11">
        <v>0.59027777777777779</v>
      </c>
      <c r="D113" s="8">
        <f>B113+2</f>
        <v>46174</v>
      </c>
      <c r="E113" s="9">
        <v>0.75</v>
      </c>
      <c r="F113" s="8">
        <f>D113+1</f>
        <v>46175</v>
      </c>
      <c r="G113" s="18">
        <v>0.20833333333333334</v>
      </c>
      <c r="H113" s="35" t="s">
        <v>14</v>
      </c>
      <c r="I113" s="13"/>
    </row>
    <row r="114" spans="1:9" ht="25.35" hidden="1" customHeight="1">
      <c r="A114" s="15" t="s">
        <v>324</v>
      </c>
      <c r="B114" s="8">
        <f>F113+2</f>
        <v>46177</v>
      </c>
      <c r="C114" s="11">
        <v>0.5</v>
      </c>
      <c r="D114" s="8">
        <f>B114</f>
        <v>46177</v>
      </c>
      <c r="E114" s="18">
        <v>0.60416666666666663</v>
      </c>
      <c r="F114" s="8">
        <f>D114</f>
        <v>46177</v>
      </c>
      <c r="G114" s="18">
        <v>0.875</v>
      </c>
      <c r="H114" s="30"/>
      <c r="I114" s="13"/>
    </row>
    <row r="115" spans="1:9" ht="25.35" hidden="1" customHeight="1">
      <c r="A115" s="15" t="s">
        <v>325</v>
      </c>
      <c r="B115" s="8">
        <f>F114+3</f>
        <v>46180</v>
      </c>
      <c r="C115" s="11">
        <v>0.60416666666666663</v>
      </c>
      <c r="D115" s="8">
        <f>B115+5</f>
        <v>46185</v>
      </c>
      <c r="E115" s="9">
        <v>0.66666666666666663</v>
      </c>
      <c r="F115" s="8">
        <f>D115+2</f>
        <v>46187</v>
      </c>
      <c r="G115" s="18">
        <v>0.33333333333333331</v>
      </c>
      <c r="H115" s="35" t="s">
        <v>301</v>
      </c>
      <c r="I115" s="13"/>
    </row>
    <row r="116" spans="1:9" ht="25.35" hidden="1" customHeight="1">
      <c r="A116" s="15" t="s">
        <v>391</v>
      </c>
      <c r="B116" s="8">
        <f>F115+5</f>
        <v>46192</v>
      </c>
      <c r="C116" s="9">
        <v>0.5625</v>
      </c>
      <c r="D116" s="8">
        <f>B116+1</f>
        <v>46193</v>
      </c>
      <c r="E116" s="9">
        <v>0.91388888888888886</v>
      </c>
      <c r="F116" s="8">
        <f>D116+1</f>
        <v>46194</v>
      </c>
      <c r="G116" s="18">
        <v>0.60347222222222219</v>
      </c>
      <c r="H116" s="30" t="s">
        <v>445</v>
      </c>
      <c r="I116" s="13"/>
    </row>
    <row r="117" spans="1:9" ht="25.35" hidden="1" customHeight="1">
      <c r="A117" s="15" t="s">
        <v>394</v>
      </c>
      <c r="B117" s="8">
        <f>F116+1</f>
        <v>46195</v>
      </c>
      <c r="C117" s="9">
        <v>0.93125000000000002</v>
      </c>
      <c r="D117" s="8">
        <f>B117+3</f>
        <v>46198</v>
      </c>
      <c r="E117" s="9">
        <v>0.38472222222222224</v>
      </c>
      <c r="F117" s="8">
        <f>D117</f>
        <v>46198</v>
      </c>
      <c r="G117" s="18">
        <v>0.8208333333333333</v>
      </c>
      <c r="H117" s="35" t="s">
        <v>301</v>
      </c>
      <c r="I117" s="13"/>
    </row>
    <row r="118" spans="1:9" ht="25.35" hidden="1" customHeight="1">
      <c r="A118" s="15" t="s">
        <v>400</v>
      </c>
      <c r="B118" s="8">
        <f>F117+3</f>
        <v>46201</v>
      </c>
      <c r="C118" s="18">
        <v>0.16666666666666666</v>
      </c>
      <c r="D118" s="8">
        <f>B118</f>
        <v>46201</v>
      </c>
      <c r="E118" s="18">
        <v>0.375</v>
      </c>
      <c r="F118" s="8">
        <f>D118</f>
        <v>46201</v>
      </c>
      <c r="G118" s="18">
        <v>0.70347222222222228</v>
      </c>
      <c r="H118" s="30"/>
      <c r="I118" s="13"/>
    </row>
    <row r="119" spans="1:9" ht="25.35" hidden="1" customHeight="1">
      <c r="A119" s="15" t="s">
        <v>416</v>
      </c>
      <c r="B119" s="8">
        <f>F118+3</f>
        <v>46204</v>
      </c>
      <c r="C119" s="9">
        <v>0.4375</v>
      </c>
      <c r="D119" s="8">
        <f>B119+3</f>
        <v>46207</v>
      </c>
      <c r="E119" s="9">
        <v>7.7083333333333337E-2</v>
      </c>
      <c r="F119" s="8">
        <f>D119+1</f>
        <v>46208</v>
      </c>
      <c r="G119" s="18">
        <v>0.54236111111111107</v>
      </c>
      <c r="H119" s="35" t="s">
        <v>301</v>
      </c>
      <c r="I119" s="13"/>
    </row>
    <row r="120" spans="1:9" ht="25.35" hidden="1" customHeight="1">
      <c r="A120" s="16" t="s">
        <v>451</v>
      </c>
      <c r="B120" s="8">
        <f>F119+5</f>
        <v>46213</v>
      </c>
      <c r="C120" s="9">
        <v>0.83333333333333337</v>
      </c>
      <c r="D120" s="8">
        <f>B120+1</f>
        <v>46214</v>
      </c>
      <c r="E120" s="9">
        <v>0.875</v>
      </c>
      <c r="F120" s="8">
        <f>D120+1</f>
        <v>46215</v>
      </c>
      <c r="G120" s="18">
        <v>0.375</v>
      </c>
      <c r="H120" s="30" t="s">
        <v>486</v>
      </c>
      <c r="I120" s="13"/>
    </row>
    <row r="121" spans="1:9" ht="25.35" hidden="1" customHeight="1">
      <c r="A121" s="16" t="s">
        <v>450</v>
      </c>
      <c r="B121" s="8">
        <f>F120+2</f>
        <v>46217</v>
      </c>
      <c r="C121" s="9">
        <v>0.875</v>
      </c>
      <c r="D121" s="8">
        <f>B121+3</f>
        <v>46220</v>
      </c>
      <c r="E121" s="9">
        <v>0.27638888888888891</v>
      </c>
      <c r="F121" s="8">
        <f>D121</f>
        <v>46220</v>
      </c>
      <c r="G121" s="18">
        <v>0.5625</v>
      </c>
      <c r="H121" s="30" t="s">
        <v>482</v>
      </c>
      <c r="I121" s="13"/>
    </row>
    <row r="122" spans="1:9" ht="25.35" hidden="1" customHeight="1">
      <c r="A122" s="109" t="s">
        <v>460</v>
      </c>
      <c r="B122" s="110"/>
      <c r="C122" s="110"/>
      <c r="D122" s="110"/>
      <c r="E122" s="110"/>
      <c r="F122" s="110"/>
      <c r="G122" s="110"/>
      <c r="H122" s="110"/>
      <c r="I122" s="110"/>
    </row>
    <row r="123" spans="1:9" ht="25.35" hidden="1" customHeight="1">
      <c r="A123" s="27" t="s">
        <v>4</v>
      </c>
      <c r="B123" s="92" t="s">
        <v>5</v>
      </c>
      <c r="C123" s="93"/>
      <c r="D123" s="92" t="s">
        <v>6</v>
      </c>
      <c r="E123" s="93"/>
      <c r="F123" s="92" t="s">
        <v>7</v>
      </c>
      <c r="G123" s="93"/>
      <c r="H123" s="28" t="s">
        <v>8</v>
      </c>
      <c r="I123" s="28" t="s">
        <v>9</v>
      </c>
    </row>
    <row r="124" spans="1:9" ht="25.35" hidden="1" customHeight="1">
      <c r="A124" s="15" t="s">
        <v>452</v>
      </c>
      <c r="B124" s="8">
        <v>46209</v>
      </c>
      <c r="C124" s="11">
        <v>0.33333333333333331</v>
      </c>
      <c r="D124" s="8">
        <f>B124+1</f>
        <v>46210</v>
      </c>
      <c r="E124" s="11">
        <v>0.66666666666666663</v>
      </c>
      <c r="F124" s="8">
        <f>D124</f>
        <v>46210</v>
      </c>
      <c r="G124" s="11">
        <v>0.91666666666666663</v>
      </c>
      <c r="H124" s="30" t="s">
        <v>483</v>
      </c>
      <c r="I124" s="13"/>
    </row>
    <row r="125" spans="1:9" ht="25.35" hidden="1" customHeight="1">
      <c r="A125" s="15" t="s">
        <v>453</v>
      </c>
      <c r="B125" s="8">
        <f>F124+7</f>
        <v>46217</v>
      </c>
      <c r="C125" s="11">
        <v>0.75</v>
      </c>
      <c r="D125" s="8">
        <f>B125+4</f>
        <v>46221</v>
      </c>
      <c r="E125" s="11">
        <v>0.75</v>
      </c>
      <c r="F125" s="8">
        <f>D125+1</f>
        <v>46222</v>
      </c>
      <c r="G125" s="11">
        <v>0</v>
      </c>
      <c r="H125" s="35" t="s">
        <v>473</v>
      </c>
      <c r="I125" s="13"/>
    </row>
    <row r="126" spans="1:9" ht="25.35" hidden="1" customHeight="1">
      <c r="A126" s="16" t="s">
        <v>433</v>
      </c>
      <c r="B126" s="8">
        <f>F125+2</f>
        <v>46224</v>
      </c>
      <c r="C126" s="11">
        <v>0.25</v>
      </c>
      <c r="D126" s="8">
        <f>B126</f>
        <v>46224</v>
      </c>
      <c r="E126" s="11">
        <v>0.83333333333333337</v>
      </c>
      <c r="F126" s="8">
        <f>D126+1</f>
        <v>46225</v>
      </c>
      <c r="G126" s="11">
        <v>0.19583333333333333</v>
      </c>
      <c r="H126" s="35" t="s">
        <v>511</v>
      </c>
      <c r="I126" s="13"/>
    </row>
    <row r="127" spans="1:9" ht="25.35" hidden="1" customHeight="1">
      <c r="A127" s="15" t="s">
        <v>420</v>
      </c>
      <c r="B127" s="8">
        <f>F126+4</f>
        <v>46229</v>
      </c>
      <c r="C127" s="11">
        <v>0.125</v>
      </c>
      <c r="D127" s="8">
        <f>B127+2</f>
        <v>46231</v>
      </c>
      <c r="E127" s="11">
        <v>0.80694444444444446</v>
      </c>
      <c r="F127" s="8">
        <f>D127+2</f>
        <v>46233</v>
      </c>
      <c r="G127" s="11">
        <v>0.12083333333333333</v>
      </c>
      <c r="H127" s="30" t="s">
        <v>523</v>
      </c>
      <c r="I127" s="13"/>
    </row>
    <row r="128" spans="1:9" ht="25.35" hidden="1" customHeight="1">
      <c r="A128" s="40" t="s">
        <v>498</v>
      </c>
      <c r="B128" s="33"/>
      <c r="C128" s="20"/>
      <c r="D128" s="19"/>
      <c r="E128" s="20"/>
      <c r="F128" s="19"/>
      <c r="G128" s="20"/>
      <c r="H128" s="35" t="s">
        <v>512</v>
      </c>
      <c r="I128" s="13"/>
    </row>
    <row r="129" spans="1:14" ht="25.35" hidden="1" customHeight="1">
      <c r="A129" s="15" t="s">
        <v>499</v>
      </c>
      <c r="B129" s="8">
        <f>F127+4</f>
        <v>46237</v>
      </c>
      <c r="C129" s="11">
        <v>8.3333333333333329E-2</v>
      </c>
      <c r="D129" s="8">
        <f>B129+3</f>
        <v>46240</v>
      </c>
      <c r="E129" s="34">
        <v>0.88194444444444442</v>
      </c>
      <c r="F129" s="8">
        <f>D129+1</f>
        <v>46241</v>
      </c>
      <c r="G129" s="11">
        <v>0.85416666666666663</v>
      </c>
      <c r="H129" s="35" t="s">
        <v>527</v>
      </c>
      <c r="I129" s="13"/>
    </row>
    <row r="130" spans="1:14" ht="24" hidden="1" customHeight="1">
      <c r="A130" s="96" t="s">
        <v>585</v>
      </c>
      <c r="B130" s="96"/>
      <c r="C130" s="96"/>
      <c r="D130" s="96"/>
      <c r="E130" s="96"/>
      <c r="F130" s="96"/>
      <c r="G130" s="96"/>
      <c r="H130" s="96"/>
      <c r="I130" s="96"/>
    </row>
    <row r="131" spans="1:14" ht="24" hidden="1" customHeight="1">
      <c r="A131" s="6" t="s">
        <v>4</v>
      </c>
      <c r="B131" s="94" t="s">
        <v>5</v>
      </c>
      <c r="C131" s="95"/>
      <c r="D131" s="94" t="s">
        <v>6</v>
      </c>
      <c r="E131" s="95"/>
      <c r="F131" s="94" t="s">
        <v>7</v>
      </c>
      <c r="G131" s="95"/>
      <c r="H131" s="7" t="s">
        <v>8</v>
      </c>
      <c r="I131" s="7" t="s">
        <v>9</v>
      </c>
      <c r="N131" s="1" t="s">
        <v>30</v>
      </c>
    </row>
    <row r="132" spans="1:14" ht="25.35" hidden="1" customHeight="1">
      <c r="A132" s="53" t="s">
        <v>501</v>
      </c>
      <c r="B132" s="8">
        <v>46229</v>
      </c>
      <c r="C132" s="18">
        <v>0.83333333333333337</v>
      </c>
      <c r="D132" s="8">
        <f>B132+3</f>
        <v>46232</v>
      </c>
      <c r="E132" s="22">
        <v>0.20416666666666666</v>
      </c>
      <c r="F132" s="8">
        <f>D132</f>
        <v>46232</v>
      </c>
      <c r="G132" s="9">
        <v>0.78888888888888886</v>
      </c>
      <c r="H132" s="35" t="s">
        <v>525</v>
      </c>
      <c r="I132" s="46"/>
    </row>
    <row r="133" spans="1:14" ht="25.35" hidden="1" customHeight="1">
      <c r="A133" s="5" t="s">
        <v>502</v>
      </c>
      <c r="B133" s="33"/>
      <c r="C133" s="20"/>
      <c r="D133" s="33"/>
      <c r="E133" s="20"/>
      <c r="F133" s="33"/>
      <c r="G133" s="20"/>
      <c r="H133" s="35" t="s">
        <v>510</v>
      </c>
      <c r="I133" s="13"/>
    </row>
    <row r="134" spans="1:14" ht="25.35" hidden="1" customHeight="1">
      <c r="A134" s="5" t="s">
        <v>496</v>
      </c>
      <c r="B134" s="8">
        <f>F132+2</f>
        <v>46234</v>
      </c>
      <c r="C134" s="11">
        <v>0.16666666666666666</v>
      </c>
      <c r="D134" s="8">
        <f>B134+2</f>
        <v>46236</v>
      </c>
      <c r="E134" s="11">
        <v>8.7500000000000008E-2</v>
      </c>
      <c r="F134" s="8">
        <f>D134</f>
        <v>46236</v>
      </c>
      <c r="G134" s="11">
        <v>0.55277777777777781</v>
      </c>
      <c r="H134" s="35" t="s">
        <v>301</v>
      </c>
      <c r="I134" s="46"/>
    </row>
    <row r="135" spans="1:14" ht="25.35" hidden="1" customHeight="1">
      <c r="A135" s="5" t="s">
        <v>497</v>
      </c>
      <c r="B135" s="8">
        <f>F134+2</f>
        <v>46238</v>
      </c>
      <c r="C135" s="18">
        <v>0.91666666666666663</v>
      </c>
      <c r="D135" s="8">
        <f>B135+1</f>
        <v>46239</v>
      </c>
      <c r="E135" s="18">
        <v>1.2500000000000001E-2</v>
      </c>
      <c r="F135" s="8">
        <f>D135</f>
        <v>46239</v>
      </c>
      <c r="G135" s="11">
        <v>0.46250000000000002</v>
      </c>
      <c r="H135" s="35"/>
      <c r="I135" s="46"/>
    </row>
    <row r="136" spans="1:14" ht="25.35" hidden="1" customHeight="1">
      <c r="A136" s="58" t="s">
        <v>503</v>
      </c>
      <c r="B136" s="8">
        <v>46242</v>
      </c>
      <c r="C136" s="81">
        <v>0.16666666666666666</v>
      </c>
      <c r="D136" s="8">
        <f>B136+8</f>
        <v>46250</v>
      </c>
      <c r="E136" s="81">
        <v>0.98750000000000004</v>
      </c>
      <c r="F136" s="8">
        <f>D136+3</f>
        <v>46253</v>
      </c>
      <c r="G136" s="81">
        <v>0.56874999999999998</v>
      </c>
      <c r="H136" s="35" t="s">
        <v>553</v>
      </c>
      <c r="I136" s="31"/>
    </row>
    <row r="137" spans="1:14" ht="25.35" hidden="1" customHeight="1">
      <c r="A137" s="58" t="s">
        <v>548</v>
      </c>
      <c r="B137" s="8">
        <v>46259</v>
      </c>
      <c r="C137" s="81">
        <v>0.35555555555555557</v>
      </c>
      <c r="D137" s="10">
        <f>B137+1</f>
        <v>46260</v>
      </c>
      <c r="E137" s="81">
        <v>0.5</v>
      </c>
      <c r="F137" s="83">
        <f>D137</f>
        <v>46260</v>
      </c>
      <c r="G137" s="81">
        <v>0.97083333333333333</v>
      </c>
      <c r="H137" s="35" t="s">
        <v>586</v>
      </c>
      <c r="I137" s="31"/>
    </row>
    <row r="138" spans="1:14" ht="25.35" customHeight="1">
      <c r="A138" s="111" t="s">
        <v>596</v>
      </c>
      <c r="B138" s="112"/>
      <c r="C138" s="112"/>
      <c r="D138" s="112"/>
      <c r="E138" s="112"/>
      <c r="F138" s="112"/>
      <c r="G138" s="112"/>
      <c r="H138" s="112"/>
      <c r="I138" s="112"/>
    </row>
    <row r="139" spans="1:14" ht="25.35" customHeight="1">
      <c r="A139" s="27" t="s">
        <v>4</v>
      </c>
      <c r="B139" s="92" t="s">
        <v>5</v>
      </c>
      <c r="C139" s="93"/>
      <c r="D139" s="92" t="s">
        <v>6</v>
      </c>
      <c r="E139" s="93"/>
      <c r="F139" s="92" t="s">
        <v>7</v>
      </c>
      <c r="G139" s="93"/>
      <c r="H139" s="28" t="s">
        <v>8</v>
      </c>
      <c r="I139" s="28" t="s">
        <v>9</v>
      </c>
    </row>
    <row r="140" spans="1:14" ht="25.35" hidden="1" customHeight="1">
      <c r="A140" s="52" t="s">
        <v>540</v>
      </c>
      <c r="B140" s="8">
        <v>46252</v>
      </c>
      <c r="C140" s="11">
        <v>0.625</v>
      </c>
      <c r="D140" s="8">
        <f>B140</f>
        <v>46252</v>
      </c>
      <c r="E140" s="11">
        <v>0.70833333333333337</v>
      </c>
      <c r="F140" s="8">
        <f>D140+1</f>
        <v>46253</v>
      </c>
      <c r="G140" s="82">
        <v>8.3333333333333332E-3</v>
      </c>
      <c r="H140" s="35" t="s">
        <v>544</v>
      </c>
      <c r="I140" s="13"/>
    </row>
    <row r="141" spans="1:14" ht="25.35" customHeight="1">
      <c r="A141" s="52" t="s">
        <v>541</v>
      </c>
      <c r="B141" s="8">
        <f>F140+1</f>
        <v>46254</v>
      </c>
      <c r="C141" s="11">
        <v>0.33333333333333331</v>
      </c>
      <c r="D141" s="10">
        <f>B141+6</f>
        <v>46260</v>
      </c>
      <c r="E141" s="82">
        <v>0.54652777777777772</v>
      </c>
      <c r="F141" s="83">
        <f>D141</f>
        <v>46260</v>
      </c>
      <c r="G141" s="82">
        <v>0.95138888888888884</v>
      </c>
      <c r="H141" s="35" t="s">
        <v>588</v>
      </c>
      <c r="I141" s="13"/>
    </row>
    <row r="142" spans="1:14" ht="25.35" customHeight="1">
      <c r="A142" s="74" t="s">
        <v>542</v>
      </c>
      <c r="B142" s="8">
        <v>46264</v>
      </c>
      <c r="C142" s="11">
        <v>0.75208333333333333</v>
      </c>
      <c r="D142" s="8">
        <f>B142+1</f>
        <v>46265</v>
      </c>
      <c r="E142" s="11">
        <v>0.72916666666666663</v>
      </c>
      <c r="F142" s="8">
        <f>D142+5</f>
        <v>46270</v>
      </c>
      <c r="G142" s="11">
        <v>0.17152777777777778</v>
      </c>
      <c r="H142" s="35" t="s">
        <v>626</v>
      </c>
      <c r="I142" s="13"/>
    </row>
    <row r="143" spans="1:14" ht="25.35" customHeight="1">
      <c r="A143" s="52" t="s">
        <v>543</v>
      </c>
      <c r="B143" s="8">
        <f>F142+3</f>
        <v>46273</v>
      </c>
      <c r="C143" s="82">
        <v>4.1666666666666664E-2</v>
      </c>
      <c r="D143" s="8">
        <f>B143+6</f>
        <v>46279</v>
      </c>
      <c r="E143" s="9">
        <v>0.23958333333333334</v>
      </c>
      <c r="F143" s="8">
        <f>D143+2</f>
        <v>46281</v>
      </c>
      <c r="G143" s="34">
        <v>0.23749999999999999</v>
      </c>
      <c r="H143" s="35" t="s">
        <v>14</v>
      </c>
      <c r="I143" s="13"/>
    </row>
    <row r="144" spans="1:14" ht="25.35" customHeight="1">
      <c r="A144" s="52" t="s">
        <v>569</v>
      </c>
      <c r="B144" s="8">
        <f>F143+5</f>
        <v>46286</v>
      </c>
      <c r="C144" s="11">
        <v>0.33333333333333331</v>
      </c>
      <c r="D144" s="8">
        <f>B144</f>
        <v>46286</v>
      </c>
      <c r="E144" s="11">
        <v>0.375</v>
      </c>
      <c r="F144" s="8">
        <f>D144</f>
        <v>46286</v>
      </c>
      <c r="G144" s="11">
        <v>0.95833333333333337</v>
      </c>
      <c r="H144" s="35"/>
      <c r="I144" s="13"/>
    </row>
    <row r="145" spans="1:9" ht="25.35" customHeight="1">
      <c r="A145" s="52" t="s">
        <v>579</v>
      </c>
      <c r="B145" s="33"/>
      <c r="C145" s="38"/>
      <c r="D145" s="33"/>
      <c r="E145" s="38"/>
      <c r="F145" s="33"/>
      <c r="G145" s="38"/>
      <c r="H145" s="35" t="s">
        <v>590</v>
      </c>
      <c r="I145" s="13"/>
    </row>
    <row r="146" spans="1:9" ht="25.35" customHeight="1">
      <c r="A146" s="74" t="s">
        <v>581</v>
      </c>
      <c r="B146" s="33"/>
      <c r="C146" s="38"/>
      <c r="D146" s="33"/>
      <c r="E146" s="38"/>
      <c r="F146" s="33"/>
      <c r="G146" s="38"/>
      <c r="H146" s="35" t="s">
        <v>634</v>
      </c>
      <c r="I146" s="13"/>
    </row>
    <row r="147" spans="1:9" ht="25.35" customHeight="1">
      <c r="A147" s="52" t="s">
        <v>598</v>
      </c>
      <c r="B147" s="8">
        <f>F144+5</f>
        <v>46291</v>
      </c>
      <c r="C147" s="11">
        <v>0.95833333333333337</v>
      </c>
      <c r="D147" s="8">
        <f>B147+1</f>
        <v>46292</v>
      </c>
      <c r="E147" s="11">
        <v>0.95833333333333337</v>
      </c>
      <c r="F147" s="8">
        <f>D147+1</f>
        <v>46293</v>
      </c>
      <c r="G147" s="11">
        <v>0.95833333333333337</v>
      </c>
      <c r="H147" s="35"/>
      <c r="I147" s="13"/>
    </row>
    <row r="148" spans="1:9" ht="25.35" customHeight="1">
      <c r="A148" s="52" t="s">
        <v>631</v>
      </c>
      <c r="B148" s="8">
        <f>F147+5</f>
        <v>46298</v>
      </c>
      <c r="C148" s="11">
        <v>0.95833333333333337</v>
      </c>
      <c r="D148" s="8">
        <f>B148+1</f>
        <v>46299</v>
      </c>
      <c r="E148" s="11">
        <v>0</v>
      </c>
      <c r="F148" s="8">
        <f>D148</f>
        <v>46299</v>
      </c>
      <c r="G148" s="11">
        <v>0.58333333333333337</v>
      </c>
      <c r="H148" s="35"/>
      <c r="I148" s="13"/>
    </row>
    <row r="149" spans="1:9" ht="25.35" customHeight="1">
      <c r="A149" s="52" t="s">
        <v>638</v>
      </c>
      <c r="B149" s="8">
        <f>F148+2</f>
        <v>46301</v>
      </c>
      <c r="C149" s="11">
        <v>0</v>
      </c>
      <c r="D149" s="8">
        <f>B149</f>
        <v>46301</v>
      </c>
      <c r="E149" s="11">
        <v>0.41666666666666669</v>
      </c>
      <c r="F149" s="8">
        <f>D149</f>
        <v>46301</v>
      </c>
      <c r="G149" s="11">
        <v>0.83333333333333337</v>
      </c>
      <c r="H149" s="35"/>
      <c r="I149" s="13"/>
    </row>
    <row r="150" spans="1:9" ht="25.35" customHeight="1">
      <c r="A150" s="74" t="s">
        <v>639</v>
      </c>
      <c r="B150" s="8">
        <f>F149+3</f>
        <v>46304</v>
      </c>
      <c r="C150" s="11">
        <v>0</v>
      </c>
      <c r="D150" s="8">
        <f>B150</f>
        <v>46304</v>
      </c>
      <c r="E150" s="11">
        <v>4.1666666666666664E-2</v>
      </c>
      <c r="F150" s="8">
        <f>D150</f>
        <v>46304</v>
      </c>
      <c r="G150" s="11">
        <v>0.375</v>
      </c>
      <c r="H150" s="35"/>
      <c r="I150" s="13"/>
    </row>
  </sheetData>
  <mergeCells count="37">
    <mergeCell ref="A138:I138"/>
    <mergeCell ref="B139:C139"/>
    <mergeCell ref="D139:E139"/>
    <mergeCell ref="F139:G139"/>
    <mergeCell ref="A122:I122"/>
    <mergeCell ref="B123:C123"/>
    <mergeCell ref="D123:E123"/>
    <mergeCell ref="F123:G123"/>
    <mergeCell ref="A130:I130"/>
    <mergeCell ref="B131:C131"/>
    <mergeCell ref="D131:E131"/>
    <mergeCell ref="F131:G131"/>
    <mergeCell ref="B103:C103"/>
    <mergeCell ref="D103:E103"/>
    <mergeCell ref="F103:G103"/>
    <mergeCell ref="A95:I95"/>
    <mergeCell ref="B96:C96"/>
    <mergeCell ref="D96:E96"/>
    <mergeCell ref="F96:G96"/>
    <mergeCell ref="A102:I102"/>
    <mergeCell ref="B12:C12"/>
    <mergeCell ref="D12:E12"/>
    <mergeCell ref="F12:G12"/>
    <mergeCell ref="A77:I77"/>
    <mergeCell ref="B78:C78"/>
    <mergeCell ref="D78:E78"/>
    <mergeCell ref="F78:G78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0:B132 D130:D132 B134:B141">
    <cfRule type="cellIs" dxfId="1386" priority="1907" stopIfTrue="1" operator="lessThan">
      <formula>$H$3</formula>
    </cfRule>
  </conditionalFormatting>
  <conditionalFormatting sqref="B8:B25">
    <cfRule type="cellIs" dxfId="1385" priority="809" stopIfTrue="1" operator="lessThan">
      <formula>$H$3</formula>
    </cfRule>
  </conditionalFormatting>
  <conditionalFormatting sqref="B27:B50">
    <cfRule type="cellIs" dxfId="1384" priority="728" stopIfTrue="1" operator="equal">
      <formula>$H$3</formula>
    </cfRule>
    <cfRule type="cellIs" dxfId="1383" priority="729" stopIfTrue="1" operator="lessThan">
      <formula>$H$3</formula>
    </cfRule>
  </conditionalFormatting>
  <conditionalFormatting sqref="B72:B74">
    <cfRule type="cellIs" dxfId="1382" priority="49" stopIfTrue="1" operator="lessThan">
      <formula>$H$3</formula>
    </cfRule>
  </conditionalFormatting>
  <conditionalFormatting sqref="B129:B132">
    <cfRule type="cellIs" dxfId="1381" priority="134" stopIfTrue="1" operator="equal">
      <formula>$H$3</formula>
    </cfRule>
    <cfRule type="cellIs" dxfId="1380" priority="135" stopIfTrue="1" operator="lessThan">
      <formula>$H$3</formula>
    </cfRule>
  </conditionalFormatting>
  <conditionalFormatting sqref="B134:B141 F138:F141 B8:B25">
    <cfRule type="cellIs" dxfId="1379" priority="808" stopIfTrue="1" operator="equal">
      <formula>$H$3</formula>
    </cfRule>
  </conditionalFormatting>
  <conditionalFormatting sqref="B142:B144">
    <cfRule type="cellIs" dxfId="1378" priority="65" stopIfTrue="1" operator="lessThan">
      <formula>$H$3</formula>
    </cfRule>
  </conditionalFormatting>
  <conditionalFormatting sqref="B147:B150 B142:B144 F142:F144 F147:F150">
    <cfRule type="cellIs" dxfId="1377" priority="63" stopIfTrue="1" operator="equal">
      <formula>$H$3</formula>
    </cfRule>
  </conditionalFormatting>
  <conditionalFormatting sqref="B147:B150">
    <cfRule type="cellIs" dxfId="1376" priority="15" stopIfTrue="1" operator="lessThan">
      <formula>$H$3</formula>
    </cfRule>
  </conditionalFormatting>
  <conditionalFormatting sqref="B4:C4">
    <cfRule type="expression" dxfId="1375" priority="88626" stopIfTrue="1">
      <formula>AND($B256=$H$3,$B256&lt;&gt;"")</formula>
    </cfRule>
    <cfRule type="expression" dxfId="1374" priority="88627" stopIfTrue="1">
      <formula>AND($B256&lt;$H$3,$B256&lt;&gt;"")</formula>
    </cfRule>
  </conditionalFormatting>
  <conditionalFormatting sqref="B11:C11">
    <cfRule type="expression" dxfId="1373" priority="88628" stopIfTrue="1">
      <formula>AND($B238=$H$3,$B238&lt;&gt;"")</formula>
    </cfRule>
    <cfRule type="expression" dxfId="1372" priority="88629" stopIfTrue="1">
      <formula>AND($B238&lt;$H$3,$B238&lt;&gt;"")</formula>
    </cfRule>
  </conditionalFormatting>
  <conditionalFormatting sqref="B77:C77 B95:C95 B102:C102">
    <cfRule type="expression" dxfId="1371" priority="88630" stopIfTrue="1">
      <formula>AND($B274=$H$3,$B274&lt;&gt;"")</formula>
    </cfRule>
    <cfRule type="expression" dxfId="1370" priority="88631" stopIfTrue="1">
      <formula>AND($B274&lt;$H$3,$B274&lt;&gt;"")</formula>
    </cfRule>
  </conditionalFormatting>
  <conditionalFormatting sqref="B122:C122">
    <cfRule type="expression" dxfId="1369" priority="88566" stopIfTrue="1">
      <formula>AND($B320=$H$3,$B320&lt;&gt;"")</formula>
    </cfRule>
    <cfRule type="expression" dxfId="1368" priority="88567" stopIfTrue="1">
      <formula>AND($B320&lt;$H$3,$B320&lt;&gt;"")</formula>
    </cfRule>
  </conditionalFormatting>
  <conditionalFormatting sqref="B130:C130">
    <cfRule type="expression" dxfId="1367" priority="88638" stopIfTrue="1">
      <formula>AND($B269=$H$3,$B269&lt;&gt;"")</formula>
    </cfRule>
    <cfRule type="expression" dxfId="1366" priority="88639" stopIfTrue="1">
      <formula>AND($B269&lt;$H$3,$B269&lt;&gt;"")</formula>
    </cfRule>
  </conditionalFormatting>
  <conditionalFormatting sqref="B138:C138">
    <cfRule type="expression" dxfId="1365" priority="88640" stopIfTrue="1">
      <formula>AND($B328=$H$3,$B328&lt;&gt;"")</formula>
    </cfRule>
    <cfRule type="expression" dxfId="1364" priority="88641" stopIfTrue="1">
      <formula>AND($B328&lt;$H$3,$B328&lt;&gt;"")</formula>
    </cfRule>
  </conditionalFormatting>
  <conditionalFormatting sqref="C6 E6:G6 E79:E94 E13:G17 C79:C94 F97:G99 C97:C101 E97:E101 C104:C121 E104:E121 G104:G121 C124:C127 E124:E127 C132 G132 C134:C135 E134:E135 G134:G135 G79:G94">
    <cfRule type="expression" dxfId="1363" priority="2324" stopIfTrue="1">
      <formula>$F6=$H$3</formula>
    </cfRule>
  </conditionalFormatting>
  <conditionalFormatting sqref="C8:C10 E8:E10 C134:C135 E134:E135 C22:C25 C27:C33 C13:C16">
    <cfRule type="expression" dxfId="1362" priority="3273" stopIfTrue="1">
      <formula>B8&lt;$H$3</formula>
    </cfRule>
  </conditionalFormatting>
  <conditionalFormatting sqref="C13:C25 G19:G20 E19:E25">
    <cfRule type="expression" dxfId="1361" priority="1487" stopIfTrue="1">
      <formula>$F13=$H$3</formula>
    </cfRule>
  </conditionalFormatting>
  <conditionalFormatting sqref="C17:C25">
    <cfRule type="expression" dxfId="1360" priority="1486" stopIfTrue="1">
      <formula>B17&lt;$H$3</formula>
    </cfRule>
  </conditionalFormatting>
  <conditionalFormatting sqref="C22:C25 C27:C33">
    <cfRule type="expression" dxfId="1359" priority="1746" stopIfTrue="1">
      <formula>$F22=$H$3</formula>
    </cfRule>
  </conditionalFormatting>
  <conditionalFormatting sqref="C22:C25 C88:C94 C27:C33 E89:E94 G99:G101 C97:C101 E97:E101 C104:C121 G104:G121 E104:E121 C124:C127 E124:E127 G132 E132 C132 G134:G135 C134:C135 E134:E135">
    <cfRule type="expression" dxfId="1358" priority="1488" stopIfTrue="1">
      <formula>$B22=$H$3</formula>
    </cfRule>
  </conditionalFormatting>
  <conditionalFormatting sqref="C27:C33">
    <cfRule type="expression" dxfId="1357" priority="1375" stopIfTrue="1">
      <formula>$F27=$H$3</formula>
    </cfRule>
  </conditionalFormatting>
  <conditionalFormatting sqref="C27:C36">
    <cfRule type="expression" dxfId="1356" priority="1342" stopIfTrue="1">
      <formula>B27&lt;$H$3</formula>
    </cfRule>
  </conditionalFormatting>
  <conditionalFormatting sqref="C34:C36">
    <cfRule type="expression" dxfId="1355" priority="1339" stopIfTrue="1">
      <formula>$B34=$H$3</formula>
    </cfRule>
    <cfRule type="expression" dxfId="1354" priority="1340" stopIfTrue="1">
      <formula>$F34=$H$3</formula>
    </cfRule>
  </conditionalFormatting>
  <conditionalFormatting sqref="C34:C44">
    <cfRule type="expression" dxfId="1353" priority="1190" stopIfTrue="1">
      <formula>B34&lt;$H$3</formula>
    </cfRule>
  </conditionalFormatting>
  <conditionalFormatting sqref="C37:C44">
    <cfRule type="expression" dxfId="1352" priority="1187" stopIfTrue="1">
      <formula>$F37=$H$3</formula>
    </cfRule>
    <cfRule type="expression" dxfId="1351" priority="1188" stopIfTrue="1">
      <formula>$B37=$H$3</formula>
    </cfRule>
  </conditionalFormatting>
  <conditionalFormatting sqref="C37:C48">
    <cfRule type="expression" dxfId="1350" priority="866" stopIfTrue="1">
      <formula>B37&lt;$H$3</formula>
    </cfRule>
  </conditionalFormatting>
  <conditionalFormatting sqref="C45:C48">
    <cfRule type="expression" dxfId="1349" priority="863" stopIfTrue="1">
      <formula>$F45=$H$3</formula>
    </cfRule>
    <cfRule type="expression" dxfId="1348" priority="864" stopIfTrue="1">
      <formula>$B45=$H$3</formula>
    </cfRule>
    <cfRule type="expression" dxfId="1347" priority="865" stopIfTrue="1">
      <formula>$F45=$H$3</formula>
    </cfRule>
  </conditionalFormatting>
  <conditionalFormatting sqref="C45:C50 C52">
    <cfRule type="expression" dxfId="1346" priority="727" stopIfTrue="1">
      <formula>B45&lt;$H$3</formula>
    </cfRule>
  </conditionalFormatting>
  <conditionalFormatting sqref="C49:C50 C52">
    <cfRule type="expression" dxfId="1345" priority="725" stopIfTrue="1">
      <formula>$F49=$H$3</formula>
    </cfRule>
    <cfRule type="expression" dxfId="1344" priority="726" stopIfTrue="1">
      <formula>$B49=$H$3</formula>
    </cfRule>
  </conditionalFormatting>
  <conditionalFormatting sqref="C49:C50">
    <cfRule type="expression" dxfId="1343" priority="720" stopIfTrue="1">
      <formula>B49&lt;$H$3</formula>
    </cfRule>
  </conditionalFormatting>
  <conditionalFormatting sqref="C52:C53">
    <cfRule type="expression" dxfId="1342" priority="629" stopIfTrue="1">
      <formula>B52&lt;$H$3</formula>
    </cfRule>
  </conditionalFormatting>
  <conditionalFormatting sqref="C53">
    <cfRule type="expression" dxfId="1341" priority="620" stopIfTrue="1">
      <formula>$F53=$H$3</formula>
    </cfRule>
    <cfRule type="expression" dxfId="1340" priority="621" stopIfTrue="1">
      <formula>$B53=$H$3</formula>
    </cfRule>
    <cfRule type="expression" dxfId="1339" priority="622" stopIfTrue="1">
      <formula>$F53=$H$3</formula>
    </cfRule>
    <cfRule type="expression" dxfId="1338" priority="623" stopIfTrue="1">
      <formula>$B53=$H$3</formula>
    </cfRule>
    <cfRule type="expression" dxfId="1337" priority="624" stopIfTrue="1">
      <formula>$F53=$H$3</formula>
    </cfRule>
    <cfRule type="expression" dxfId="1336" priority="625" stopIfTrue="1">
      <formula>B53&lt;$H$3</formula>
    </cfRule>
    <cfRule type="expression" dxfId="1335" priority="626" stopIfTrue="1">
      <formula>$F53=$H$3</formula>
    </cfRule>
    <cfRule type="expression" dxfId="1334" priority="627" stopIfTrue="1">
      <formula>$B53=$H$3</formula>
    </cfRule>
    <cfRule type="expression" dxfId="1333" priority="628" stopIfTrue="1">
      <formula>$F53=$H$3</formula>
    </cfRule>
  </conditionalFormatting>
  <conditionalFormatting sqref="C53:C63">
    <cfRule type="expression" dxfId="1332" priority="556" stopIfTrue="1">
      <formula>B53&lt;$H$3</formula>
    </cfRule>
  </conditionalFormatting>
  <conditionalFormatting sqref="C54:C63 C140:C142">
    <cfRule type="expression" dxfId="1331" priority="554" stopIfTrue="1">
      <formula>$F54=$H$3</formula>
    </cfRule>
    <cfRule type="expression" dxfId="1330" priority="555" stopIfTrue="1">
      <formula>$B54=$H$3</formula>
    </cfRule>
  </conditionalFormatting>
  <conditionalFormatting sqref="C54:C63">
    <cfRule type="expression" dxfId="1329" priority="553" stopIfTrue="1">
      <formula>B54&lt;$H$3</formula>
    </cfRule>
  </conditionalFormatting>
  <conditionalFormatting sqref="C66:C67">
    <cfRule type="expression" dxfId="1328" priority="59" stopIfTrue="1">
      <formula>$B66=$H$3</formula>
    </cfRule>
    <cfRule type="expression" dxfId="1327" priority="60" stopIfTrue="1">
      <formula>B66&lt;$H$3</formula>
    </cfRule>
    <cfRule type="expression" dxfId="1326" priority="61" stopIfTrue="1">
      <formula>$F66=$H$3</formula>
    </cfRule>
  </conditionalFormatting>
  <conditionalFormatting sqref="C79:C94">
    <cfRule type="expression" dxfId="1325" priority="1423" stopIfTrue="1">
      <formula>B79&lt;$H$3</formula>
    </cfRule>
  </conditionalFormatting>
  <conditionalFormatting sqref="C97:C101">
    <cfRule type="expression" dxfId="1324" priority="938" stopIfTrue="1">
      <formula>B97&lt;$H$3</formula>
    </cfRule>
  </conditionalFormatting>
  <conditionalFormatting sqref="C118:C121 E104:E121">
    <cfRule type="expression" dxfId="1323" priority="582" stopIfTrue="1">
      <formula>B104&lt;$H$3</formula>
    </cfRule>
  </conditionalFormatting>
  <conditionalFormatting sqref="C118:C121">
    <cfRule type="expression" dxfId="1322" priority="603" stopIfTrue="1">
      <formula>$F118=$H$3</formula>
    </cfRule>
    <cfRule type="expression" dxfId="1321" priority="604" stopIfTrue="1">
      <formula>$B118=$H$3</formula>
    </cfRule>
    <cfRule type="expression" dxfId="1320" priority="605" stopIfTrue="1">
      <formula>$F118=$H$3</formula>
    </cfRule>
    <cfRule type="expression" dxfId="1319" priority="606" stopIfTrue="1">
      <formula>B118&lt;$H$3</formula>
    </cfRule>
  </conditionalFormatting>
  <conditionalFormatting sqref="C119:C121">
    <cfRule type="expression" dxfId="1318" priority="423" stopIfTrue="1">
      <formula>B119&lt;$H$3</formula>
    </cfRule>
    <cfRule type="expression" dxfId="1317" priority="424" stopIfTrue="1">
      <formula>$F119=$H$3</formula>
    </cfRule>
    <cfRule type="expression" dxfId="1316" priority="425" stopIfTrue="1">
      <formula>$B119=$H$3</formula>
    </cfRule>
    <cfRule type="expression" dxfId="1315" priority="427" stopIfTrue="1">
      <formula>$F119=$H$3</formula>
    </cfRule>
    <cfRule type="expression" dxfId="1314" priority="428" stopIfTrue="1">
      <formula>B119&lt;$H$3</formula>
    </cfRule>
    <cfRule type="expression" dxfId="1313" priority="429" stopIfTrue="1">
      <formula>$B119=$H$3</formula>
    </cfRule>
    <cfRule type="expression" dxfId="1312" priority="430" stopIfTrue="1">
      <formula>B119&lt;$H$3</formula>
    </cfRule>
    <cfRule type="expression" dxfId="1311" priority="431" stopIfTrue="1">
      <formula>$B119=$H$3</formula>
    </cfRule>
    <cfRule type="expression" dxfId="1310" priority="432" stopIfTrue="1">
      <formula>$F119=$H$3</formula>
    </cfRule>
    <cfRule type="expression" dxfId="1309" priority="433" stopIfTrue="1">
      <formula>$B119=$H$3</formula>
    </cfRule>
    <cfRule type="expression" dxfId="1308" priority="565" stopIfTrue="1">
      <formula>$F119=$H$3</formula>
    </cfRule>
    <cfRule type="expression" dxfId="1307" priority="569" stopIfTrue="1">
      <formula>B119&lt;$H$3</formula>
    </cfRule>
    <cfRule type="expression" dxfId="1306" priority="570" stopIfTrue="1">
      <formula>$B119=$H$3</formula>
    </cfRule>
    <cfRule type="expression" dxfId="1305" priority="576" stopIfTrue="1">
      <formula>$F119=$H$3</formula>
    </cfRule>
    <cfRule type="expression" dxfId="1304" priority="577" stopIfTrue="1">
      <formula>B119&lt;$H$3</formula>
    </cfRule>
    <cfRule type="expression" dxfId="1303" priority="578" stopIfTrue="1">
      <formula>$B119=$H$3</formula>
    </cfRule>
    <cfRule type="expression" dxfId="1302" priority="579" stopIfTrue="1">
      <formula>$F119=$H$3</formula>
    </cfRule>
    <cfRule type="expression" dxfId="1301" priority="580" stopIfTrue="1">
      <formula>$B119=$H$3</formula>
    </cfRule>
  </conditionalFormatting>
  <conditionalFormatting sqref="C124:C127">
    <cfRule type="expression" dxfId="1300" priority="442" stopIfTrue="1">
      <formula>B124&lt;$H$3</formula>
    </cfRule>
  </conditionalFormatting>
  <conditionalFormatting sqref="C132">
    <cfRule type="expression" dxfId="1299" priority="201" stopIfTrue="1">
      <formula>B132&lt;$H$3</formula>
    </cfRule>
  </conditionalFormatting>
  <conditionalFormatting sqref="C140:C142">
    <cfRule type="expression" dxfId="1298" priority="81" stopIfTrue="1">
      <formula>B140&lt;$H$3</formula>
    </cfRule>
  </conditionalFormatting>
  <conditionalFormatting sqref="D4:D5">
    <cfRule type="cellIs" dxfId="1297" priority="1920" stopIfTrue="1" operator="equal">
      <formula>$H$3</formula>
    </cfRule>
    <cfRule type="cellIs" dxfId="1296" priority="1921" stopIfTrue="1" operator="lessThan">
      <formula>$H$3</formula>
    </cfRule>
  </conditionalFormatting>
  <conditionalFormatting sqref="D6">
    <cfRule type="cellIs" dxfId="1295" priority="1905" stopIfTrue="1" operator="lessThan">
      <formula>$H$3</formula>
    </cfRule>
    <cfRule type="cellIs" dxfId="1294" priority="1910" stopIfTrue="1" operator="equal">
      <formula>$H$3</formula>
    </cfRule>
  </conditionalFormatting>
  <conditionalFormatting sqref="D8:D10">
    <cfRule type="cellIs" dxfId="1293" priority="1771" stopIfTrue="1" operator="equal">
      <formula>$H$3</formula>
    </cfRule>
  </conditionalFormatting>
  <conditionalFormatting sqref="D8:D11 B52:B67 B77:B127 B134:B137">
    <cfRule type="cellIs" dxfId="1292" priority="805" stopIfTrue="1" operator="lessThan">
      <formula>$H$3</formula>
    </cfRule>
  </conditionalFormatting>
  <conditionalFormatting sqref="D11">
    <cfRule type="cellIs" dxfId="1291" priority="804" stopIfTrue="1" operator="equal">
      <formula>$H$3</formula>
    </cfRule>
  </conditionalFormatting>
  <conditionalFormatting sqref="D12">
    <cfRule type="cellIs" dxfId="1290" priority="1831" stopIfTrue="1" operator="equal">
      <formula>$H$3</formula>
    </cfRule>
    <cfRule type="cellIs" dxfId="1289" priority="1832" stopIfTrue="1" operator="lessThan">
      <formula>$H$3</formula>
    </cfRule>
  </conditionalFormatting>
  <conditionalFormatting sqref="D13:D18">
    <cfRule type="cellIs" dxfId="1288" priority="1633" stopIfTrue="1" operator="lessThan">
      <formula>$H$3</formula>
    </cfRule>
  </conditionalFormatting>
  <conditionalFormatting sqref="D13:D25">
    <cfRule type="cellIs" dxfId="1287" priority="1635" stopIfTrue="1" operator="equal">
      <formula>$H$3</formula>
    </cfRule>
  </conditionalFormatting>
  <conditionalFormatting sqref="D19:D25">
    <cfRule type="cellIs" dxfId="1286" priority="1640" stopIfTrue="1" operator="lessThan">
      <formula>$H$3</formula>
    </cfRule>
  </conditionalFormatting>
  <conditionalFormatting sqref="D27:D50">
    <cfRule type="cellIs" dxfId="1285" priority="723" stopIfTrue="1" operator="equal">
      <formula>$H$3</formula>
    </cfRule>
    <cfRule type="cellIs" dxfId="1284" priority="724" stopIfTrue="1" operator="lessThan">
      <formula>$H$3</formula>
    </cfRule>
  </conditionalFormatting>
  <conditionalFormatting sqref="D52:D67 D70 D72:D78">
    <cfRule type="cellIs" dxfId="1283" priority="1736" stopIfTrue="1" operator="lessThan">
      <formula>$H$3</formula>
    </cfRule>
  </conditionalFormatting>
  <conditionalFormatting sqref="D52:D67 D70 D72:D78">
    <cfRule type="cellIs" dxfId="1282" priority="1735" stopIfTrue="1" operator="equal">
      <formula>$H$3</formula>
    </cfRule>
  </conditionalFormatting>
  <conditionalFormatting sqref="D79:D96">
    <cfRule type="cellIs" dxfId="1281" priority="1250" stopIfTrue="1" operator="equal">
      <formula>$H$3</formula>
    </cfRule>
    <cfRule type="cellIs" dxfId="1280" priority="1251" stopIfTrue="1" operator="lessThan">
      <formula>$H$3</formula>
    </cfRule>
  </conditionalFormatting>
  <conditionalFormatting sqref="D97:D101">
    <cfRule type="cellIs" dxfId="1279" priority="980" stopIfTrue="1" operator="equal">
      <formula>$H$3</formula>
    </cfRule>
    <cfRule type="cellIs" dxfId="1278" priority="981" stopIfTrue="1" operator="lessThan">
      <formula>$H$3</formula>
    </cfRule>
  </conditionalFormatting>
  <conditionalFormatting sqref="D102:D103">
    <cfRule type="cellIs" dxfId="1277" priority="1100" stopIfTrue="1" operator="equal">
      <formula>$H$3</formula>
    </cfRule>
    <cfRule type="cellIs" dxfId="1276" priority="1101" stopIfTrue="1" operator="lessThan">
      <formula>$H$3</formula>
    </cfRule>
  </conditionalFormatting>
  <conditionalFormatting sqref="D104:D123">
    <cfRule type="cellIs" dxfId="1275" priority="500" stopIfTrue="1" operator="equal">
      <formula>$H$3</formula>
    </cfRule>
    <cfRule type="cellIs" dxfId="1274" priority="501" stopIfTrue="1" operator="lessThan">
      <formula>$H$3</formula>
    </cfRule>
  </conditionalFormatting>
  <conditionalFormatting sqref="D124:D127">
    <cfRule type="cellIs" dxfId="1273" priority="445" stopIfTrue="1" operator="equal">
      <formula>$H$3</formula>
    </cfRule>
    <cfRule type="cellIs" dxfId="1272" priority="446" stopIfTrue="1" operator="lessThan">
      <formula>$H$3</formula>
    </cfRule>
  </conditionalFormatting>
  <conditionalFormatting sqref="D129:D132 D134:D137">
    <cfRule type="cellIs" dxfId="1271" priority="91" stopIfTrue="1" operator="equal">
      <formula>$H$3</formula>
    </cfRule>
    <cfRule type="cellIs" dxfId="1270" priority="92" stopIfTrue="1" operator="lessThan">
      <formula>$H$3</formula>
    </cfRule>
  </conditionalFormatting>
  <conditionalFormatting sqref="D134:D137">
    <cfRule type="cellIs" dxfId="1269" priority="130" stopIfTrue="1" operator="equal">
      <formula>$H$3</formula>
    </cfRule>
    <cfRule type="cellIs" dxfId="1268" priority="131" stopIfTrue="1" operator="lessThan">
      <formula>$H$3</formula>
    </cfRule>
  </conditionalFormatting>
  <conditionalFormatting sqref="D138:D139">
    <cfRule type="cellIs" dxfId="1267" priority="161" stopIfTrue="1" operator="equal">
      <formula>$H$3</formula>
    </cfRule>
    <cfRule type="cellIs" dxfId="1266" priority="162" stopIfTrue="1" operator="lessThan">
      <formula>$H$3</formula>
    </cfRule>
  </conditionalFormatting>
  <conditionalFormatting sqref="D140:D144 D147:D150">
    <cfRule type="cellIs" dxfId="1265" priority="66" stopIfTrue="1" operator="equal">
      <formula>$H$3</formula>
    </cfRule>
    <cfRule type="cellIs" dxfId="1264" priority="67" stopIfTrue="1" operator="lessThan">
      <formula>$H$3</formula>
    </cfRule>
  </conditionalFormatting>
  <conditionalFormatting sqref="D4:E4">
    <cfRule type="expression" dxfId="1263" priority="88642">
      <formula>AND($D256&lt;$H$3,$D256&lt;&gt;"")</formula>
    </cfRule>
    <cfRule type="expression" dxfId="1262" priority="88643">
      <formula>AND($D256=$H$3,$D256&lt;&gt;"")</formula>
    </cfRule>
  </conditionalFormatting>
  <conditionalFormatting sqref="D11:E11">
    <cfRule type="expression" dxfId="1261" priority="88644">
      <formula>AND($D238&lt;$H$3,$D238&lt;&gt;"")</formula>
    </cfRule>
    <cfRule type="expression" dxfId="1260" priority="88645">
      <formula>AND($D238=$H$3,$D238&lt;&gt;"")</formula>
    </cfRule>
  </conditionalFormatting>
  <conditionalFormatting sqref="D77:E77 D95:E95 D102:E102">
    <cfRule type="expression" dxfId="1259" priority="88646">
      <formula>AND($D274&lt;$H$3,$D274&lt;&gt;"")</formula>
    </cfRule>
    <cfRule type="expression" dxfId="1258" priority="88647">
      <formula>AND($D274=$H$3,$D274&lt;&gt;"")</formula>
    </cfRule>
  </conditionalFormatting>
  <conditionalFormatting sqref="D122:E122">
    <cfRule type="expression" dxfId="1257" priority="88582">
      <formula>AND($D320&lt;$H$3,$D320&lt;&gt;"")</formula>
    </cfRule>
    <cfRule type="expression" dxfId="1256" priority="88583">
      <formula>AND($D320=$H$3,$D320&lt;&gt;"")</formula>
    </cfRule>
  </conditionalFormatting>
  <conditionalFormatting sqref="D130:E130">
    <cfRule type="expression" dxfId="1255" priority="88654">
      <formula>AND($D269&lt;$H$3,$D269&lt;&gt;"")</formula>
    </cfRule>
    <cfRule type="expression" dxfId="1254" priority="88655">
      <formula>AND($D269=$H$3,$D269&lt;&gt;"")</formula>
    </cfRule>
  </conditionalFormatting>
  <conditionalFormatting sqref="D138:E138">
    <cfRule type="expression" dxfId="1253" priority="88656">
      <formula>AND($D328&lt;$H$3,$D328&lt;&gt;"")</formula>
    </cfRule>
    <cfRule type="expression" dxfId="1252" priority="88657">
      <formula>AND($D328=$H$3,$D328&lt;&gt;"")</formula>
    </cfRule>
  </conditionalFormatting>
  <conditionalFormatting sqref="D4:F5">
    <cfRule type="cellIs" dxfId="1251" priority="1917" stopIfTrue="1" operator="lessThan">
      <formula>$H$3</formula>
    </cfRule>
  </conditionalFormatting>
  <conditionalFormatting sqref="D11:F11">
    <cfRule type="cellIs" dxfId="1250" priority="801" stopIfTrue="1" operator="lessThan">
      <formula>$H$3</formula>
    </cfRule>
  </conditionalFormatting>
  <conditionalFormatting sqref="D12:F12">
    <cfRule type="cellIs" dxfId="1249" priority="1828" stopIfTrue="1" operator="lessThan">
      <formula>$H$3</formula>
    </cfRule>
  </conditionalFormatting>
  <conditionalFormatting sqref="D77:F78">
    <cfRule type="cellIs" dxfId="1248" priority="1732" stopIfTrue="1" operator="lessThan">
      <formula>$H$3</formula>
    </cfRule>
  </conditionalFormatting>
  <conditionalFormatting sqref="D95:F96">
    <cfRule type="cellIs" dxfId="1247" priority="1247" stopIfTrue="1" operator="lessThan">
      <formula>$H$3</formula>
    </cfRule>
  </conditionalFormatting>
  <conditionalFormatting sqref="D102:F103">
    <cfRule type="cellIs" dxfId="1246" priority="1097" stopIfTrue="1" operator="lessThan">
      <formula>$H$3</formula>
    </cfRule>
  </conditionalFormatting>
  <conditionalFormatting sqref="D122:F123">
    <cfRule type="cellIs" dxfId="1245" priority="497" stopIfTrue="1" operator="lessThan">
      <formula>$H$3</formula>
    </cfRule>
  </conditionalFormatting>
  <conditionalFormatting sqref="D130:F131">
    <cfRule type="cellIs" dxfId="1244" priority="109" stopIfTrue="1" operator="lessThan">
      <formula>$H$3</formula>
    </cfRule>
  </conditionalFormatting>
  <conditionalFormatting sqref="D138:F139">
    <cfRule type="cellIs" dxfId="1243" priority="160" stopIfTrue="1" operator="lessThan">
      <formula>$H$3</formula>
    </cfRule>
  </conditionalFormatting>
  <conditionalFormatting sqref="E4">
    <cfRule type="expression" dxfId="1242" priority="88658" stopIfTrue="1">
      <formula>$D256=$H$3</formula>
    </cfRule>
  </conditionalFormatting>
  <conditionalFormatting sqref="E11">
    <cfRule type="expression" dxfId="1241" priority="88659" stopIfTrue="1">
      <formula>$D238=$H$3</formula>
    </cfRule>
  </conditionalFormatting>
  <conditionalFormatting sqref="E13:E25">
    <cfRule type="expression" dxfId="1240" priority="1453" stopIfTrue="1">
      <formula>D13&lt;$H$3</formula>
    </cfRule>
  </conditionalFormatting>
  <conditionalFormatting sqref="E21:E25">
    <cfRule type="expression" dxfId="1239" priority="3508" stopIfTrue="1">
      <formula>$B21=$H$3</formula>
    </cfRule>
  </conditionalFormatting>
  <conditionalFormatting sqref="E27:E33">
    <cfRule type="expression" dxfId="1238" priority="1270" stopIfTrue="1">
      <formula>$B27=$H$3</formula>
    </cfRule>
    <cfRule type="expression" dxfId="1237" priority="1338" stopIfTrue="1">
      <formula>$F27=$H$3</formula>
    </cfRule>
  </conditionalFormatting>
  <conditionalFormatting sqref="E27:E50">
    <cfRule type="expression" dxfId="1236" priority="907" stopIfTrue="1">
      <formula>D27&lt;$H$3</formula>
    </cfRule>
  </conditionalFormatting>
  <conditionalFormatting sqref="E34:E50">
    <cfRule type="expression" dxfId="1235" priority="905" stopIfTrue="1">
      <formula>$B34=$H$3</formula>
    </cfRule>
    <cfRule type="expression" dxfId="1234" priority="906" stopIfTrue="1">
      <formula>$F34=$H$3</formula>
    </cfRule>
  </conditionalFormatting>
  <conditionalFormatting sqref="E36:E50">
    <cfRule type="expression" dxfId="1233" priority="762" stopIfTrue="1">
      <formula>D36&lt;$H$3</formula>
    </cfRule>
    <cfRule type="expression" dxfId="1232" priority="904" stopIfTrue="1">
      <formula>$F36=$H$3</formula>
    </cfRule>
  </conditionalFormatting>
  <conditionalFormatting sqref="E52:E63 G52:G63 E140 E142">
    <cfRule type="expression" dxfId="1231" priority="539" stopIfTrue="1">
      <formula>$F52=$H$3</formula>
    </cfRule>
    <cfRule type="expression" dxfId="1230" priority="540" stopIfTrue="1">
      <formula>D52&lt;$H$3</formula>
    </cfRule>
  </conditionalFormatting>
  <conditionalFormatting sqref="E52:E63 G52:G63 E140">
    <cfRule type="expression" dxfId="1229" priority="536" stopIfTrue="1">
      <formula>D52&lt;$H$3</formula>
    </cfRule>
    <cfRule type="expression" dxfId="1228" priority="537" stopIfTrue="1">
      <formula>$F52=$H$3</formula>
    </cfRule>
    <cfRule type="expression" dxfId="1227" priority="538" stopIfTrue="1">
      <formula>$B52=$H$3</formula>
    </cfRule>
  </conditionalFormatting>
  <conditionalFormatting sqref="E66">
    <cfRule type="expression" dxfId="1226" priority="33" stopIfTrue="1">
      <formula>$B66=$H$3</formula>
    </cfRule>
    <cfRule type="expression" dxfId="1225" priority="57" stopIfTrue="1">
      <formula>D66&lt;$H$3</formula>
    </cfRule>
    <cfRule type="expression" dxfId="1224" priority="58" stopIfTrue="1">
      <formula>$F66=$H$3</formula>
    </cfRule>
  </conditionalFormatting>
  <conditionalFormatting sqref="E77 E95 E102">
    <cfRule type="expression" dxfId="1223" priority="88660" stopIfTrue="1">
      <formula>$D274=$H$3</formula>
    </cfRule>
  </conditionalFormatting>
  <conditionalFormatting sqref="E79:E89 C6 E6">
    <cfRule type="expression" dxfId="1222" priority="2278" stopIfTrue="1">
      <formula>B6&lt;$H$3</formula>
    </cfRule>
  </conditionalFormatting>
  <conditionalFormatting sqref="E90:E94 G100:G101">
    <cfRule type="expression" dxfId="1221" priority="1282" stopIfTrue="1">
      <formula>$F90=$H$3</formula>
    </cfRule>
    <cfRule type="expression" dxfId="1220" priority="1283" stopIfTrue="1">
      <formula>D90&lt;$H$3</formula>
    </cfRule>
  </conditionalFormatting>
  <conditionalFormatting sqref="E97:E101">
    <cfRule type="expression" dxfId="1219" priority="900" stopIfTrue="1">
      <formula>D97&lt;$H$3</formula>
    </cfRule>
  </conditionalFormatting>
  <conditionalFormatting sqref="E122">
    <cfRule type="expression" dxfId="1218" priority="88596" stopIfTrue="1">
      <formula>$D320=$H$3</formula>
    </cfRule>
  </conditionalFormatting>
  <conditionalFormatting sqref="E124:E127">
    <cfRule type="expression" dxfId="1217" priority="422" stopIfTrue="1">
      <formula>D124&lt;$H$3</formula>
    </cfRule>
  </conditionalFormatting>
  <conditionalFormatting sqref="E130">
    <cfRule type="expression" dxfId="1216" priority="88664" stopIfTrue="1">
      <formula>$D269=$H$3</formula>
    </cfRule>
  </conditionalFormatting>
  <conditionalFormatting sqref="E132">
    <cfRule type="expression" dxfId="1215" priority="195" stopIfTrue="1">
      <formula>D132&lt;$H$3</formula>
    </cfRule>
    <cfRule type="expression" dxfId="1214" priority="196" stopIfTrue="1">
      <formula>$F132=$H$3</formula>
    </cfRule>
    <cfRule type="expression" dxfId="1213" priority="209" stopIfTrue="1">
      <formula>D132&lt;$H$3</formula>
    </cfRule>
    <cfRule type="expression" dxfId="1212" priority="210" stopIfTrue="1">
      <formula>$F132=$H$3</formula>
    </cfRule>
  </conditionalFormatting>
  <conditionalFormatting sqref="E138">
    <cfRule type="expression" dxfId="1211" priority="88665" stopIfTrue="1">
      <formula>$D328=$H$3</formula>
    </cfRule>
  </conditionalFormatting>
  <conditionalFormatting sqref="E142:E143">
    <cfRule type="expression" dxfId="1210" priority="12" stopIfTrue="1">
      <formula>D142&lt;$H$3</formula>
    </cfRule>
    <cfRule type="expression" dxfId="1209" priority="13" stopIfTrue="1">
      <formula>$F142=$H$3</formula>
    </cfRule>
    <cfRule type="expression" dxfId="1208" priority="14" stopIfTrue="1">
      <formula>$B142=$H$3</formula>
    </cfRule>
  </conditionalFormatting>
  <conditionalFormatting sqref="E143">
    <cfRule type="expression" dxfId="1207" priority="6" stopIfTrue="1">
      <formula>D143&lt;$H$3</formula>
    </cfRule>
    <cfRule type="expression" dxfId="1206" priority="7" stopIfTrue="1">
      <formula>$F143=$H$3</formula>
    </cfRule>
    <cfRule type="expression" dxfId="1205" priority="8" stopIfTrue="1">
      <formula>D143&lt;$H$3</formula>
    </cfRule>
    <cfRule type="expression" dxfId="1204" priority="9" stopIfTrue="1">
      <formula>$F143=$H$3</formula>
    </cfRule>
    <cfRule type="expression" dxfId="1203" priority="10" stopIfTrue="1">
      <formula>D143&lt;$H$3</formula>
    </cfRule>
    <cfRule type="expression" dxfId="1202" priority="11" stopIfTrue="1">
      <formula>$B143=$H$3</formula>
    </cfRule>
  </conditionalFormatting>
  <conditionalFormatting sqref="E8:G10 F21:G21 F22:F25 C8:C10">
    <cfRule type="expression" dxfId="1201" priority="2659" stopIfTrue="1">
      <formula>$F8=$H$3</formula>
    </cfRule>
  </conditionalFormatting>
  <conditionalFormatting sqref="E18:G18">
    <cfRule type="expression" dxfId="1200" priority="1454" stopIfTrue="1">
      <formula>$F18=$H$3</formula>
    </cfRule>
  </conditionalFormatting>
  <conditionalFormatting sqref="F4:F6">
    <cfRule type="cellIs" dxfId="1199" priority="1904" stopIfTrue="1" operator="equal">
      <formula>$H$3</formula>
    </cfRule>
  </conditionalFormatting>
  <conditionalFormatting sqref="F6">
    <cfRule type="cellIs" dxfId="1198" priority="1909" stopIfTrue="1" operator="lessThan">
      <formula>$H$3</formula>
    </cfRule>
  </conditionalFormatting>
  <conditionalFormatting sqref="F8:F10">
    <cfRule type="cellIs" dxfId="1197" priority="1770" stopIfTrue="1" operator="lessThan">
      <formula>$H$3</formula>
    </cfRule>
  </conditionalFormatting>
  <conditionalFormatting sqref="F8:F11">
    <cfRule type="cellIs" dxfId="1196" priority="799" stopIfTrue="1" operator="equal">
      <formula>$H$3</formula>
    </cfRule>
  </conditionalFormatting>
  <conditionalFormatting sqref="F12:F25">
    <cfRule type="cellIs" dxfId="1195" priority="1610" stopIfTrue="1" operator="equal">
      <formula>$H$3</formula>
    </cfRule>
  </conditionalFormatting>
  <conditionalFormatting sqref="F13:F25">
    <cfRule type="cellIs" dxfId="1194" priority="1612" stopIfTrue="1" operator="lessThan">
      <formula>$H$3</formula>
    </cfRule>
  </conditionalFormatting>
  <conditionalFormatting sqref="F27:F50 F52:F67 F70 F72:F76">
    <cfRule type="cellIs" dxfId="1193" priority="722" stopIfTrue="1" operator="lessThan">
      <formula>$H$3</formula>
    </cfRule>
  </conditionalFormatting>
  <conditionalFormatting sqref="F27:F50">
    <cfRule type="cellIs" dxfId="1192" priority="721" stopIfTrue="1" operator="equal">
      <formula>$H$3</formula>
    </cfRule>
  </conditionalFormatting>
  <conditionalFormatting sqref="F79:F94">
    <cfRule type="cellIs" dxfId="1191" priority="1577" stopIfTrue="1" operator="lessThan">
      <formula>$H$3</formula>
    </cfRule>
  </conditionalFormatting>
  <conditionalFormatting sqref="F97:F101">
    <cfRule type="cellIs" dxfId="1190" priority="945" stopIfTrue="1" operator="lessThan">
      <formula>$H$3</formula>
    </cfRule>
  </conditionalFormatting>
  <conditionalFormatting sqref="F104:F121">
    <cfRule type="cellIs" dxfId="1189" priority="879" stopIfTrue="1" operator="lessThan">
      <formula>$H$3</formula>
    </cfRule>
  </conditionalFormatting>
  <conditionalFormatting sqref="F124:F127">
    <cfRule type="cellIs" dxfId="1188" priority="486" stopIfTrue="1" operator="lessThan">
      <formula>$H$3</formula>
    </cfRule>
  </conditionalFormatting>
  <conditionalFormatting sqref="F129">
    <cfRule type="cellIs" dxfId="1187" priority="86" stopIfTrue="1" operator="lessThan">
      <formula>$H$3</formula>
    </cfRule>
  </conditionalFormatting>
  <conditionalFormatting sqref="F129:F132 B72:B74 B52:B67 F52:F67 F70 B77:B127 B134:B137 F72:F127">
    <cfRule type="cellIs" dxfId="1186" priority="393" stopIfTrue="1" operator="equal">
      <formula>$H$3</formula>
    </cfRule>
  </conditionalFormatting>
  <conditionalFormatting sqref="F132">
    <cfRule type="cellIs" dxfId="1185" priority="101" stopIfTrue="1" operator="lessThan">
      <formula>$H$3</formula>
    </cfRule>
  </conditionalFormatting>
  <conditionalFormatting sqref="F134:F136 B130:B132 D130:D132 B4:B6">
    <cfRule type="cellIs" dxfId="1184" priority="1906" stopIfTrue="1" operator="equal">
      <formula>$H$3</formula>
    </cfRule>
  </conditionalFormatting>
  <conditionalFormatting sqref="F134:F136">
    <cfRule type="cellIs" dxfId="1183" priority="394" stopIfTrue="1" operator="lessThan">
      <formula>$H$3</formula>
    </cfRule>
  </conditionalFormatting>
  <conditionalFormatting sqref="F140:F144 F147:F150">
    <cfRule type="cellIs" dxfId="1182" priority="64" stopIfTrue="1" operator="lessThan">
      <formula>$H$3</formula>
    </cfRule>
  </conditionalFormatting>
  <conditionalFormatting sqref="F4:G4">
    <cfRule type="expression" dxfId="1181" priority="88666">
      <formula>AND($F256&lt;$H$3,$F256&lt;&gt;"")</formula>
    </cfRule>
    <cfRule type="expression" dxfId="1180" priority="88667">
      <formula>AND($F256=$H$3,$F256&lt;&gt;"")</formula>
    </cfRule>
  </conditionalFormatting>
  <conditionalFormatting sqref="F11:G11">
    <cfRule type="expression" dxfId="1179" priority="88668">
      <formula>AND($F238&lt;$H$3,$F238&lt;&gt;"")</formula>
    </cfRule>
    <cfRule type="expression" dxfId="1178" priority="88669">
      <formula>AND($F238=$H$3,$F238&lt;&gt;"")</formula>
    </cfRule>
  </conditionalFormatting>
  <conditionalFormatting sqref="F27:G33">
    <cfRule type="expression" dxfId="1177" priority="1257" stopIfTrue="1">
      <formula>$F27=$H$3</formula>
    </cfRule>
  </conditionalFormatting>
  <conditionalFormatting sqref="F77:G77 F95:G95 F102:G102">
    <cfRule type="expression" dxfId="1176" priority="88670">
      <formula>AND($F274&lt;$H$3,$F274&lt;&gt;"")</formula>
    </cfRule>
    <cfRule type="expression" dxfId="1175" priority="88671">
      <formula>AND($F274=$H$3,$F274&lt;&gt;"")</formula>
    </cfRule>
  </conditionalFormatting>
  <conditionalFormatting sqref="F122:G122">
    <cfRule type="expression" dxfId="1174" priority="88606">
      <formula>AND($F320&lt;$H$3,$F320&lt;&gt;"")</formula>
    </cfRule>
    <cfRule type="expression" dxfId="1173" priority="88607">
      <formula>AND($F320=$H$3,$F320&lt;&gt;"")</formula>
    </cfRule>
  </conditionalFormatting>
  <conditionalFormatting sqref="F130:G130">
    <cfRule type="expression" dxfId="1172" priority="88678">
      <formula>AND($F269&lt;$H$3,$F269&lt;&gt;"")</formula>
    </cfRule>
    <cfRule type="expression" dxfId="1171" priority="88679">
      <formula>AND($F269=$H$3,$F269&lt;&gt;"")</formula>
    </cfRule>
  </conditionalFormatting>
  <conditionalFormatting sqref="F138:G138">
    <cfRule type="expression" dxfId="1170" priority="88680">
      <formula>AND($F328&lt;$H$3,$F328&lt;&gt;"")</formula>
    </cfRule>
    <cfRule type="expression" dxfId="1169" priority="88681">
      <formula>AND($F328=$H$3,$F328&lt;&gt;"")</formula>
    </cfRule>
  </conditionalFormatting>
  <conditionalFormatting sqref="G4">
    <cfRule type="expression" dxfId="1168" priority="88682" stopIfTrue="1">
      <formula>$F256=$H$3</formula>
    </cfRule>
  </conditionalFormatting>
  <conditionalFormatting sqref="G6 G8:G10">
    <cfRule type="expression" dxfId="1167" priority="1881" stopIfTrue="1">
      <formula>F6&lt;$H$3</formula>
    </cfRule>
  </conditionalFormatting>
  <conditionalFormatting sqref="G11">
    <cfRule type="expression" dxfId="1166" priority="88683" stopIfTrue="1">
      <formula>$F238=$H$3</formula>
    </cfRule>
  </conditionalFormatting>
  <conditionalFormatting sqref="G13:G21">
    <cfRule type="expression" dxfId="1165" priority="1477" stopIfTrue="1">
      <formula>F13&lt;$H$3</formula>
    </cfRule>
  </conditionalFormatting>
  <conditionalFormatting sqref="G22:G25">
    <cfRule type="expression" dxfId="1164" priority="1440" stopIfTrue="1">
      <formula>F22&lt;$H$3</formula>
    </cfRule>
    <cfRule type="expression" dxfId="1163" priority="1441" stopIfTrue="1">
      <formula>$F22=$H$3</formula>
    </cfRule>
  </conditionalFormatting>
  <conditionalFormatting sqref="G27:G40">
    <cfRule type="expression" dxfId="1162" priority="964" stopIfTrue="1">
      <formula>F27&lt;$H$3</formula>
    </cfRule>
  </conditionalFormatting>
  <conditionalFormatting sqref="G33">
    <cfRule type="expression" dxfId="1161" priority="1327" stopIfTrue="1">
      <formula>$B33=$H$3</formula>
    </cfRule>
    <cfRule type="expression" dxfId="1160" priority="1329" stopIfTrue="1">
      <formula>F33&lt;$H$3</formula>
    </cfRule>
    <cfRule type="expression" dxfId="1159" priority="1333" stopIfTrue="1">
      <formula>$F33=$H$3</formula>
    </cfRule>
  </conditionalFormatting>
  <conditionalFormatting sqref="G33:G40">
    <cfRule type="expression" dxfId="1158" priority="962" stopIfTrue="1">
      <formula>$B33=$H$3</formula>
    </cfRule>
  </conditionalFormatting>
  <conditionalFormatting sqref="G34:G50">
    <cfRule type="expression" dxfId="1157" priority="963" stopIfTrue="1">
      <formula>$F34=$H$3</formula>
    </cfRule>
  </conditionalFormatting>
  <conditionalFormatting sqref="G41:G50">
    <cfRule type="expression" dxfId="1156" priority="758" stopIfTrue="1">
      <formula>F41&lt;$H$3</formula>
    </cfRule>
    <cfRule type="expression" dxfId="1155" priority="1178" stopIfTrue="1">
      <formula>$B41=$H$3</formula>
    </cfRule>
    <cfRule type="expression" dxfId="1154" priority="1179" stopIfTrue="1">
      <formula>$F41=$H$3</formula>
    </cfRule>
    <cfRule type="expression" dxfId="1153" priority="1180" stopIfTrue="1">
      <formula>F41&lt;$H$3</formula>
    </cfRule>
  </conditionalFormatting>
  <conditionalFormatting sqref="G66">
    <cfRule type="expression" dxfId="1152" priority="44" stopIfTrue="1">
      <formula>$F66=$H$3</formula>
    </cfRule>
    <cfRule type="expression" dxfId="1151" priority="45" stopIfTrue="1">
      <formula>$B66=$H$3</formula>
    </cfRule>
    <cfRule type="expression" dxfId="1150" priority="46" stopIfTrue="1">
      <formula>$F66=$H$3</formula>
    </cfRule>
    <cfRule type="expression" dxfId="1149" priority="47" stopIfTrue="1">
      <formula>F66&lt;$H$3</formula>
    </cfRule>
  </conditionalFormatting>
  <conditionalFormatting sqref="G66:G67">
    <cfRule type="expression" dxfId="1148" priority="17" stopIfTrue="1">
      <formula>F66&lt;$H$3</formula>
    </cfRule>
  </conditionalFormatting>
  <conditionalFormatting sqref="G67">
    <cfRule type="expression" dxfId="1147" priority="16" stopIfTrue="1">
      <formula>$F67=$H$3</formula>
    </cfRule>
  </conditionalFormatting>
  <conditionalFormatting sqref="G77 G95 G102">
    <cfRule type="expression" dxfId="1146" priority="88684" stopIfTrue="1">
      <formula>$F274=$H$3</formula>
    </cfRule>
  </conditionalFormatting>
  <conditionalFormatting sqref="G79:G94 C104:C117">
    <cfRule type="expression" dxfId="1145" priority="533" stopIfTrue="1">
      <formula>B79&lt;$H$3</formula>
    </cfRule>
  </conditionalFormatting>
  <conditionalFormatting sqref="G104:G121 G97:G99">
    <cfRule type="expression" dxfId="1144" priority="599" stopIfTrue="1">
      <formula>F97&lt;$H$3</formula>
    </cfRule>
  </conditionalFormatting>
  <conditionalFormatting sqref="G118:G121">
    <cfRule type="expression" dxfId="1143" priority="593" stopIfTrue="1">
      <formula>$F118=$H$3</formula>
    </cfRule>
    <cfRule type="expression" dxfId="1142" priority="594" stopIfTrue="1">
      <formula>F118&lt;$H$3</formula>
    </cfRule>
    <cfRule type="expression" dxfId="1141" priority="595" stopIfTrue="1">
      <formula>$B118=$H$3</formula>
    </cfRule>
  </conditionalFormatting>
  <conditionalFormatting sqref="G122">
    <cfRule type="expression" dxfId="1140" priority="88620" stopIfTrue="1">
      <formula>$F320=$H$3</formula>
    </cfRule>
  </conditionalFormatting>
  <conditionalFormatting sqref="G124:G127 C129 E129 G129 G142">
    <cfRule type="expression" dxfId="1139" priority="89" stopIfTrue="1">
      <formula>$B124=$H$3</formula>
    </cfRule>
    <cfRule type="expression" dxfId="1138" priority="90" stopIfTrue="1">
      <formula>B124&lt;$H$3</formula>
    </cfRule>
  </conditionalFormatting>
  <conditionalFormatting sqref="G124:G127 C129 E129 G129">
    <cfRule type="expression" dxfId="1137" priority="87" stopIfTrue="1">
      <formula>B124&lt;$H$3</formula>
    </cfRule>
    <cfRule type="expression" dxfId="1136" priority="88" stopIfTrue="1">
      <formula>$F124=$H$3</formula>
    </cfRule>
  </conditionalFormatting>
  <conditionalFormatting sqref="G130">
    <cfRule type="expression" dxfId="1135" priority="88688" stopIfTrue="1">
      <formula>$F269=$H$3</formula>
    </cfRule>
  </conditionalFormatting>
  <conditionalFormatting sqref="G132">
    <cfRule type="expression" dxfId="1134" priority="197" stopIfTrue="1">
      <formula>F132&lt;$H$3</formula>
    </cfRule>
    <cfRule type="expression" dxfId="1133" priority="208" stopIfTrue="1">
      <formula>$F132=$H$3</formula>
    </cfRule>
    <cfRule type="expression" dxfId="1132" priority="212" stopIfTrue="1">
      <formula>F132&lt;$H$3</formula>
    </cfRule>
  </conditionalFormatting>
  <conditionalFormatting sqref="G134:G135">
    <cfRule type="expression" dxfId="1131" priority="93" stopIfTrue="1">
      <formula>F134&lt;$H$3</formula>
    </cfRule>
  </conditionalFormatting>
  <conditionalFormatting sqref="G138">
    <cfRule type="expression" dxfId="1130" priority="88689" stopIfTrue="1">
      <formula>$F328=$H$3</formula>
    </cfRule>
  </conditionalFormatting>
  <conditionalFormatting sqref="G142:G143">
    <cfRule type="expression" dxfId="1129" priority="4" stopIfTrue="1">
      <formula>F142&lt;$H$3</formula>
    </cfRule>
    <cfRule type="expression" dxfId="1128" priority="5" stopIfTrue="1">
      <formula>$F142=$H$3</formula>
    </cfRule>
  </conditionalFormatting>
  <conditionalFormatting sqref="G143">
    <cfRule type="expression" dxfId="1127" priority="3" stopIfTrue="1">
      <formula>$B143=$H$3</formula>
    </cfRule>
  </conditionalFormatting>
  <conditionalFormatting sqref="B70">
    <cfRule type="cellIs" dxfId="1126" priority="2" stopIfTrue="1" operator="lessThan">
      <formula>$H$3</formula>
    </cfRule>
  </conditionalFormatting>
  <conditionalFormatting sqref="B70">
    <cfRule type="cellIs" dxfId="1125" priority="1" stopIfTrue="1" operator="equal">
      <formula>$H$3</formula>
    </cfRule>
  </conditionalFormatting>
  <pageMargins left="0.7" right="0.7" top="0.75" bottom="0.75" header="0.3" footer="0.3"/>
  <pageSetup paperSize="9" scale="69" orientation="landscape"/>
  <ignoredErrors>
    <ignoredError sqref="B36 F98 D36:D37 F32:F33 D31:D33 F93:F94 F90:F91 F24 F22 D24 F85:F87 D86:D87 D89:D90 D20:D22 D81:D82 F15:F17 D14:D17 B87 F37 F105:F106 D39 F39 D106:D108 D41 D40:F40 E41:F41 D48 F107 D110:D111 F42 D44 F44 D46:D47 F114 B112 F111 D115:F115 D118 D55:D56 D126 F56 D61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6"/>
  <sheetViews>
    <sheetView zoomScaleNormal="100" workbookViewId="0">
      <selection activeCell="E127" sqref="E12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16" t="s">
        <v>0</v>
      </c>
      <c r="D1" s="117"/>
      <c r="E1" s="117"/>
      <c r="F1" s="117"/>
      <c r="G1" s="117"/>
      <c r="H1" s="117"/>
      <c r="I1" s="117"/>
    </row>
    <row r="2" spans="1:13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13" ht="25.05" customHeight="1">
      <c r="A3" s="120"/>
      <c r="B3" s="120"/>
      <c r="C3" s="120"/>
      <c r="D3" s="120"/>
      <c r="E3" s="120"/>
      <c r="F3" s="120"/>
      <c r="G3" s="120"/>
      <c r="H3" s="3">
        <v>46281</v>
      </c>
      <c r="I3" s="26"/>
    </row>
    <row r="4" spans="1:13" s="1" customFormat="1" ht="25.35" hidden="1" customHeight="1">
      <c r="A4" s="113" t="s">
        <v>163</v>
      </c>
      <c r="B4" s="114"/>
      <c r="C4" s="114"/>
      <c r="D4" s="114"/>
      <c r="E4" s="114"/>
      <c r="F4" s="114"/>
      <c r="G4" s="114"/>
      <c r="H4" s="114"/>
      <c r="I4" s="115"/>
    </row>
    <row r="5" spans="1:13" ht="24" hidden="1" customHeight="1">
      <c r="A5" s="27" t="s">
        <v>4</v>
      </c>
      <c r="B5" s="92" t="s">
        <v>5</v>
      </c>
      <c r="C5" s="93"/>
      <c r="D5" s="92" t="s">
        <v>6</v>
      </c>
      <c r="E5" s="93"/>
      <c r="F5" s="92" t="s">
        <v>7</v>
      </c>
      <c r="G5" s="93"/>
      <c r="H5" s="28" t="s">
        <v>8</v>
      </c>
      <c r="I5" s="28" t="s">
        <v>9</v>
      </c>
      <c r="M5" t="s">
        <v>10</v>
      </c>
    </row>
    <row r="6" spans="1:13" s="1" customFormat="1" ht="25.35" hidden="1" customHeight="1">
      <c r="A6" s="43" t="s">
        <v>164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35" t="s">
        <v>165</v>
      </c>
      <c r="I6" s="13"/>
    </row>
    <row r="7" spans="1:13" s="1" customFormat="1" ht="25.35" hidden="1" customHeight="1">
      <c r="A7" s="41" t="s">
        <v>166</v>
      </c>
      <c r="B7" s="44"/>
      <c r="C7" s="44"/>
      <c r="D7" s="44"/>
      <c r="E7" s="44"/>
      <c r="F7" s="44"/>
      <c r="G7" s="44"/>
      <c r="H7" s="35" t="s">
        <v>167</v>
      </c>
      <c r="I7" s="13"/>
    </row>
    <row r="8" spans="1:13" s="1" customFormat="1" ht="25.35" hidden="1" customHeight="1">
      <c r="A8" s="41" t="s">
        <v>168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35"/>
      <c r="I8" s="13"/>
    </row>
    <row r="9" spans="1:13" s="1" customFormat="1" ht="25.35" hidden="1" customHeight="1">
      <c r="A9" s="45" t="s">
        <v>169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35" t="s">
        <v>170</v>
      </c>
      <c r="I9" s="46"/>
    </row>
    <row r="10" spans="1:13" s="1" customFormat="1" ht="25.35" hidden="1" customHeight="1">
      <c r="A10" s="45" t="s">
        <v>171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35" t="s">
        <v>14</v>
      </c>
      <c r="I10" s="46"/>
    </row>
    <row r="11" spans="1:13" s="1" customFormat="1" ht="25.35" hidden="1" customHeight="1">
      <c r="A11" s="45" t="s">
        <v>172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35" t="s">
        <v>14</v>
      </c>
      <c r="I11" s="13"/>
    </row>
    <row r="12" spans="1:13" s="1" customFormat="1" ht="25.35" hidden="1" customHeight="1">
      <c r="A12" s="45" t="s">
        <v>173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35" t="s">
        <v>174</v>
      </c>
      <c r="I12" s="13"/>
    </row>
    <row r="13" spans="1:13" s="1" customFormat="1" ht="25.35" hidden="1" customHeight="1">
      <c r="A13" s="41" t="s">
        <v>175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35" t="s">
        <v>14</v>
      </c>
      <c r="I13" s="13"/>
    </row>
    <row r="14" spans="1:13" s="1" customFormat="1" ht="25.05" hidden="1" customHeight="1">
      <c r="A14" s="41" t="s">
        <v>176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35"/>
      <c r="I14" s="13"/>
    </row>
    <row r="15" spans="1:13" s="1" customFormat="1" ht="25.35" hidden="1" customHeight="1">
      <c r="A15" s="41" t="s">
        <v>177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35"/>
      <c r="I15" s="13"/>
    </row>
    <row r="16" spans="1:13" s="1" customFormat="1" ht="25.35" hidden="1" customHeight="1">
      <c r="A16" s="45" t="s">
        <v>178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35"/>
      <c r="I16" s="13"/>
    </row>
    <row r="17" spans="1:9" s="1" customFormat="1" ht="25.35" hidden="1" customHeight="1">
      <c r="A17" s="41" t="s">
        <v>179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35" t="s">
        <v>14</v>
      </c>
      <c r="I17" s="13"/>
    </row>
    <row r="18" spans="1:9" s="1" customFormat="1" ht="25.05" hidden="1" customHeight="1">
      <c r="A18" s="41" t="s">
        <v>180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35" t="s">
        <v>181</v>
      </c>
      <c r="I18" s="13"/>
    </row>
    <row r="19" spans="1:9" s="1" customFormat="1" ht="25.05" hidden="1" customHeight="1">
      <c r="A19" s="41" t="s">
        <v>182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35"/>
      <c r="I19" s="13"/>
    </row>
    <row r="20" spans="1:9" s="1" customFormat="1" ht="25.35" hidden="1" customHeight="1">
      <c r="A20" s="45" t="s">
        <v>183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35" t="s">
        <v>184</v>
      </c>
      <c r="I20" s="13"/>
    </row>
    <row r="21" spans="1:9" s="1" customFormat="1" ht="25.5" hidden="1" customHeight="1">
      <c r="A21" s="41" t="s">
        <v>185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35" t="s">
        <v>109</v>
      </c>
      <c r="I21" s="13"/>
    </row>
    <row r="22" spans="1:9" s="1" customFormat="1" ht="25.05" hidden="1" customHeight="1">
      <c r="A22" s="41" t="s">
        <v>186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35" t="s">
        <v>14</v>
      </c>
      <c r="I22" s="13"/>
    </row>
    <row r="23" spans="1:9" s="1" customFormat="1" ht="25.05" hidden="1" customHeight="1">
      <c r="A23" s="41" t="s">
        <v>187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35"/>
      <c r="I23" s="13"/>
    </row>
    <row r="24" spans="1:9" s="1" customFormat="1" ht="25.05" hidden="1" customHeight="1">
      <c r="A24" s="41" t="s">
        <v>188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35" t="s">
        <v>189</v>
      </c>
      <c r="I24" s="13"/>
    </row>
    <row r="25" spans="1:9" s="1" customFormat="1" ht="25.5" hidden="1" customHeight="1">
      <c r="A25" s="41" t="s">
        <v>190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35" t="s">
        <v>191</v>
      </c>
      <c r="I25" s="13"/>
    </row>
    <row r="26" spans="1:9" s="1" customFormat="1" ht="25.05" hidden="1" customHeight="1">
      <c r="A26" s="41" t="s">
        <v>192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35" t="s">
        <v>193</v>
      </c>
      <c r="I26" s="13"/>
    </row>
    <row r="27" spans="1:9" s="1" customFormat="1" ht="25.05" hidden="1" customHeight="1">
      <c r="A27" s="41" t="s">
        <v>194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35" t="s">
        <v>14</v>
      </c>
      <c r="I27" s="13"/>
    </row>
    <row r="28" spans="1:9" s="1" customFormat="1" ht="25.05" hidden="1" customHeight="1">
      <c r="A28" s="41" t="s">
        <v>195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35" t="s">
        <v>174</v>
      </c>
      <c r="I28" s="13"/>
    </row>
    <row r="29" spans="1:9" s="1" customFormat="1" ht="25.5" hidden="1" customHeight="1">
      <c r="A29" s="41" t="s">
        <v>196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35" t="s">
        <v>197</v>
      </c>
      <c r="I29" s="13"/>
    </row>
    <row r="30" spans="1:9" s="1" customFormat="1" ht="25.05" hidden="1" customHeight="1">
      <c r="A30" s="41" t="s">
        <v>198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35"/>
      <c r="I30" s="13"/>
    </row>
    <row r="31" spans="1:9" s="1" customFormat="1" ht="25.05" hidden="1" customHeight="1">
      <c r="A31" s="41" t="s">
        <v>199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35" t="s">
        <v>200</v>
      </c>
      <c r="I31" s="13"/>
    </row>
    <row r="32" spans="1:9" s="1" customFormat="1" ht="25.05" hidden="1" customHeight="1">
      <c r="A32" s="41" t="s">
        <v>201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35" t="s">
        <v>14</v>
      </c>
      <c r="I32" s="13"/>
    </row>
    <row r="33" spans="1:13" s="1" customFormat="1" ht="25.5" hidden="1" customHeight="1">
      <c r="A33" s="41" t="s">
        <v>202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35" t="s">
        <v>203</v>
      </c>
      <c r="I33" s="13"/>
    </row>
    <row r="34" spans="1:13" s="1" customFormat="1" ht="25.05" hidden="1" customHeight="1">
      <c r="A34" s="42" t="s">
        <v>204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35" t="s">
        <v>14</v>
      </c>
      <c r="I34" s="13"/>
    </row>
    <row r="35" spans="1:13" s="1" customFormat="1" ht="24.6" hidden="1" customHeight="1">
      <c r="A35" s="41" t="s">
        <v>205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35" t="s">
        <v>206</v>
      </c>
      <c r="I35" s="13"/>
    </row>
    <row r="36" spans="1:13" s="1" customFormat="1" ht="25.05" hidden="1" customHeight="1">
      <c r="A36" s="41" t="s">
        <v>134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35"/>
      <c r="I36" s="13"/>
    </row>
    <row r="37" spans="1:13" s="1" customFormat="1" ht="25.5" hidden="1" customHeight="1">
      <c r="A37" s="41" t="s">
        <v>207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35" t="s">
        <v>14</v>
      </c>
      <c r="I37" s="13"/>
    </row>
    <row r="38" spans="1:13" s="1" customFormat="1" ht="25.05" hidden="1" customHeight="1">
      <c r="A38" s="41" t="s">
        <v>208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35" t="s">
        <v>209</v>
      </c>
      <c r="I38" s="13"/>
    </row>
    <row r="39" spans="1:13" s="1" customFormat="1" ht="25.35" hidden="1" customHeight="1">
      <c r="A39" s="113" t="s">
        <v>210</v>
      </c>
      <c r="B39" s="114"/>
      <c r="C39" s="114"/>
      <c r="D39" s="114"/>
      <c r="E39" s="114"/>
      <c r="F39" s="114"/>
      <c r="G39" s="114"/>
      <c r="H39" s="114"/>
      <c r="I39" s="115"/>
    </row>
    <row r="40" spans="1:13" ht="24" hidden="1" customHeight="1">
      <c r="A40" s="27" t="s">
        <v>4</v>
      </c>
      <c r="B40" s="92" t="s">
        <v>5</v>
      </c>
      <c r="C40" s="93"/>
      <c r="D40" s="92" t="s">
        <v>6</v>
      </c>
      <c r="E40" s="93"/>
      <c r="F40" s="92" t="s">
        <v>7</v>
      </c>
      <c r="G40" s="93"/>
      <c r="H40" s="28" t="s">
        <v>8</v>
      </c>
      <c r="I40" s="28" t="s">
        <v>9</v>
      </c>
      <c r="M40" t="s">
        <v>10</v>
      </c>
    </row>
    <row r="41" spans="1:13" ht="24" hidden="1" customHeight="1">
      <c r="A41" s="36" t="s">
        <v>211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0" t="s">
        <v>212</v>
      </c>
      <c r="I41" s="47"/>
    </row>
    <row r="42" spans="1:13" ht="24" hidden="1" customHeight="1">
      <c r="A42" s="29" t="s">
        <v>213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0"/>
      <c r="I42" s="47"/>
    </row>
    <row r="43" spans="1:13" ht="24" hidden="1" customHeight="1">
      <c r="A43" s="29" t="s">
        <v>214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0" t="s">
        <v>215</v>
      </c>
      <c r="I43" s="47"/>
    </row>
    <row r="44" spans="1:13" ht="24" hidden="1" customHeight="1">
      <c r="A44" s="29" t="s">
        <v>138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0"/>
      <c r="I44" s="47"/>
    </row>
    <row r="45" spans="1:13" ht="24" hidden="1" customHeight="1">
      <c r="A45" s="29" t="s">
        <v>216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0" t="s">
        <v>14</v>
      </c>
      <c r="I45" s="47"/>
    </row>
    <row r="46" spans="1:13" ht="24" hidden="1" customHeight="1">
      <c r="A46" s="36" t="s">
        <v>217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0" t="s">
        <v>218</v>
      </c>
      <c r="I46" s="48"/>
    </row>
    <row r="47" spans="1:13" s="1" customFormat="1" ht="25.35" hidden="1" customHeight="1">
      <c r="A47" s="113" t="s">
        <v>320</v>
      </c>
      <c r="B47" s="114"/>
      <c r="C47" s="114"/>
      <c r="D47" s="114"/>
      <c r="E47" s="114"/>
      <c r="F47" s="114"/>
      <c r="G47" s="114"/>
      <c r="H47" s="114"/>
      <c r="I47" s="115"/>
    </row>
    <row r="48" spans="1:13" ht="24" hidden="1" customHeight="1">
      <c r="A48" s="27" t="s">
        <v>4</v>
      </c>
      <c r="B48" s="92" t="s">
        <v>5</v>
      </c>
      <c r="C48" s="93"/>
      <c r="D48" s="92" t="s">
        <v>6</v>
      </c>
      <c r="E48" s="93"/>
      <c r="F48" s="92" t="s">
        <v>7</v>
      </c>
      <c r="G48" s="93"/>
      <c r="H48" s="28" t="s">
        <v>8</v>
      </c>
      <c r="I48" s="28" t="s">
        <v>9</v>
      </c>
      <c r="M48" t="s">
        <v>10</v>
      </c>
    </row>
    <row r="49" spans="1:14" ht="24" hidden="1" customHeight="1">
      <c r="A49" s="42" t="s">
        <v>219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35" t="s">
        <v>220</v>
      </c>
      <c r="I49" s="13"/>
    </row>
    <row r="50" spans="1:14" s="1" customFormat="1" ht="25.5" hidden="1" customHeight="1">
      <c r="A50" s="41" t="s">
        <v>221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41" t="s">
        <v>222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35"/>
      <c r="I51" s="13"/>
    </row>
    <row r="52" spans="1:14" s="1" customFormat="1" ht="24.6" hidden="1" customHeight="1">
      <c r="A52" s="41" t="s">
        <v>223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35" t="s">
        <v>174</v>
      </c>
      <c r="I52" s="13"/>
    </row>
    <row r="53" spans="1:14" s="1" customFormat="1" ht="24.6" hidden="1" customHeight="1">
      <c r="A53" s="41" t="s">
        <v>224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35" t="s">
        <v>14</v>
      </c>
      <c r="I53" s="13"/>
    </row>
    <row r="54" spans="1:14" s="1" customFormat="1" ht="24.6" hidden="1" customHeight="1">
      <c r="A54" s="41" t="s">
        <v>154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49"/>
      <c r="I54" s="13"/>
    </row>
    <row r="55" spans="1:14" s="1" customFormat="1" ht="24.6" hidden="1" customHeight="1">
      <c r="A55" s="41" t="s">
        <v>225</v>
      </c>
      <c r="B55" s="19"/>
      <c r="C55" s="19"/>
      <c r="D55" s="19"/>
      <c r="E55" s="19"/>
      <c r="F55" s="19"/>
      <c r="G55" s="19"/>
      <c r="H55" s="35" t="s">
        <v>226</v>
      </c>
      <c r="I55" s="13"/>
    </row>
    <row r="56" spans="1:14" s="1" customFormat="1" ht="24.6" hidden="1" customHeight="1">
      <c r="A56" s="41" t="s">
        <v>227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35"/>
      <c r="I56" s="13"/>
    </row>
    <row r="57" spans="1:14" s="1" customFormat="1" ht="24.6" hidden="1" customHeight="1">
      <c r="A57" s="41" t="s">
        <v>228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0.79166666666666663</v>
      </c>
      <c r="F57" s="8">
        <f>D57+1</f>
        <v>46133</v>
      </c>
      <c r="G57" s="18">
        <v>0.95833333333333337</v>
      </c>
      <c r="H57" s="35" t="s">
        <v>296</v>
      </c>
      <c r="I57" s="13"/>
    </row>
    <row r="58" spans="1:14" s="1" customFormat="1" ht="24.6" hidden="1" customHeight="1">
      <c r="A58" s="41" t="s">
        <v>229</v>
      </c>
      <c r="B58" s="19"/>
      <c r="C58" s="19"/>
      <c r="D58" s="19"/>
      <c r="E58" s="19"/>
      <c r="F58" s="19"/>
      <c r="G58" s="19"/>
      <c r="H58" s="35" t="s">
        <v>226</v>
      </c>
      <c r="I58" s="13"/>
    </row>
    <row r="59" spans="1:14" s="1" customFormat="1" ht="24.6" hidden="1" customHeight="1">
      <c r="A59" s="41" t="s">
        <v>231</v>
      </c>
      <c r="B59" s="8">
        <f>F57+3</f>
        <v>46136</v>
      </c>
      <c r="C59" s="18">
        <v>0.91666666666666663</v>
      </c>
      <c r="D59" s="8">
        <f>B59+1</f>
        <v>46137</v>
      </c>
      <c r="E59" s="9">
        <v>0.47916666666666669</v>
      </c>
      <c r="F59" s="8">
        <f>D59+1</f>
        <v>46138</v>
      </c>
      <c r="G59" s="18">
        <v>0.16666666666666666</v>
      </c>
      <c r="H59" s="35" t="s">
        <v>294</v>
      </c>
      <c r="I59" s="13"/>
    </row>
    <row r="60" spans="1:14" s="1" customFormat="1" ht="24" hidden="1" customHeight="1">
      <c r="A60" s="121" t="s">
        <v>305</v>
      </c>
      <c r="B60" s="96"/>
      <c r="C60" s="96"/>
      <c r="D60" s="96"/>
      <c r="E60" s="96"/>
      <c r="F60" s="96"/>
      <c r="G60" s="96"/>
      <c r="H60" s="96"/>
      <c r="I60" s="96"/>
    </row>
    <row r="61" spans="1:14" s="1" customFormat="1" ht="24" hidden="1" customHeight="1">
      <c r="A61" s="6" t="s">
        <v>4</v>
      </c>
      <c r="B61" s="94" t="s">
        <v>5</v>
      </c>
      <c r="C61" s="95"/>
      <c r="D61" s="94" t="s">
        <v>6</v>
      </c>
      <c r="E61" s="95"/>
      <c r="F61" s="94" t="s">
        <v>7</v>
      </c>
      <c r="G61" s="95"/>
      <c r="H61" s="7" t="s">
        <v>8</v>
      </c>
      <c r="I61" s="7" t="s">
        <v>9</v>
      </c>
      <c r="N61" s="1" t="s">
        <v>30</v>
      </c>
    </row>
    <row r="62" spans="1:14" s="1" customFormat="1" ht="25.05" hidden="1" customHeight="1">
      <c r="A62" s="14" t="s">
        <v>231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232</v>
      </c>
      <c r="I62" s="13"/>
    </row>
    <row r="63" spans="1:14" s="1" customFormat="1" ht="25.05" hidden="1" customHeight="1">
      <c r="A63" s="5" t="s">
        <v>229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233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35" t="s">
        <v>14</v>
      </c>
      <c r="I64" s="13"/>
    </row>
    <row r="65" spans="1:14" s="1" customFormat="1" ht="24.6" hidden="1" customHeight="1">
      <c r="A65" s="50" t="s">
        <v>342</v>
      </c>
      <c r="B65" s="8">
        <v>46123</v>
      </c>
      <c r="C65" s="18">
        <v>0.45833333333333298</v>
      </c>
      <c r="D65" s="8">
        <v>46126</v>
      </c>
      <c r="E65" s="18">
        <v>0.79027777777777775</v>
      </c>
      <c r="F65" s="8">
        <v>46127</v>
      </c>
      <c r="G65" s="18">
        <v>0.60416666666666663</v>
      </c>
      <c r="H65" s="35"/>
      <c r="I65" s="13"/>
    </row>
    <row r="66" spans="1:14" s="1" customFormat="1" ht="24.6" hidden="1" customHeight="1">
      <c r="A66" s="42" t="s">
        <v>234</v>
      </c>
      <c r="B66" s="8">
        <v>46127</v>
      </c>
      <c r="C66" s="18">
        <v>0.66666666666666663</v>
      </c>
      <c r="D66" s="8">
        <v>46128</v>
      </c>
      <c r="E66" s="18">
        <v>0.71666666666666667</v>
      </c>
      <c r="F66" s="8">
        <v>46129</v>
      </c>
      <c r="G66" s="18">
        <v>0.48333333333333334</v>
      </c>
      <c r="H66" s="35" t="s">
        <v>295</v>
      </c>
      <c r="I66" s="13"/>
    </row>
    <row r="67" spans="1:14" s="1" customFormat="1" ht="25.05" hidden="1" customHeight="1">
      <c r="A67" s="5" t="s">
        <v>235</v>
      </c>
      <c r="B67" s="8">
        <v>46131</v>
      </c>
      <c r="C67" s="18">
        <v>0.54166666666666663</v>
      </c>
      <c r="D67" s="8">
        <v>46131</v>
      </c>
      <c r="E67" s="18">
        <v>0.72916666666666663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236</v>
      </c>
      <c r="B68" s="8">
        <v>46133</v>
      </c>
      <c r="C68" s="18">
        <v>0.70833333333333337</v>
      </c>
      <c r="D68" s="8">
        <v>46136</v>
      </c>
      <c r="E68" s="18">
        <v>0.41666666666666669</v>
      </c>
      <c r="F68" s="8">
        <v>46136</v>
      </c>
      <c r="G68" s="18">
        <v>0.6875</v>
      </c>
      <c r="H68" s="12" t="s">
        <v>307</v>
      </c>
      <c r="I68" s="13"/>
    </row>
    <row r="69" spans="1:14" s="1" customFormat="1" ht="24" hidden="1" customHeight="1">
      <c r="A69" s="96" t="s">
        <v>306</v>
      </c>
      <c r="B69" s="96"/>
      <c r="C69" s="96"/>
      <c r="D69" s="96"/>
      <c r="E69" s="96"/>
      <c r="F69" s="96"/>
      <c r="G69" s="96"/>
      <c r="H69" s="96"/>
      <c r="I69" s="96"/>
    </row>
    <row r="70" spans="1:14" s="1" customFormat="1" ht="24" hidden="1" customHeight="1">
      <c r="A70" s="6" t="s">
        <v>4</v>
      </c>
      <c r="B70" s="94" t="s">
        <v>5</v>
      </c>
      <c r="C70" s="95"/>
      <c r="D70" s="94" t="s">
        <v>6</v>
      </c>
      <c r="E70" s="95"/>
      <c r="F70" s="94" t="s">
        <v>7</v>
      </c>
      <c r="G70" s="95"/>
      <c r="H70" s="7" t="s">
        <v>8</v>
      </c>
      <c r="I70" s="7" t="s">
        <v>9</v>
      </c>
      <c r="N70" s="1" t="s">
        <v>30</v>
      </c>
    </row>
    <row r="71" spans="1:14" s="1" customFormat="1" ht="25.05" hidden="1" customHeight="1">
      <c r="A71" s="14" t="s">
        <v>303</v>
      </c>
      <c r="B71" s="8">
        <v>46137</v>
      </c>
      <c r="C71" s="18">
        <v>0.66666666666666663</v>
      </c>
      <c r="D71" s="8">
        <f t="shared" ref="D71:D73" si="6">B71</f>
        <v>46137</v>
      </c>
      <c r="E71" s="18">
        <v>0.79166666666666663</v>
      </c>
      <c r="F71" s="8">
        <f>D71+1</f>
        <v>46138</v>
      </c>
      <c r="G71" s="18">
        <v>0.41666666666666669</v>
      </c>
      <c r="H71" s="12" t="s">
        <v>308</v>
      </c>
      <c r="I71" s="13"/>
    </row>
    <row r="72" spans="1:14" s="1" customFormat="1" ht="25.05" hidden="1" customHeight="1">
      <c r="A72" s="5" t="s">
        <v>298</v>
      </c>
      <c r="B72" s="8">
        <f>F71+1</f>
        <v>46139</v>
      </c>
      <c r="C72" s="18">
        <v>0</v>
      </c>
      <c r="D72" s="8">
        <f>B72</f>
        <v>46139</v>
      </c>
      <c r="E72" s="18">
        <v>0.33333333333333331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300</v>
      </c>
      <c r="B73" s="8">
        <f>F72+2</f>
        <v>46141</v>
      </c>
      <c r="C73" s="18">
        <v>0.83333333333333337</v>
      </c>
      <c r="D73" s="8">
        <f t="shared" si="6"/>
        <v>46141</v>
      </c>
      <c r="E73" s="18">
        <v>0.95833333333333337</v>
      </c>
      <c r="F73" s="8">
        <f>D73+1</f>
        <v>46142</v>
      </c>
      <c r="G73" s="18">
        <v>0.16250000000000001</v>
      </c>
      <c r="H73" s="35"/>
      <c r="I73" s="13"/>
    </row>
    <row r="74" spans="1:14" s="1" customFormat="1" ht="24.6" hidden="1" customHeight="1">
      <c r="A74" s="50" t="s">
        <v>304</v>
      </c>
      <c r="B74" s="8">
        <f>F73+2</f>
        <v>46144</v>
      </c>
      <c r="C74" s="18">
        <v>0.75</v>
      </c>
      <c r="D74" s="8">
        <f>B74+2</f>
        <v>46146</v>
      </c>
      <c r="E74" s="18">
        <v>0.58333333333333337</v>
      </c>
      <c r="F74" s="8">
        <f>D74+1</f>
        <v>46147</v>
      </c>
      <c r="G74" s="18">
        <v>0.875</v>
      </c>
      <c r="H74" s="35" t="s">
        <v>301</v>
      </c>
      <c r="I74" s="13"/>
    </row>
    <row r="75" spans="1:14" s="1" customFormat="1" ht="25.05" hidden="1" customHeight="1">
      <c r="A75" s="14" t="s">
        <v>334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0.70833333333333337</v>
      </c>
      <c r="H75" s="12" t="s">
        <v>371</v>
      </c>
      <c r="I75" s="13"/>
    </row>
    <row r="76" spans="1:14" s="1" customFormat="1" ht="25.05" hidden="1" customHeight="1">
      <c r="A76" s="5" t="s">
        <v>335</v>
      </c>
      <c r="B76" s="8">
        <v>46155</v>
      </c>
      <c r="C76" s="18">
        <v>0.95833333333333337</v>
      </c>
      <c r="D76" s="8">
        <v>46156</v>
      </c>
      <c r="E76" s="18">
        <v>0.33333333333333331</v>
      </c>
      <c r="F76" s="8">
        <v>46156</v>
      </c>
      <c r="G76" s="18">
        <v>0.75</v>
      </c>
      <c r="H76" s="35"/>
      <c r="I76" s="13"/>
    </row>
    <row r="77" spans="1:14" ht="24" hidden="1" customHeight="1">
      <c r="A77" s="122" t="s">
        <v>474</v>
      </c>
      <c r="B77" s="123"/>
      <c r="C77" s="123"/>
      <c r="D77" s="123"/>
      <c r="E77" s="123"/>
      <c r="F77" s="123"/>
      <c r="G77" s="123"/>
      <c r="H77" s="123"/>
      <c r="I77" s="124"/>
    </row>
    <row r="78" spans="1:14" ht="24" hidden="1" customHeight="1">
      <c r="A78" s="27" t="s">
        <v>4</v>
      </c>
      <c r="B78" s="92" t="s">
        <v>441</v>
      </c>
      <c r="C78" s="93"/>
      <c r="D78" s="92" t="s">
        <v>443</v>
      </c>
      <c r="E78" s="93"/>
      <c r="F78" s="92" t="s">
        <v>7</v>
      </c>
      <c r="G78" s="93"/>
      <c r="H78" s="28" t="s">
        <v>8</v>
      </c>
      <c r="I78" s="28" t="s">
        <v>9</v>
      </c>
      <c r="K78" t="s">
        <v>10</v>
      </c>
    </row>
    <row r="79" spans="1:14" s="1" customFormat="1" ht="24.75" hidden="1" customHeight="1">
      <c r="A79" s="68" t="s">
        <v>354</v>
      </c>
      <c r="B79" s="8">
        <v>46166</v>
      </c>
      <c r="C79" s="11">
        <v>0.79166666666666663</v>
      </c>
      <c r="D79" s="8">
        <v>46168</v>
      </c>
      <c r="E79" s="11">
        <v>0.625</v>
      </c>
      <c r="F79" s="8">
        <v>46168</v>
      </c>
      <c r="G79" s="11">
        <v>0.97499999999999998</v>
      </c>
      <c r="H79" s="30" t="s">
        <v>392</v>
      </c>
      <c r="I79" s="60"/>
    </row>
    <row r="80" spans="1:14" s="1" customFormat="1" ht="24.75" hidden="1" customHeight="1">
      <c r="A80" s="69" t="s">
        <v>353</v>
      </c>
      <c r="B80" s="8">
        <v>46169</v>
      </c>
      <c r="C80" s="11">
        <v>0.54097222222222219</v>
      </c>
      <c r="D80" s="8">
        <v>46172</v>
      </c>
      <c r="E80" s="11">
        <v>0.95833333333333337</v>
      </c>
      <c r="F80" s="8">
        <v>46173</v>
      </c>
      <c r="G80" s="11">
        <v>0.55208333333333337</v>
      </c>
      <c r="H80" s="35" t="s">
        <v>301</v>
      </c>
      <c r="I80" s="60"/>
    </row>
    <row r="81" spans="1:13" s="1" customFormat="1" ht="24.75" hidden="1" customHeight="1">
      <c r="A81" s="69" t="s">
        <v>355</v>
      </c>
      <c r="B81" s="8">
        <f>F80+2</f>
        <v>46175</v>
      </c>
      <c r="C81" s="11">
        <v>0.41666666666666669</v>
      </c>
      <c r="D81" s="8">
        <f>B81</f>
        <v>46175</v>
      </c>
      <c r="E81" s="11">
        <v>0.58333333333333337</v>
      </c>
      <c r="F81" s="8">
        <f>D81+1</f>
        <v>46176</v>
      </c>
      <c r="G81" s="11">
        <v>6.25E-2</v>
      </c>
      <c r="H81" s="30"/>
      <c r="I81" s="60"/>
    </row>
    <row r="82" spans="1:13" s="1" customFormat="1" ht="24.75" hidden="1" customHeight="1">
      <c r="A82" s="69" t="s">
        <v>431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35" t="s">
        <v>301</v>
      </c>
      <c r="I82" s="60"/>
    </row>
    <row r="83" spans="1:13" s="1" customFormat="1" ht="25.5" hidden="1" customHeight="1">
      <c r="A83" s="69" t="s">
        <v>377</v>
      </c>
      <c r="B83" s="8">
        <f>F82+4</f>
        <v>46186</v>
      </c>
      <c r="C83" s="11">
        <v>0.44513888888888892</v>
      </c>
      <c r="D83" s="8">
        <f>B83</f>
        <v>46186</v>
      </c>
      <c r="E83" s="11">
        <v>0.77083333333333337</v>
      </c>
      <c r="F83" s="8">
        <f>D83+1</f>
        <v>46187</v>
      </c>
      <c r="G83" s="11">
        <v>0.43125000000000002</v>
      </c>
      <c r="H83" s="30" t="s">
        <v>438</v>
      </c>
      <c r="I83" s="60"/>
    </row>
    <row r="84" spans="1:13" s="1" customFormat="1" ht="24.75" hidden="1" customHeight="1">
      <c r="A84" s="69" t="s">
        <v>388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0.13333333333333333</v>
      </c>
      <c r="F84" s="8">
        <f>D84</f>
        <v>46189</v>
      </c>
      <c r="G84" s="11">
        <v>0.71666666666666667</v>
      </c>
      <c r="H84" s="35" t="s">
        <v>301</v>
      </c>
      <c r="I84" s="60"/>
    </row>
    <row r="85" spans="1:13" s="1" customFormat="1" ht="24.75" hidden="1" customHeight="1">
      <c r="A85" s="69" t="s">
        <v>401</v>
      </c>
      <c r="B85" s="8">
        <f>F84+3</f>
        <v>46192</v>
      </c>
      <c r="C85" s="22">
        <v>2.0833333333333332E-2</v>
      </c>
      <c r="D85" s="8">
        <f>B85</f>
        <v>46192</v>
      </c>
      <c r="E85" s="22">
        <v>0.14375000000000002</v>
      </c>
      <c r="F85" s="8">
        <f>D85</f>
        <v>46192</v>
      </c>
      <c r="G85" s="22">
        <v>0.61458333333333337</v>
      </c>
      <c r="H85" s="30"/>
      <c r="I85" s="60"/>
    </row>
    <row r="86" spans="1:13" s="1" customFormat="1" ht="24.75" hidden="1" customHeight="1">
      <c r="A86" s="69" t="s">
        <v>432</v>
      </c>
      <c r="B86" s="8">
        <f>F85+3</f>
        <v>46195</v>
      </c>
      <c r="C86" s="11">
        <v>0.16666666666666666</v>
      </c>
      <c r="D86" s="8">
        <f>B86+9</f>
        <v>46204</v>
      </c>
      <c r="E86" s="11">
        <v>0.87083333333333335</v>
      </c>
      <c r="F86" s="8">
        <f>D86+2</f>
        <v>46206</v>
      </c>
      <c r="G86" s="22">
        <v>0.58333333333333337</v>
      </c>
      <c r="H86" s="35" t="s">
        <v>301</v>
      </c>
      <c r="I86" s="60"/>
    </row>
    <row r="87" spans="1:13" s="1" customFormat="1" ht="24.75" hidden="1" customHeight="1">
      <c r="A87" s="68" t="s">
        <v>303</v>
      </c>
      <c r="B87" s="8">
        <v>46210</v>
      </c>
      <c r="C87" s="22">
        <v>0.1875</v>
      </c>
      <c r="D87" s="8">
        <f>B87+1</f>
        <v>46211</v>
      </c>
      <c r="E87" s="9">
        <v>0.90416666666666667</v>
      </c>
      <c r="F87" s="8">
        <f>D87+1</f>
        <v>46212</v>
      </c>
      <c r="G87" s="9">
        <v>0.51249999999999996</v>
      </c>
      <c r="H87" s="30" t="s">
        <v>475</v>
      </c>
      <c r="I87" s="60"/>
    </row>
    <row r="88" spans="1:13" s="1" customFormat="1" ht="25.35" hidden="1" customHeight="1">
      <c r="A88" s="113" t="s">
        <v>603</v>
      </c>
      <c r="B88" s="114"/>
      <c r="C88" s="114"/>
      <c r="D88" s="114"/>
      <c r="E88" s="114"/>
      <c r="F88" s="114"/>
      <c r="G88" s="114"/>
      <c r="H88" s="114"/>
      <c r="I88" s="115"/>
    </row>
    <row r="89" spans="1:13" ht="24" hidden="1" customHeight="1">
      <c r="A89" s="27" t="s">
        <v>4</v>
      </c>
      <c r="B89" s="92" t="s">
        <v>5</v>
      </c>
      <c r="C89" s="93"/>
      <c r="D89" s="92" t="s">
        <v>6</v>
      </c>
      <c r="E89" s="93"/>
      <c r="F89" s="92" t="s">
        <v>7</v>
      </c>
      <c r="G89" s="93"/>
      <c r="H89" s="28" t="s">
        <v>8</v>
      </c>
      <c r="I89" s="28" t="s">
        <v>9</v>
      </c>
      <c r="M89" t="s">
        <v>10</v>
      </c>
    </row>
    <row r="90" spans="1:13" s="1" customFormat="1" ht="24.6" hidden="1" customHeight="1">
      <c r="A90" s="42" t="s">
        <v>161</v>
      </c>
      <c r="B90" s="8">
        <v>46174</v>
      </c>
      <c r="C90" s="11">
        <v>0.1875</v>
      </c>
      <c r="D90" s="8">
        <v>46174</v>
      </c>
      <c r="E90" s="11">
        <v>0.95833333333333337</v>
      </c>
      <c r="F90" s="10">
        <v>46175</v>
      </c>
      <c r="G90" s="34">
        <v>0.70833333333333337</v>
      </c>
      <c r="H90" s="35" t="s">
        <v>344</v>
      </c>
      <c r="I90" s="13"/>
    </row>
    <row r="91" spans="1:13" s="1" customFormat="1" ht="24.6" hidden="1" customHeight="1">
      <c r="A91" s="41" t="s">
        <v>345</v>
      </c>
      <c r="B91" s="19"/>
      <c r="C91" s="19"/>
      <c r="D91" s="19"/>
      <c r="E91" s="19"/>
      <c r="F91" s="19"/>
      <c r="G91" s="19"/>
      <c r="H91" s="35" t="s">
        <v>226</v>
      </c>
      <c r="I91" s="13"/>
    </row>
    <row r="92" spans="1:13" s="1" customFormat="1" ht="24.6" hidden="1" customHeight="1">
      <c r="A92" s="41" t="s">
        <v>346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4">
        <v>0.85416666666666663</v>
      </c>
      <c r="H92" s="35" t="s">
        <v>402</v>
      </c>
      <c r="I92" s="13"/>
    </row>
    <row r="93" spans="1:13" s="1" customFormat="1" ht="24.6" hidden="1" customHeight="1">
      <c r="A93" s="50" t="s">
        <v>347</v>
      </c>
      <c r="B93" s="8">
        <f>F92+4</f>
        <v>46181</v>
      </c>
      <c r="C93" s="11">
        <v>0.37152777777777779</v>
      </c>
      <c r="D93" s="8">
        <v>46185</v>
      </c>
      <c r="E93" s="11">
        <v>0.84583333333333333</v>
      </c>
      <c r="F93" s="10">
        <f>D93+2</f>
        <v>46187</v>
      </c>
      <c r="G93" s="34">
        <v>0.29166666666666669</v>
      </c>
      <c r="H93" s="30" t="s">
        <v>301</v>
      </c>
      <c r="I93" s="13"/>
    </row>
    <row r="94" spans="1:13" s="1" customFormat="1" ht="24.6" hidden="1" customHeight="1">
      <c r="A94" s="41" t="s">
        <v>357</v>
      </c>
      <c r="B94" s="8">
        <f>F93+3</f>
        <v>46190</v>
      </c>
      <c r="C94" s="18">
        <v>8.3333333333333329E-2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2.9166666666666667E-2</v>
      </c>
      <c r="H94" s="30" t="s">
        <v>301</v>
      </c>
      <c r="I94" s="13"/>
    </row>
    <row r="95" spans="1:13" s="1" customFormat="1" ht="24.6" hidden="1" customHeight="1">
      <c r="A95" s="41" t="s">
        <v>404</v>
      </c>
      <c r="B95" s="8">
        <f>F94+1</f>
        <v>46192</v>
      </c>
      <c r="C95" s="18">
        <v>0.45833333333333331</v>
      </c>
      <c r="D95" s="8">
        <v>46194</v>
      </c>
      <c r="E95" s="18">
        <v>0</v>
      </c>
      <c r="F95" s="10">
        <f>D95</f>
        <v>46194</v>
      </c>
      <c r="G95" s="18">
        <v>0.35416666666666669</v>
      </c>
      <c r="H95" s="30" t="s">
        <v>301</v>
      </c>
      <c r="I95" s="46"/>
    </row>
    <row r="96" spans="1:13" s="1" customFormat="1" ht="24.6" hidden="1" customHeight="1">
      <c r="A96" s="41" t="s">
        <v>405</v>
      </c>
      <c r="B96" s="8">
        <f>F95</f>
        <v>46194</v>
      </c>
      <c r="C96" s="18">
        <v>0.58333333333333337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0.58333333333333337</v>
      </c>
      <c r="H96" s="30" t="s">
        <v>301</v>
      </c>
      <c r="I96" s="46"/>
    </row>
    <row r="97" spans="1:9" s="1" customFormat="1" ht="24.6" hidden="1" customHeight="1">
      <c r="A97" s="73" t="s">
        <v>316</v>
      </c>
      <c r="B97" s="8">
        <f>F96+3</f>
        <v>46198</v>
      </c>
      <c r="C97" s="22">
        <v>0.42916666666666664</v>
      </c>
      <c r="D97" s="8">
        <f>B97+14</f>
        <v>46212</v>
      </c>
      <c r="E97" s="9">
        <v>2.0833333333333332E-2</v>
      </c>
      <c r="F97" s="8">
        <f>D97+1</f>
        <v>46213</v>
      </c>
      <c r="G97" s="18">
        <v>0.30833333333333335</v>
      </c>
      <c r="H97" s="30" t="s">
        <v>485</v>
      </c>
      <c r="I97" s="46"/>
    </row>
    <row r="98" spans="1:9" s="1" customFormat="1" ht="24.6" hidden="1" customHeight="1">
      <c r="A98" s="50" t="s">
        <v>355</v>
      </c>
      <c r="B98" s="8">
        <f>F97+4</f>
        <v>46217</v>
      </c>
      <c r="C98" s="18">
        <v>0.29166666666666669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0.15833333333333333</v>
      </c>
      <c r="H98" s="35" t="s">
        <v>487</v>
      </c>
      <c r="I98" s="46"/>
    </row>
    <row r="99" spans="1:9" s="1" customFormat="1" ht="24.6" hidden="1" customHeight="1">
      <c r="A99" s="50" t="s">
        <v>435</v>
      </c>
      <c r="B99" s="8">
        <f>F98+1</f>
        <v>46219</v>
      </c>
      <c r="C99" s="18">
        <v>0.75</v>
      </c>
      <c r="D99" s="8">
        <f>B99+1</f>
        <v>46220</v>
      </c>
      <c r="E99" s="18">
        <v>0.21666666666666667</v>
      </c>
      <c r="F99" s="8">
        <f>D99</f>
        <v>46220</v>
      </c>
      <c r="G99" s="18">
        <v>0.72916666666666663</v>
      </c>
      <c r="H99" s="30" t="s">
        <v>301</v>
      </c>
      <c r="I99" s="46"/>
    </row>
    <row r="100" spans="1:9" s="1" customFormat="1" ht="24.6" hidden="1" customHeight="1">
      <c r="A100" s="41" t="s">
        <v>437</v>
      </c>
      <c r="B100" s="8">
        <f>F99+1</f>
        <v>46221</v>
      </c>
      <c r="C100" s="18">
        <v>0</v>
      </c>
      <c r="D100" s="8">
        <f>B100</f>
        <v>46221</v>
      </c>
      <c r="E100" s="18">
        <v>0.54583333333333328</v>
      </c>
      <c r="F100" s="8">
        <f>D100</f>
        <v>46221</v>
      </c>
      <c r="G100" s="18">
        <v>0.96250000000000002</v>
      </c>
      <c r="H100" s="35" t="s">
        <v>494</v>
      </c>
      <c r="I100" s="46"/>
    </row>
    <row r="101" spans="1:9" s="1" customFormat="1" ht="24.6" hidden="1" customHeight="1">
      <c r="A101" s="41" t="s">
        <v>431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0.54166666666666663</v>
      </c>
      <c r="F101" s="8">
        <f>D101+1</f>
        <v>46229</v>
      </c>
      <c r="G101" s="18">
        <v>0.3125</v>
      </c>
      <c r="H101" s="30" t="s">
        <v>301</v>
      </c>
      <c r="I101" s="46"/>
    </row>
    <row r="102" spans="1:9" s="1" customFormat="1" ht="24.6" hidden="1" customHeight="1">
      <c r="A102" s="41" t="s">
        <v>401</v>
      </c>
      <c r="B102" s="8">
        <f>F101+3</f>
        <v>46232</v>
      </c>
      <c r="C102" s="18">
        <v>2.0833333333333332E-2</v>
      </c>
      <c r="D102" s="8">
        <f>B102+1</f>
        <v>46233</v>
      </c>
      <c r="E102" s="18">
        <v>8.3333333333333329E-2</v>
      </c>
      <c r="F102" s="8">
        <f>D102</f>
        <v>46233</v>
      </c>
      <c r="G102" s="18">
        <v>0.65416666666666667</v>
      </c>
      <c r="H102" s="30" t="s">
        <v>529</v>
      </c>
      <c r="I102" s="46"/>
    </row>
    <row r="103" spans="1:9" s="1" customFormat="1" ht="24.6" hidden="1" customHeight="1">
      <c r="A103" s="79" t="s">
        <v>490</v>
      </c>
      <c r="B103" s="8">
        <f>F102+2</f>
        <v>46235</v>
      </c>
      <c r="C103" s="18">
        <v>0.10416666666666667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0" t="s">
        <v>301</v>
      </c>
      <c r="I103" s="46"/>
    </row>
    <row r="104" spans="1:9" s="1" customFormat="1" ht="24.6" hidden="1" customHeight="1">
      <c r="A104" s="79" t="s">
        <v>478</v>
      </c>
      <c r="B104" s="19"/>
      <c r="C104" s="20"/>
      <c r="D104" s="19"/>
      <c r="E104" s="20"/>
      <c r="F104" s="19"/>
      <c r="G104" s="20"/>
      <c r="H104" s="30" t="s">
        <v>538</v>
      </c>
      <c r="I104" s="46"/>
    </row>
    <row r="105" spans="1:9" s="1" customFormat="1" ht="24.6" hidden="1" customHeight="1">
      <c r="A105" s="75" t="s">
        <v>432</v>
      </c>
      <c r="B105" s="8">
        <f>F103+3</f>
        <v>46240</v>
      </c>
      <c r="C105" s="18">
        <v>0.52083333333333337</v>
      </c>
      <c r="D105" s="8">
        <f>B105+3</f>
        <v>46243</v>
      </c>
      <c r="E105" s="9">
        <v>0.21666666666666667</v>
      </c>
      <c r="F105" s="8">
        <f>D105+1</f>
        <v>46244</v>
      </c>
      <c r="G105" s="18">
        <v>0.77083333333333337</v>
      </c>
      <c r="H105" s="30" t="s">
        <v>555</v>
      </c>
      <c r="I105" s="46"/>
    </row>
    <row r="106" spans="1:9" s="1" customFormat="1" ht="24.6" hidden="1" customHeight="1">
      <c r="A106" s="79" t="s">
        <v>526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0.84583333333333333</v>
      </c>
      <c r="F106" s="8">
        <f>D106+1</f>
        <v>46248</v>
      </c>
      <c r="G106" s="18">
        <v>0.13333333333333333</v>
      </c>
      <c r="H106" s="35" t="s">
        <v>560</v>
      </c>
      <c r="I106" s="46"/>
    </row>
    <row r="107" spans="1:9" s="1" customFormat="1" ht="24.6" hidden="1" customHeight="1">
      <c r="A107" s="79" t="s">
        <v>300</v>
      </c>
      <c r="B107" s="8">
        <f>F106+1</f>
        <v>46249</v>
      </c>
      <c r="C107" s="9">
        <v>0.70833333333333337</v>
      </c>
      <c r="D107" s="8">
        <f>B107+1</f>
        <v>46250</v>
      </c>
      <c r="E107" s="9">
        <v>0.34583333333333338</v>
      </c>
      <c r="F107" s="8">
        <f>D107</f>
        <v>46250</v>
      </c>
      <c r="G107" s="18">
        <v>0.64583333333333337</v>
      </c>
      <c r="H107" s="35" t="s">
        <v>568</v>
      </c>
      <c r="I107" s="46"/>
    </row>
    <row r="108" spans="1:9" s="1" customFormat="1" ht="24.6" hidden="1" customHeight="1">
      <c r="A108" s="79" t="s">
        <v>521</v>
      </c>
      <c r="B108" s="19"/>
      <c r="C108" s="20"/>
      <c r="D108" s="19"/>
      <c r="E108" s="20"/>
      <c r="F108" s="19"/>
      <c r="G108" s="20"/>
      <c r="H108" s="30" t="s">
        <v>538</v>
      </c>
      <c r="I108" s="46"/>
    </row>
    <row r="109" spans="1:9" s="1" customFormat="1" ht="24.6" hidden="1" customHeight="1">
      <c r="A109" s="75" t="s">
        <v>304</v>
      </c>
      <c r="B109" s="86">
        <f>F107+3</f>
        <v>46253</v>
      </c>
      <c r="C109" s="9">
        <v>0.77777777777777779</v>
      </c>
      <c r="D109" s="8">
        <f>B109+4</f>
        <v>46257</v>
      </c>
      <c r="E109" s="9">
        <v>0.73750000000000004</v>
      </c>
      <c r="F109" s="86">
        <f>D109+1</f>
        <v>46258</v>
      </c>
      <c r="G109" s="81">
        <v>0.6</v>
      </c>
      <c r="H109" s="35" t="s">
        <v>587</v>
      </c>
      <c r="I109" s="46"/>
    </row>
    <row r="110" spans="1:9" s="1" customFormat="1" ht="24.6" hidden="1" customHeight="1">
      <c r="A110" s="75" t="s">
        <v>319</v>
      </c>
      <c r="B110" s="19"/>
      <c r="C110" s="20"/>
      <c r="D110" s="19"/>
      <c r="E110" s="20"/>
      <c r="F110" s="19"/>
      <c r="G110" s="20"/>
      <c r="H110" s="35" t="s">
        <v>557</v>
      </c>
      <c r="I110" s="46"/>
    </row>
    <row r="111" spans="1:9" s="1" customFormat="1" ht="24.6" hidden="1" customHeight="1">
      <c r="A111" s="79" t="s">
        <v>562</v>
      </c>
      <c r="B111" s="86">
        <f>F109+6</f>
        <v>46264</v>
      </c>
      <c r="C111" s="9">
        <v>0.8666666666666667</v>
      </c>
      <c r="D111" s="17">
        <f>B111+7</f>
        <v>46271</v>
      </c>
      <c r="E111" s="18">
        <v>1.3333333333333333</v>
      </c>
      <c r="F111" s="17">
        <f>D111</f>
        <v>46271</v>
      </c>
      <c r="G111" s="22">
        <v>0.75</v>
      </c>
      <c r="H111" s="35" t="s">
        <v>583</v>
      </c>
      <c r="I111" s="46"/>
    </row>
    <row r="112" spans="1:9" s="1" customFormat="1" ht="24.6" hidden="1" customHeight="1">
      <c r="A112" s="79" t="s">
        <v>561</v>
      </c>
      <c r="B112" s="19"/>
      <c r="C112" s="20"/>
      <c r="D112" s="19"/>
      <c r="E112" s="20"/>
      <c r="F112" s="19"/>
      <c r="G112" s="20"/>
      <c r="H112" s="35" t="s">
        <v>535</v>
      </c>
      <c r="I112" s="13"/>
    </row>
    <row r="113" spans="1:9" ht="24.6" hidden="1" customHeight="1">
      <c r="A113" s="79" t="s">
        <v>563</v>
      </c>
      <c r="B113" s="19"/>
      <c r="C113" s="20"/>
      <c r="D113" s="19"/>
      <c r="E113" s="20"/>
      <c r="F113" s="19"/>
      <c r="G113" s="20"/>
      <c r="H113" s="35" t="s">
        <v>580</v>
      </c>
      <c r="I113" s="13"/>
    </row>
    <row r="114" spans="1:9" ht="24.6" hidden="1" customHeight="1">
      <c r="A114" s="79" t="s">
        <v>574</v>
      </c>
      <c r="B114" s="17">
        <f>F111+3</f>
        <v>46274</v>
      </c>
      <c r="C114" s="18">
        <v>0.66666666666666663</v>
      </c>
      <c r="D114" s="17">
        <f>B114</f>
        <v>46274</v>
      </c>
      <c r="E114" s="18">
        <v>0.70833333333333337</v>
      </c>
      <c r="F114" s="17">
        <f>D114+1</f>
        <v>46275</v>
      </c>
      <c r="G114" s="18">
        <v>4.1666666666666664E-2</v>
      </c>
      <c r="H114" s="35"/>
      <c r="I114" s="13"/>
    </row>
    <row r="115" spans="1:9" ht="24.6" hidden="1" customHeight="1">
      <c r="A115" s="75" t="s">
        <v>575</v>
      </c>
      <c r="B115" s="19"/>
      <c r="C115" s="20"/>
      <c r="D115" s="19"/>
      <c r="E115" s="20"/>
      <c r="F115" s="19"/>
      <c r="G115" s="20"/>
      <c r="H115" s="35" t="s">
        <v>601</v>
      </c>
      <c r="I115" s="13"/>
    </row>
    <row r="116" spans="1:9" ht="24.6" customHeight="1">
      <c r="A116" s="113" t="s">
        <v>646</v>
      </c>
      <c r="B116" s="114"/>
      <c r="C116" s="114"/>
      <c r="D116" s="114"/>
      <c r="E116" s="114"/>
      <c r="F116" s="114"/>
      <c r="G116" s="114"/>
      <c r="H116" s="114"/>
      <c r="I116" s="115"/>
    </row>
    <row r="117" spans="1:9" ht="24.6" customHeight="1">
      <c r="A117" s="27" t="s">
        <v>4</v>
      </c>
      <c r="B117" s="92" t="s">
        <v>5</v>
      </c>
      <c r="C117" s="93"/>
      <c r="D117" s="92" t="s">
        <v>6</v>
      </c>
      <c r="E117" s="93"/>
      <c r="F117" s="92" t="s">
        <v>7</v>
      </c>
      <c r="G117" s="93"/>
      <c r="H117" s="28" t="s">
        <v>8</v>
      </c>
      <c r="I117" s="28" t="s">
        <v>9</v>
      </c>
    </row>
    <row r="118" spans="1:9" ht="24" hidden="1" customHeight="1">
      <c r="A118" s="36" t="s">
        <v>464</v>
      </c>
      <c r="B118" s="8">
        <v>46267</v>
      </c>
      <c r="C118" s="18">
        <v>0.89583333333333337</v>
      </c>
      <c r="D118" s="72">
        <f>B118+2</f>
        <v>46269</v>
      </c>
      <c r="E118" s="18">
        <v>0.9291666666666667</v>
      </c>
      <c r="F118" s="72">
        <f>D118+1</f>
        <v>46270</v>
      </c>
      <c r="G118" s="81">
        <v>0.48749999999999999</v>
      </c>
      <c r="H118" s="30" t="s">
        <v>605</v>
      </c>
      <c r="I118" s="31"/>
    </row>
    <row r="119" spans="1:9" ht="24" hidden="1" customHeight="1">
      <c r="A119" s="36" t="s">
        <v>459</v>
      </c>
      <c r="B119" s="33"/>
      <c r="C119" s="20"/>
      <c r="D119" s="76"/>
      <c r="E119" s="33"/>
      <c r="F119" s="20"/>
      <c r="G119" s="76"/>
      <c r="H119" s="30" t="s">
        <v>619</v>
      </c>
      <c r="I119" s="87"/>
    </row>
    <row r="120" spans="1:9" ht="24" customHeight="1">
      <c r="A120" s="36" t="s">
        <v>565</v>
      </c>
      <c r="B120" s="8">
        <f>F118+2</f>
        <v>46272</v>
      </c>
      <c r="C120" s="18">
        <v>5.2083333333333336E-2</v>
      </c>
      <c r="D120" s="72">
        <f>B120</f>
        <v>46272</v>
      </c>
      <c r="E120" s="18">
        <v>0.96666666666666667</v>
      </c>
      <c r="F120" s="72">
        <f t="shared" ref="F120:F121" si="7">D120+1</f>
        <v>46273</v>
      </c>
      <c r="G120" s="81">
        <v>0.43333333333333335</v>
      </c>
      <c r="H120" s="30" t="s">
        <v>623</v>
      </c>
      <c r="I120" s="87"/>
    </row>
    <row r="121" spans="1:9" ht="24.6" customHeight="1">
      <c r="A121" s="80" t="s">
        <v>566</v>
      </c>
      <c r="B121" s="17">
        <v>46277</v>
      </c>
      <c r="C121" s="18">
        <v>0.52083333333333337</v>
      </c>
      <c r="D121" s="17">
        <f>B121+1</f>
        <v>46278</v>
      </c>
      <c r="E121" s="9">
        <v>0.7416666666666667</v>
      </c>
      <c r="F121" s="17">
        <f t="shared" si="7"/>
        <v>46279</v>
      </c>
      <c r="G121" s="9">
        <v>0.92708333333333337</v>
      </c>
      <c r="H121" s="35"/>
      <c r="I121" s="46"/>
    </row>
    <row r="122" spans="1:9" ht="24.6" customHeight="1">
      <c r="A122" s="80" t="s">
        <v>604</v>
      </c>
      <c r="B122" s="17">
        <f>F121+3</f>
        <v>46282</v>
      </c>
      <c r="C122" s="18">
        <v>0.91666666666666663</v>
      </c>
      <c r="D122" s="17">
        <f>B122</f>
        <v>46282</v>
      </c>
      <c r="E122" s="18">
        <v>0.95833333333333337</v>
      </c>
      <c r="F122" s="17">
        <f>D122+1</f>
        <v>46283</v>
      </c>
      <c r="G122" s="18">
        <v>0.29166666666666669</v>
      </c>
      <c r="H122" s="35"/>
      <c r="I122" s="46"/>
    </row>
    <row r="123" spans="1:9" ht="24.6" customHeight="1">
      <c r="A123" s="80" t="s">
        <v>471</v>
      </c>
      <c r="B123" s="17">
        <f>F122+1</f>
        <v>46284</v>
      </c>
      <c r="C123" s="18">
        <v>0.66666666666666663</v>
      </c>
      <c r="D123" s="17">
        <f>B123</f>
        <v>46284</v>
      </c>
      <c r="E123" s="18">
        <v>0.79166666666666663</v>
      </c>
      <c r="F123" s="17">
        <f>D123+1</f>
        <v>46285</v>
      </c>
      <c r="G123" s="18">
        <v>0.29166666666666669</v>
      </c>
      <c r="H123" s="35"/>
      <c r="I123" s="46"/>
    </row>
    <row r="124" spans="1:9" ht="24.6" customHeight="1">
      <c r="A124" s="80" t="s">
        <v>480</v>
      </c>
      <c r="B124" s="17">
        <f>F123</f>
        <v>46285</v>
      </c>
      <c r="C124" s="18">
        <v>0.54166666666666663</v>
      </c>
      <c r="D124" s="17">
        <f>B124</f>
        <v>46285</v>
      </c>
      <c r="E124" s="18">
        <v>0.66666666666666663</v>
      </c>
      <c r="F124" s="17">
        <f>D124+1</f>
        <v>46286</v>
      </c>
      <c r="G124" s="18">
        <v>8.3333333333333329E-2</v>
      </c>
      <c r="H124" s="35"/>
      <c r="I124" s="46"/>
    </row>
    <row r="125" spans="1:9" ht="24.6" customHeight="1">
      <c r="A125" s="79" t="s">
        <v>632</v>
      </c>
      <c r="B125" s="17">
        <f>F124+2</f>
        <v>46288</v>
      </c>
      <c r="C125" s="18">
        <v>0.375</v>
      </c>
      <c r="D125" s="17">
        <f>B125</f>
        <v>46288</v>
      </c>
      <c r="E125" s="18">
        <v>0.45833333333333331</v>
      </c>
      <c r="F125" s="17">
        <f>D125</f>
        <v>46288</v>
      </c>
      <c r="G125" s="18">
        <v>0.875</v>
      </c>
      <c r="H125" s="35"/>
      <c r="I125" s="46"/>
    </row>
    <row r="126" spans="1:9" ht="24.6" customHeight="1">
      <c r="A126" s="79" t="s">
        <v>616</v>
      </c>
      <c r="B126" s="17">
        <f>F125+1</f>
        <v>46289</v>
      </c>
      <c r="C126" s="18">
        <v>0.16666666666666666</v>
      </c>
      <c r="D126" s="17">
        <f>B126+1</f>
        <v>46290</v>
      </c>
      <c r="E126" s="18">
        <v>0.16666666666666666</v>
      </c>
      <c r="F126" s="17">
        <f>D126+1</f>
        <v>46291</v>
      </c>
      <c r="G126" s="18">
        <v>0.16666666666666666</v>
      </c>
      <c r="H126" s="35"/>
      <c r="I126" s="46"/>
    </row>
    <row r="127" spans="1:9" ht="24.6" customHeight="1">
      <c r="A127" s="80" t="s">
        <v>628</v>
      </c>
      <c r="B127" s="17">
        <f>F126+2</f>
        <v>46293</v>
      </c>
      <c r="C127" s="18">
        <v>0.66666666666666663</v>
      </c>
      <c r="D127" s="17">
        <f>B127</f>
        <v>46293</v>
      </c>
      <c r="E127" s="18">
        <v>0.70833333333333337</v>
      </c>
      <c r="F127" s="17">
        <f>D127+1</f>
        <v>46294</v>
      </c>
      <c r="G127" s="18">
        <v>4.1666666666666664E-2</v>
      </c>
      <c r="H127" s="35"/>
      <c r="I127" s="46"/>
    </row>
    <row r="128" spans="1:9" ht="24.6" customHeight="1">
      <c r="A128" s="80" t="s">
        <v>505</v>
      </c>
      <c r="B128" s="17">
        <f>F127+1</f>
        <v>46295</v>
      </c>
      <c r="C128" s="18">
        <v>0.41666666666666669</v>
      </c>
      <c r="D128" s="17">
        <f>B128</f>
        <v>46295</v>
      </c>
      <c r="E128" s="18">
        <v>0.54166666666666663</v>
      </c>
      <c r="F128" s="17">
        <f>D128+1</f>
        <v>46296</v>
      </c>
      <c r="G128" s="18">
        <v>4.1666666666666664E-2</v>
      </c>
      <c r="H128" s="35"/>
      <c r="I128" s="46"/>
    </row>
    <row r="129" spans="1:9" ht="24.6" customHeight="1">
      <c r="A129" s="80" t="s">
        <v>514</v>
      </c>
      <c r="B129" s="17">
        <f>F128</f>
        <v>46296</v>
      </c>
      <c r="C129" s="18">
        <v>0.29166666666666669</v>
      </c>
      <c r="D129" s="17">
        <f>B129</f>
        <v>46296</v>
      </c>
      <c r="E129" s="18">
        <v>0.41666666666666669</v>
      </c>
      <c r="F129" s="17">
        <f>D129</f>
        <v>46296</v>
      </c>
      <c r="G129" s="18">
        <v>0.83333333333333337</v>
      </c>
      <c r="H129" s="35"/>
      <c r="I129" s="46"/>
    </row>
    <row r="130" spans="1:9" ht="24.6" customHeight="1"/>
    <row r="131" spans="1:9" ht="24.6" customHeight="1"/>
    <row r="132" spans="1:9" ht="24.6" customHeight="1"/>
    <row r="133" spans="1:9" ht="24.6" customHeight="1"/>
    <row r="134" spans="1:9" ht="24.6" customHeight="1"/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</sheetData>
  <mergeCells count="36">
    <mergeCell ref="A116:I116"/>
    <mergeCell ref="B117:C117"/>
    <mergeCell ref="D117:E117"/>
    <mergeCell ref="F117:G117"/>
    <mergeCell ref="B89:C89"/>
    <mergeCell ref="D89:E89"/>
    <mergeCell ref="F89:G89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A47:I47"/>
    <mergeCell ref="B48:C48"/>
    <mergeCell ref="D48:E48"/>
    <mergeCell ref="F48:G48"/>
    <mergeCell ref="A60:I60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124" priority="1958" stopIfTrue="1" operator="equal">
      <formula>$H$3</formula>
    </cfRule>
  </conditionalFormatting>
  <conditionalFormatting sqref="B5:B6">
    <cfRule type="cellIs" dxfId="1123" priority="1901" stopIfTrue="1" operator="lessThan">
      <formula>$H$3</formula>
    </cfRule>
  </conditionalFormatting>
  <conditionalFormatting sqref="B6">
    <cfRule type="cellIs" dxfId="1122" priority="1900" stopIfTrue="1" operator="equal">
      <formula>$H$3</formula>
    </cfRule>
  </conditionalFormatting>
  <conditionalFormatting sqref="B8:B38 D8:D38 F8:F38">
    <cfRule type="cellIs" dxfId="1121" priority="1701" stopIfTrue="1" operator="equal">
      <formula>$H$3</formula>
    </cfRule>
    <cfRule type="cellIs" dxfId="1120" priority="1702" stopIfTrue="1" operator="lessThan">
      <formula>$H$3</formula>
    </cfRule>
  </conditionalFormatting>
  <conditionalFormatting sqref="B40:B46">
    <cfRule type="cellIs" dxfId="1119" priority="1351" stopIfTrue="1" operator="lessThan">
      <formula>$H$3</formula>
    </cfRule>
    <cfRule type="cellIs" dxfId="1118" priority="1352" stopIfTrue="1" operator="equal">
      <formula>$H$3</formula>
    </cfRule>
  </conditionalFormatting>
  <conditionalFormatting sqref="B48:B54">
    <cfRule type="cellIs" dxfId="1117" priority="1162" stopIfTrue="1" operator="lessThan">
      <formula>$H$3</formula>
    </cfRule>
  </conditionalFormatting>
  <conditionalFormatting sqref="B54">
    <cfRule type="cellIs" dxfId="1116" priority="1161" stopIfTrue="1" operator="equal">
      <formula>$H$3</formula>
    </cfRule>
  </conditionalFormatting>
  <conditionalFormatting sqref="B56:B57">
    <cfRule type="cellIs" dxfId="1115" priority="1138" stopIfTrue="1" operator="equal">
      <formula>$H$3</formula>
    </cfRule>
    <cfRule type="cellIs" dxfId="1114" priority="1139" stopIfTrue="1" operator="lessThan">
      <formula>$H$3</formula>
    </cfRule>
  </conditionalFormatting>
  <conditionalFormatting sqref="B59:B87">
    <cfRule type="cellIs" dxfId="1113" priority="1033" stopIfTrue="1" operator="equal">
      <formula>$H$3</formula>
    </cfRule>
    <cfRule type="cellIs" dxfId="1112" priority="1034" stopIfTrue="1" operator="lessThan">
      <formula>$H$3</formula>
    </cfRule>
  </conditionalFormatting>
  <conditionalFormatting sqref="B77:B78">
    <cfRule type="cellIs" dxfId="1111" priority="961" stopIfTrue="1" operator="equal">
      <formula>$H$3</formula>
    </cfRule>
    <cfRule type="cellIs" dxfId="1110" priority="968" stopIfTrue="1" operator="lessThan">
      <formula>$H$3</formula>
    </cfRule>
    <cfRule type="cellIs" dxfId="1109" priority="971" stopIfTrue="1" operator="equal">
      <formula>$H$3</formula>
    </cfRule>
    <cfRule type="cellIs" dxfId="1108" priority="972" stopIfTrue="1" operator="lessThan">
      <formula>$H$3</formula>
    </cfRule>
  </conditionalFormatting>
  <conditionalFormatting sqref="B78">
    <cfRule type="cellIs" dxfId="1107" priority="957" stopIfTrue="1" operator="equal">
      <formula>$H$3</formula>
    </cfRule>
    <cfRule type="cellIs" dxfId="1106" priority="958" stopIfTrue="1" operator="lessThan">
      <formula>$H$3</formula>
    </cfRule>
  </conditionalFormatting>
  <conditionalFormatting sqref="B78:B87">
    <cfRule type="cellIs" dxfId="1105" priority="737" stopIfTrue="1" operator="equal">
      <formula>$H$3</formula>
    </cfRule>
    <cfRule type="cellIs" dxfId="1104" priority="738" stopIfTrue="1" operator="lessThan">
      <formula>$H$3</formula>
    </cfRule>
  </conditionalFormatting>
  <conditionalFormatting sqref="B89">
    <cfRule type="cellIs" dxfId="1103" priority="1011" stopIfTrue="1" operator="equal">
      <formula>$H$3</formula>
    </cfRule>
    <cfRule type="cellIs" dxfId="1102" priority="1013" stopIfTrue="1" operator="lessThan">
      <formula>$H$3</formula>
    </cfRule>
  </conditionalFormatting>
  <conditionalFormatting sqref="B89:B90">
    <cfRule type="cellIs" dxfId="1101" priority="878" stopIfTrue="1" operator="lessThan">
      <formula>$H$3</formula>
    </cfRule>
  </conditionalFormatting>
  <conditionalFormatting sqref="B90">
    <cfRule type="cellIs" dxfId="1100" priority="877" stopIfTrue="1" operator="equal">
      <formula>$H$3</formula>
    </cfRule>
  </conditionalFormatting>
  <conditionalFormatting sqref="B92:B103">
    <cfRule type="cellIs" dxfId="1099" priority="855" stopIfTrue="1" operator="equal">
      <formula>$H$3</formula>
    </cfRule>
    <cfRule type="cellIs" dxfId="1098" priority="856" stopIfTrue="1" operator="lessThan">
      <formula>$H$3</formula>
    </cfRule>
  </conditionalFormatting>
  <conditionalFormatting sqref="B105:B107">
    <cfRule type="cellIs" dxfId="1097" priority="709" stopIfTrue="1" operator="equal">
      <formula>$H$3</formula>
    </cfRule>
    <cfRule type="cellIs" dxfId="1096" priority="710" stopIfTrue="1" operator="lessThan">
      <formula>$H$3</formula>
    </cfRule>
  </conditionalFormatting>
  <conditionalFormatting sqref="B117">
    <cfRule type="cellIs" dxfId="1095" priority="694" stopIfTrue="1" operator="equal">
      <formula>$H$3</formula>
    </cfRule>
    <cfRule type="cellIs" dxfId="1094" priority="695" stopIfTrue="1" operator="lessThan">
      <formula>$H$3</formula>
    </cfRule>
  </conditionalFormatting>
  <conditionalFormatting sqref="B118 B120:B121">
    <cfRule type="cellIs" dxfId="1093" priority="164" stopIfTrue="1" operator="equal">
      <formula>$H$3</formula>
    </cfRule>
    <cfRule type="cellIs" dxfId="1092" priority="165" stopIfTrue="1" operator="lessThan">
      <formula>$H$3</formula>
    </cfRule>
    <cfRule type="cellIs" dxfId="1091" priority="167" stopIfTrue="1" operator="equal">
      <formula>$H$3</formula>
    </cfRule>
  </conditionalFormatting>
  <conditionalFormatting sqref="B122">
    <cfRule type="cellIs" dxfId="1090" priority="342" stopIfTrue="1" operator="equal">
      <formula>$H$3</formula>
    </cfRule>
  </conditionalFormatting>
  <conditionalFormatting sqref="B122:B124">
    <cfRule type="cellIs" dxfId="1089" priority="192" stopIfTrue="1" operator="equal">
      <formula>$H$3</formula>
    </cfRule>
  </conditionalFormatting>
  <conditionalFormatting sqref="B123">
    <cfRule type="cellIs" dxfId="1088" priority="189" stopIfTrue="1" operator="equal">
      <formula>$H$3</formula>
    </cfRule>
    <cfRule type="cellIs" dxfId="1087" priority="190" stopIfTrue="1" operator="lessThan">
      <formula>$H$3</formula>
    </cfRule>
  </conditionalFormatting>
  <conditionalFormatting sqref="B124">
    <cfRule type="cellIs" dxfId="1086" priority="217" stopIfTrue="1" operator="equal">
      <formula>$H$3</formula>
    </cfRule>
  </conditionalFormatting>
  <conditionalFormatting sqref="B125:B126">
    <cfRule type="cellIs" dxfId="1085" priority="142" stopIfTrue="1" operator="equal">
      <formula>$H$3</formula>
    </cfRule>
  </conditionalFormatting>
  <conditionalFormatting sqref="B125:B127">
    <cfRule type="cellIs" dxfId="1084" priority="118" stopIfTrue="1" operator="equal">
      <formula>$H$3</formula>
    </cfRule>
  </conditionalFormatting>
  <conditionalFormatting sqref="B127:B129">
    <cfRule type="cellIs" dxfId="1083" priority="17" stopIfTrue="1" operator="equal">
      <formula>$H$3</formula>
    </cfRule>
  </conditionalFormatting>
  <conditionalFormatting sqref="B128">
    <cfRule type="cellIs" dxfId="1082" priority="14" stopIfTrue="1" operator="equal">
      <formula>$H$3</formula>
    </cfRule>
    <cfRule type="cellIs" dxfId="1081" priority="15" stopIfTrue="1" operator="lessThan">
      <formula>$H$3</formula>
    </cfRule>
  </conditionalFormatting>
  <conditionalFormatting sqref="B129">
    <cfRule type="cellIs" dxfId="1080" priority="36" stopIfTrue="1" operator="equal">
      <formula>$H$3</formula>
    </cfRule>
  </conditionalFormatting>
  <conditionalFormatting sqref="B60:C60 B69:C69">
    <cfRule type="expression" dxfId="1079" priority="88298" stopIfTrue="1">
      <formula>AND($B257=$H$3,$B257&lt;&gt;"")</formula>
    </cfRule>
    <cfRule type="expression" dxfId="1078" priority="88299" stopIfTrue="1">
      <formula>AND($B257&lt;$H$3,$B257&lt;&gt;"")</formula>
    </cfRule>
  </conditionalFormatting>
  <conditionalFormatting sqref="C5:C6 C71:C76 E76:E87 G76:G87 E106:E107 C114 E114 G117 C117">
    <cfRule type="expression" dxfId="1077" priority="1952" stopIfTrue="1">
      <formula>B5&lt;$H$3</formula>
    </cfRule>
  </conditionalFormatting>
  <conditionalFormatting sqref="C5:C6">
    <cfRule type="expression" dxfId="1076" priority="1951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1075" priority="2532" stopIfTrue="1">
      <formula>$F6=$H$3</formula>
    </cfRule>
  </conditionalFormatting>
  <conditionalFormatting sqref="C8:C19 C25:C33">
    <cfRule type="expression" dxfId="1074" priority="1913" stopIfTrue="1">
      <formula>B8&lt;$H$3</formula>
    </cfRule>
  </conditionalFormatting>
  <conditionalFormatting sqref="C8:C38">
    <cfRule type="expression" dxfId="1073" priority="1431" stopIfTrue="1">
      <formula>B8&lt;$H$3</formula>
    </cfRule>
  </conditionalFormatting>
  <conditionalFormatting sqref="C13:C19 C94:C103 C105:C107 C109 E92:E103 E105:E107 E76:E87 C71:C87 G76:G87 C114">
    <cfRule type="expression" dxfId="1072" priority="1912" stopIfTrue="1">
      <formula>$B13=$H$3</formula>
    </cfRule>
  </conditionalFormatting>
  <conditionalFormatting sqref="C25:C38 G89">
    <cfRule type="expression" dxfId="1071" priority="1432" stopIfTrue="1">
      <formula>$F25=$H$3</formula>
    </cfRule>
    <cfRule type="expression" dxfId="1070" priority="1433" stopIfTrue="1">
      <formula>$B25=$H$3</formula>
    </cfRule>
  </conditionalFormatting>
  <conditionalFormatting sqref="C34:C38">
    <cfRule type="expression" dxfId="1069" priority="1428" stopIfTrue="1">
      <formula>B34&lt;$H$3</formula>
    </cfRule>
    <cfRule type="expression" dxfId="1068" priority="1429" stopIfTrue="1">
      <formula>$F34=$H$3</formula>
    </cfRule>
    <cfRule type="expression" dxfId="1067" priority="1430" stopIfTrue="1">
      <formula>$B34=$H$3</formula>
    </cfRule>
  </conditionalFormatting>
  <conditionalFormatting sqref="C40">
    <cfRule type="expression" dxfId="1066" priority="1384" stopIfTrue="1">
      <formula>B40&lt;$H$3</formula>
    </cfRule>
  </conditionalFormatting>
  <conditionalFormatting sqref="C40:C46 E41:E46 G41:G45 C48:C54 E49:E54 G48:G54 E56:E57">
    <cfRule type="expression" dxfId="1065" priority="1345" stopIfTrue="1">
      <formula>$B40=$H$3</formula>
    </cfRule>
  </conditionalFormatting>
  <conditionalFormatting sqref="C41:C46 E40:E46">
    <cfRule type="expression" dxfId="1064" priority="1336" stopIfTrue="1">
      <formula>B40&lt;$H$3</formula>
    </cfRule>
  </conditionalFormatting>
  <conditionalFormatting sqref="C41:C46">
    <cfRule type="expression" dxfId="1063" priority="1368" stopIfTrue="1">
      <formula>$F41=$H$3</formula>
    </cfRule>
  </conditionalFormatting>
  <conditionalFormatting sqref="C46">
    <cfRule type="expression" dxfId="1062" priority="1331" stopIfTrue="1">
      <formula>$F46=$H$3</formula>
    </cfRule>
  </conditionalFormatting>
  <conditionalFormatting sqref="C48 C50:C54 C56:C57 C59">
    <cfRule type="expression" dxfId="1061" priority="1427" stopIfTrue="1">
      <formula>B48&lt;$H$3</formula>
    </cfRule>
  </conditionalFormatting>
  <conditionalFormatting sqref="C49 G92:G93">
    <cfRule type="expression" dxfId="1060" priority="1330" stopIfTrue="1">
      <formula>$F49=$H$3</formula>
    </cfRule>
  </conditionalFormatting>
  <conditionalFormatting sqref="C49">
    <cfRule type="expression" dxfId="1059" priority="1327" stopIfTrue="1">
      <formula>B49&lt;$H$3</formula>
    </cfRule>
  </conditionalFormatting>
  <conditionalFormatting sqref="C56:C57 C59">
    <cfRule type="expression" dxfId="1058" priority="1311" stopIfTrue="1">
      <formula>$B56=$H$3</formula>
    </cfRule>
  </conditionalFormatting>
  <conditionalFormatting sqref="C57 C59">
    <cfRule type="expression" dxfId="1057" priority="1312" stopIfTrue="1">
      <formula>B57&lt;$H$3</formula>
    </cfRule>
    <cfRule type="expression" dxfId="1056" priority="1313" stopIfTrue="1">
      <formula>$F57=$H$3</formula>
    </cfRule>
  </conditionalFormatting>
  <conditionalFormatting sqref="C62:C65 E62:E68">
    <cfRule type="expression" dxfId="1055" priority="1158" stopIfTrue="1">
      <formula>$F62=$H$3</formula>
    </cfRule>
  </conditionalFormatting>
  <conditionalFormatting sqref="C62:C65">
    <cfRule type="expression" dxfId="1054" priority="1155" stopIfTrue="1">
      <formula>B62&lt;$H$3</formula>
    </cfRule>
  </conditionalFormatting>
  <conditionalFormatting sqref="C66:C68">
    <cfRule type="expression" dxfId="1053" priority="1120" stopIfTrue="1">
      <formula>B66&lt;$H$3</formula>
    </cfRule>
    <cfRule type="expression" dxfId="1052" priority="1121" stopIfTrue="1">
      <formula>$F66=$H$3</formula>
    </cfRule>
  </conditionalFormatting>
  <conditionalFormatting sqref="C78:C87">
    <cfRule type="expression" dxfId="1051" priority="782" stopIfTrue="1">
      <formula>B78&lt;$H$3</formula>
    </cfRule>
  </conditionalFormatting>
  <conditionalFormatting sqref="C89:C90 C92:C103">
    <cfRule type="expression" dxfId="1050" priority="862" stopIfTrue="1">
      <formula>$B89=$H$3</formula>
    </cfRule>
    <cfRule type="expression" dxfId="1049" priority="864" stopIfTrue="1">
      <formula>B89&lt;$H$3</formula>
    </cfRule>
  </conditionalFormatting>
  <conditionalFormatting sqref="C90 C92:C93 E92:E93">
    <cfRule type="expression" dxfId="1048" priority="861" stopIfTrue="1">
      <formula>$F90=$H$3</formula>
    </cfRule>
  </conditionalFormatting>
  <conditionalFormatting sqref="C90 C92:C93">
    <cfRule type="expression" dxfId="1047" priority="860" stopIfTrue="1">
      <formula>B90&lt;$H$3</formula>
    </cfRule>
    <cfRule type="expression" dxfId="1046" priority="863" stopIfTrue="1">
      <formula>$F90=$H$3</formula>
    </cfRule>
  </conditionalFormatting>
  <conditionalFormatting sqref="C94:C103 C105:C107 C109 G114">
    <cfRule type="expression" dxfId="1045" priority="996" stopIfTrue="1">
      <formula>B94&lt;$H$3</formula>
    </cfRule>
  </conditionalFormatting>
  <conditionalFormatting sqref="C111">
    <cfRule type="expression" dxfId="1044" priority="351" stopIfTrue="1">
      <formula>B111&lt;$H$3</formula>
    </cfRule>
    <cfRule type="expression" dxfId="1043" priority="352" stopIfTrue="1">
      <formula>$F111=$H$3</formula>
    </cfRule>
    <cfRule type="expression" dxfId="1042" priority="353" stopIfTrue="1">
      <formula>B111&lt;$H$3</formula>
    </cfRule>
    <cfRule type="expression" dxfId="1041" priority="354" stopIfTrue="1">
      <formula>$B111=$H$3</formula>
    </cfRule>
  </conditionalFormatting>
  <conditionalFormatting sqref="C117:C118 E120 C120:C129 E125:E126 G125:G126">
    <cfRule type="expression" dxfId="1040" priority="175" stopIfTrue="1">
      <formula>$B117=$H$3</formula>
    </cfRule>
  </conditionalFormatting>
  <conditionalFormatting sqref="C118 E120 C120:C129 E125:E126 G125:G126">
    <cfRule type="expression" dxfId="1039" priority="171" stopIfTrue="1">
      <formula>$F118=$H$3</formula>
    </cfRule>
  </conditionalFormatting>
  <conditionalFormatting sqref="C126">
    <cfRule type="expression" dxfId="1038" priority="94" stopIfTrue="1">
      <formula>B126&lt;$H$3</formula>
    </cfRule>
    <cfRule type="expression" dxfId="1037" priority="95" stopIfTrue="1">
      <formula>$F126=$H$3</formula>
    </cfRule>
    <cfRule type="expression" dxfId="1036" priority="96" stopIfTrue="1">
      <formula>B126&lt;$H$3</formula>
    </cfRule>
    <cfRule type="expression" dxfId="1035" priority="97" stopIfTrue="1">
      <formula>$F126=$H$3</formula>
    </cfRule>
    <cfRule type="expression" dxfId="1034" priority="98" stopIfTrue="1">
      <formula>B126&lt;$H$3</formula>
    </cfRule>
    <cfRule type="expression" dxfId="1033" priority="99" stopIfTrue="1">
      <formula>$B126=$H$3</formula>
    </cfRule>
    <cfRule type="expression" dxfId="1032" priority="100" stopIfTrue="1">
      <formula>B126&lt;$H$3</formula>
    </cfRule>
    <cfRule type="expression" dxfId="1031" priority="101" stopIfTrue="1">
      <formula>$F126=$H$3</formula>
    </cfRule>
  </conditionalFormatting>
  <conditionalFormatting sqref="D5">
    <cfRule type="cellIs" dxfId="1030" priority="1966" stopIfTrue="1" operator="equal">
      <formula>$H$3</formula>
    </cfRule>
    <cfRule type="cellIs" dxfId="1029" priority="1967" stopIfTrue="1" operator="lessThan">
      <formula>$H$3</formula>
    </cfRule>
  </conditionalFormatting>
  <conditionalFormatting sqref="D5:D6">
    <cfRule type="cellIs" dxfId="1028" priority="1892" stopIfTrue="1" operator="equal">
      <formula>$H$3</formula>
    </cfRule>
    <cfRule type="cellIs" dxfId="1027" priority="1893" stopIfTrue="1" operator="lessThan">
      <formula>$H$3</formula>
    </cfRule>
  </conditionalFormatting>
  <conditionalFormatting sqref="D40">
    <cfRule type="cellIs" dxfId="1026" priority="1388" stopIfTrue="1" operator="equal">
      <formula>$H$3</formula>
    </cfRule>
    <cfRule type="cellIs" dxfId="1025" priority="1389" stopIfTrue="1" operator="lessThan">
      <formula>$H$3</formula>
    </cfRule>
  </conditionalFormatting>
  <conditionalFormatting sqref="D40:D46">
    <cfRule type="cellIs" dxfId="1024" priority="1349" stopIfTrue="1" operator="equal">
      <formula>$H$3</formula>
    </cfRule>
    <cfRule type="cellIs" dxfId="1023" priority="1350" stopIfTrue="1" operator="lessThan">
      <formula>$H$3</formula>
    </cfRule>
  </conditionalFormatting>
  <conditionalFormatting sqref="D48">
    <cfRule type="cellIs" dxfId="1022" priority="1406" stopIfTrue="1" operator="equal">
      <formula>$H$3</formula>
    </cfRule>
    <cfRule type="cellIs" dxfId="1021" priority="1407" stopIfTrue="1" operator="lessThan">
      <formula>$H$3</formula>
    </cfRule>
  </conditionalFormatting>
  <conditionalFormatting sqref="D48:D51">
    <cfRule type="cellIs" dxfId="1020" priority="1325" stopIfTrue="1" operator="lessThan">
      <formula>$H$3</formula>
    </cfRule>
  </conditionalFormatting>
  <conditionalFormatting sqref="D48:D53">
    <cfRule type="cellIs" dxfId="1019" priority="1291" stopIfTrue="1" operator="equal">
      <formula>$H$3</formula>
    </cfRule>
  </conditionalFormatting>
  <conditionalFormatting sqref="D52:D54">
    <cfRule type="cellIs" dxfId="1018" priority="1160" stopIfTrue="1" operator="lessThan">
      <formula>$H$3</formula>
    </cfRule>
  </conditionalFormatting>
  <conditionalFormatting sqref="D54">
    <cfRule type="cellIs" dxfId="1017" priority="1159" stopIfTrue="1" operator="equal">
      <formula>$H$3</formula>
    </cfRule>
  </conditionalFormatting>
  <conditionalFormatting sqref="D56:D57">
    <cfRule type="cellIs" dxfId="1016" priority="1136" stopIfTrue="1" operator="equal">
      <formula>$H$3</formula>
    </cfRule>
    <cfRule type="cellIs" dxfId="1015" priority="1137" stopIfTrue="1" operator="lessThan">
      <formula>$H$3</formula>
    </cfRule>
  </conditionalFormatting>
  <conditionalFormatting sqref="D59">
    <cfRule type="cellIs" dxfId="1014" priority="1022" stopIfTrue="1" operator="equal">
      <formula>$H$3</formula>
    </cfRule>
    <cfRule type="cellIs" dxfId="1013" priority="1023" stopIfTrue="1" operator="lessThan">
      <formula>$H$3</formula>
    </cfRule>
  </conditionalFormatting>
  <conditionalFormatting sqref="D60:D61">
    <cfRule type="cellIs" dxfId="1012" priority="1265" stopIfTrue="1" operator="equal">
      <formula>$H$3</formula>
    </cfRule>
    <cfRule type="cellIs" dxfId="1011" priority="1266" stopIfTrue="1" operator="lessThan">
      <formula>$H$3</formula>
    </cfRule>
  </conditionalFormatting>
  <conditionalFormatting sqref="D62:D70">
    <cfRule type="cellIs" dxfId="1010" priority="1112" stopIfTrue="1" operator="equal">
      <formula>$H$3</formula>
    </cfRule>
    <cfRule type="cellIs" dxfId="1009" priority="1113" stopIfTrue="1" operator="lessThan">
      <formula>$H$3</formula>
    </cfRule>
  </conditionalFormatting>
  <conditionalFormatting sqref="D71:D87 F71:F87">
    <cfRule type="cellIs" dxfId="1008" priority="1094" stopIfTrue="1" operator="lessThan">
      <formula>$H$3</formula>
    </cfRule>
  </conditionalFormatting>
  <conditionalFormatting sqref="D77:D78">
    <cfRule type="cellIs" dxfId="1007" priority="799" stopIfTrue="1" operator="equal">
      <formula>$H$3</formula>
    </cfRule>
    <cfRule type="cellIs" dxfId="1006" priority="800" stopIfTrue="1" operator="lessThan">
      <formula>$H$3</formula>
    </cfRule>
    <cfRule type="cellIs" dxfId="1005" priority="970" stopIfTrue="1" operator="equal">
      <formula>$H$3</formula>
    </cfRule>
    <cfRule type="cellIs" dxfId="1004" priority="975" stopIfTrue="1" operator="lessThan">
      <formula>$H$3</formula>
    </cfRule>
  </conditionalFormatting>
  <conditionalFormatting sqref="D78:D87">
    <cfRule type="cellIs" dxfId="1003" priority="735" stopIfTrue="1" operator="equal">
      <formula>$H$3</formula>
    </cfRule>
    <cfRule type="cellIs" dxfId="1002" priority="736" stopIfTrue="1" operator="lessThan">
      <formula>$H$3</formula>
    </cfRule>
  </conditionalFormatting>
  <conditionalFormatting sqref="D89:D90">
    <cfRule type="cellIs" dxfId="1001" priority="872" stopIfTrue="1" operator="equal">
      <formula>$H$3</formula>
    </cfRule>
    <cfRule type="cellIs" dxfId="1000" priority="873" stopIfTrue="1" operator="lessThan">
      <formula>$H$3</formula>
    </cfRule>
  </conditionalFormatting>
  <conditionalFormatting sqref="D92:D103">
    <cfRule type="cellIs" dxfId="999" priority="850" stopIfTrue="1" operator="equal">
      <formula>$H$3</formula>
    </cfRule>
    <cfRule type="cellIs" dxfId="998" priority="851" stopIfTrue="1" operator="lessThan">
      <formula>$H$3</formula>
    </cfRule>
  </conditionalFormatting>
  <conditionalFormatting sqref="D105:D107">
    <cfRule type="cellIs" dxfId="997" priority="707" stopIfTrue="1" operator="equal">
      <formula>$H$3</formula>
    </cfRule>
    <cfRule type="cellIs" dxfId="996" priority="708" stopIfTrue="1" operator="lessThan">
      <formula>$H$3</formula>
    </cfRule>
  </conditionalFormatting>
  <conditionalFormatting sqref="D109">
    <cfRule type="cellIs" dxfId="995" priority="546" stopIfTrue="1" operator="equal">
      <formula>$H$3</formula>
    </cfRule>
    <cfRule type="cellIs" dxfId="994" priority="547" stopIfTrue="1" operator="lessThan">
      <formula>$H$3</formula>
    </cfRule>
  </conditionalFormatting>
  <conditionalFormatting sqref="D117:D118 D120:D121 B117:B118 B120:B121">
    <cfRule type="cellIs" dxfId="993" priority="172" stopIfTrue="1" operator="lessThan">
      <formula>$H$3</formula>
    </cfRule>
  </conditionalFormatting>
  <conditionalFormatting sqref="D118 D120:D121">
    <cfRule type="cellIs" dxfId="992" priority="166" stopIfTrue="1" operator="lessThan">
      <formula>$H$3</formula>
    </cfRule>
  </conditionalFormatting>
  <conditionalFormatting sqref="D122 B122">
    <cfRule type="cellIs" dxfId="991" priority="347" stopIfTrue="1" operator="lessThan">
      <formula>$H$3</formula>
    </cfRule>
  </conditionalFormatting>
  <conditionalFormatting sqref="D122">
    <cfRule type="cellIs" dxfId="990" priority="344" stopIfTrue="1" operator="equal">
      <formula>$H$3</formula>
    </cfRule>
  </conditionalFormatting>
  <conditionalFormatting sqref="D122:D124 B122:B124">
    <cfRule type="cellIs" dxfId="989" priority="197" stopIfTrue="1" operator="lessThan">
      <formula>$H$3</formula>
    </cfRule>
  </conditionalFormatting>
  <conditionalFormatting sqref="D123">
    <cfRule type="cellIs" dxfId="988" priority="191" stopIfTrue="1" operator="lessThan">
      <formula>$H$3</formula>
    </cfRule>
  </conditionalFormatting>
  <conditionalFormatting sqref="D124 B124">
    <cfRule type="cellIs" dxfId="987" priority="222" stopIfTrue="1" operator="lessThan">
      <formula>$H$3</formula>
    </cfRule>
  </conditionalFormatting>
  <conditionalFormatting sqref="D124">
    <cfRule type="cellIs" dxfId="986" priority="219" stopIfTrue="1" operator="equal">
      <formula>$H$3</formula>
    </cfRule>
  </conditionalFormatting>
  <conditionalFormatting sqref="D125:D126 B125:B126">
    <cfRule type="cellIs" dxfId="985" priority="145" stopIfTrue="1" operator="lessThan">
      <formula>$H$3</formula>
    </cfRule>
  </conditionalFormatting>
  <conditionalFormatting sqref="D125:D126">
    <cfRule type="cellIs" dxfId="984" priority="144" stopIfTrue="1" operator="equal">
      <formula>$H$3</formula>
    </cfRule>
  </conditionalFormatting>
  <conditionalFormatting sqref="D125:D127 B125:B127">
    <cfRule type="cellIs" dxfId="983" priority="122" stopIfTrue="1" operator="lessThan">
      <formula>$H$3</formula>
    </cfRule>
  </conditionalFormatting>
  <conditionalFormatting sqref="D127">
    <cfRule type="cellIs" dxfId="982" priority="119" stopIfTrue="1" operator="equal">
      <formula>$H$3</formula>
    </cfRule>
  </conditionalFormatting>
  <conditionalFormatting sqref="D127:D129 B127:B129">
    <cfRule type="cellIs" dxfId="981" priority="22" stopIfTrue="1" operator="lessThan">
      <formula>$H$3</formula>
    </cfRule>
  </conditionalFormatting>
  <conditionalFormatting sqref="D128">
    <cfRule type="cellIs" dxfId="980" priority="16" stopIfTrue="1" operator="lessThan">
      <formula>$H$3</formula>
    </cfRule>
  </conditionalFormatting>
  <conditionalFormatting sqref="D129 B129">
    <cfRule type="cellIs" dxfId="979" priority="40" stopIfTrue="1" operator="lessThan">
      <formula>$H$3</formula>
    </cfRule>
  </conditionalFormatting>
  <conditionalFormatting sqref="D129">
    <cfRule type="cellIs" dxfId="978" priority="37" stopIfTrue="1" operator="equal">
      <formula>$H$3</formula>
    </cfRule>
  </conditionalFormatting>
  <conditionalFormatting sqref="D60:E60 D69:E69">
    <cfRule type="expression" dxfId="977" priority="88302">
      <formula>AND($D257&lt;$H$3,$D257&lt;&gt;"")</formula>
    </cfRule>
    <cfRule type="expression" dxfId="976" priority="88303">
      <formula>AND($D257=$H$3,$D257&lt;&gt;"")</formula>
    </cfRule>
  </conditionalFormatting>
  <conditionalFormatting sqref="D60:F61">
    <cfRule type="cellIs" dxfId="975" priority="1262" stopIfTrue="1" operator="lessThan">
      <formula>$H$3</formula>
    </cfRule>
  </conditionalFormatting>
  <conditionalFormatting sqref="D69:F70">
    <cfRule type="cellIs" dxfId="974" priority="1109" stopIfTrue="1" operator="lessThan">
      <formula>$H$3</formula>
    </cfRule>
  </conditionalFormatting>
  <conditionalFormatting sqref="E5 E89 E117">
    <cfRule type="expression" dxfId="973" priority="2486" stopIfTrue="1">
      <formula>$D5=$H$3</formula>
    </cfRule>
    <cfRule type="expression" dxfId="972" priority="2487" stopIfTrue="1">
      <formula>$B5=$H$3</formula>
    </cfRule>
  </conditionalFormatting>
  <conditionalFormatting sqref="E5:E6">
    <cfRule type="expression" dxfId="971" priority="1888" stopIfTrue="1">
      <formula>D5&lt;$H$3</formula>
    </cfRule>
  </conditionalFormatting>
  <conditionalFormatting sqref="E6">
    <cfRule type="expression" dxfId="970" priority="2555" stopIfTrue="1">
      <formula>$F6=$H$3</formula>
    </cfRule>
    <cfRule type="expression" dxfId="969" priority="2556" stopIfTrue="1">
      <formula>$B6=$H$3</formula>
    </cfRule>
  </conditionalFormatting>
  <conditionalFormatting sqref="E8:E38 G8:G38">
    <cfRule type="expression" dxfId="968" priority="1485" stopIfTrue="1">
      <formula>$B8=$H$3</formula>
    </cfRule>
  </conditionalFormatting>
  <conditionalFormatting sqref="E29:E38">
    <cfRule type="expression" dxfId="967" priority="1466" stopIfTrue="1">
      <formula>D29&lt;$H$3</formula>
    </cfRule>
  </conditionalFormatting>
  <conditionalFormatting sqref="E40">
    <cfRule type="expression" dxfId="966" priority="1393" stopIfTrue="1">
      <formula>$D40=$H$3</formula>
    </cfRule>
    <cfRule type="expression" dxfId="965" priority="1394" stopIfTrue="1">
      <formula>$B40=$H$3</formula>
    </cfRule>
  </conditionalFormatting>
  <conditionalFormatting sqref="E41:E46">
    <cfRule type="expression" dxfId="964" priority="1367" stopIfTrue="1">
      <formula>$F41=$H$3</formula>
    </cfRule>
  </conditionalFormatting>
  <conditionalFormatting sqref="E48">
    <cfRule type="expression" dxfId="963" priority="1411" stopIfTrue="1">
      <formula>$D48=$H$3</formula>
    </cfRule>
    <cfRule type="expression" dxfId="962" priority="1412" stopIfTrue="1">
      <formula>$B48=$H$3</formula>
    </cfRule>
  </conditionalFormatting>
  <conditionalFormatting sqref="E48:E51">
    <cfRule type="expression" dxfId="961" priority="1323" stopIfTrue="1">
      <formula>D48&lt;$H$3</formula>
    </cfRule>
  </conditionalFormatting>
  <conditionalFormatting sqref="E49:E51">
    <cfRule type="expression" dxfId="960" priority="1326" stopIfTrue="1">
      <formula>$F49=$H$3</formula>
    </cfRule>
  </conditionalFormatting>
  <conditionalFormatting sqref="E52:E54 E56:E57">
    <cfRule type="expression" dxfId="959" priority="1395" stopIfTrue="1">
      <formula>D52&lt;$H$3</formula>
    </cfRule>
  </conditionalFormatting>
  <conditionalFormatting sqref="E54">
    <cfRule type="expression" dxfId="958" priority="1302" stopIfTrue="1">
      <formula>D54&lt;$H$3</formula>
    </cfRule>
  </conditionalFormatting>
  <conditionalFormatting sqref="E56:E57">
    <cfRule type="expression" dxfId="957" priority="1089" stopIfTrue="1">
      <formula>D56&lt;$H$3</formula>
    </cfRule>
  </conditionalFormatting>
  <conditionalFormatting sqref="E59">
    <cfRule type="expression" dxfId="956" priority="1021" stopIfTrue="1">
      <formula>D59&lt;$H$3</formula>
    </cfRule>
    <cfRule type="expression" dxfId="955" priority="1030" stopIfTrue="1">
      <formula>$B59=$H$3</formula>
    </cfRule>
    <cfRule type="expression" dxfId="954" priority="1031" stopIfTrue="1">
      <formula>D59&lt;$H$3</formula>
    </cfRule>
    <cfRule type="expression" dxfId="953" priority="1032" stopIfTrue="1">
      <formula>$F59=$H$3</formula>
    </cfRule>
  </conditionalFormatting>
  <conditionalFormatting sqref="E60 E69">
    <cfRule type="expression" dxfId="952" priority="88306" stopIfTrue="1">
      <formula>$D257=$H$3</formula>
    </cfRule>
  </conditionalFormatting>
  <conditionalFormatting sqref="E62:E63">
    <cfRule type="expression" dxfId="951" priority="1153" stopIfTrue="1">
      <formula>D62&lt;$H$3</formula>
    </cfRule>
  </conditionalFormatting>
  <conditionalFormatting sqref="E62:E68 G62:G68 C62:C68">
    <cfRule type="expression" dxfId="950" priority="1152" stopIfTrue="1">
      <formula>$B62=$H$3</formula>
    </cfRule>
  </conditionalFormatting>
  <conditionalFormatting sqref="E62:E68 G64:G68">
    <cfRule type="expression" dxfId="949" priority="1135" stopIfTrue="1">
      <formula>D62&lt;$H$3</formula>
    </cfRule>
  </conditionalFormatting>
  <conditionalFormatting sqref="E71:E72">
    <cfRule type="expression" dxfId="948" priority="1098" stopIfTrue="1">
      <formula>D71&lt;$H$3</formula>
    </cfRule>
  </conditionalFormatting>
  <conditionalFormatting sqref="E71:E74 G71:G74">
    <cfRule type="expression" dxfId="947" priority="1097" stopIfTrue="1">
      <formula>$B71=$H$3</formula>
    </cfRule>
  </conditionalFormatting>
  <conditionalFormatting sqref="E71:E74">
    <cfRule type="expression" dxfId="946" priority="1095" stopIfTrue="1">
      <formula>D71&lt;$H$3</formula>
    </cfRule>
    <cfRule type="expression" dxfId="945" priority="1103" stopIfTrue="1">
      <formula>$F71=$H$3</formula>
    </cfRule>
  </conditionalFormatting>
  <conditionalFormatting sqref="E78">
    <cfRule type="expression" dxfId="944" priority="976" stopIfTrue="1">
      <formula>$D78=$H$3</formula>
    </cfRule>
  </conditionalFormatting>
  <conditionalFormatting sqref="E89:E90">
    <cfRule type="expression" dxfId="943" priority="868" stopIfTrue="1">
      <formula>D89&lt;$H$3</formula>
    </cfRule>
  </conditionalFormatting>
  <conditionalFormatting sqref="E90 G90">
    <cfRule type="expression" dxfId="942" priority="859" stopIfTrue="1">
      <formula>D90&lt;$H$3</formula>
    </cfRule>
    <cfRule type="expression" dxfId="941" priority="865" stopIfTrue="1">
      <formula>$F90=$H$3</formula>
    </cfRule>
    <cfRule type="expression" dxfId="940" priority="866" stopIfTrue="1">
      <formula>$B90=$H$3</formula>
    </cfRule>
    <cfRule type="expression" dxfId="939" priority="867" stopIfTrue="1">
      <formula>$F90=$H$3</formula>
    </cfRule>
  </conditionalFormatting>
  <conditionalFormatting sqref="E92:E103 C105:C107 C109">
    <cfRule type="expression" dxfId="938" priority="717" stopIfTrue="1">
      <formula>B92&lt;$H$3</formula>
    </cfRule>
  </conditionalFormatting>
  <conditionalFormatting sqref="E94:E103 E105:E107">
    <cfRule type="expression" dxfId="937" priority="995" stopIfTrue="1">
      <formula>D94&lt;$H$3</formula>
    </cfRule>
  </conditionalFormatting>
  <conditionalFormatting sqref="E98:E103 E105:E107 E114 G114">
    <cfRule type="expression" dxfId="936" priority="894" stopIfTrue="1">
      <formula>$F98=$H$3</formula>
    </cfRule>
    <cfRule type="expression" dxfId="935" priority="895" stopIfTrue="1">
      <formula>D98&lt;$H$3</formula>
    </cfRule>
    <cfRule type="expression" dxfId="934" priority="896" stopIfTrue="1">
      <formula>$B98=$H$3</formula>
    </cfRule>
  </conditionalFormatting>
  <conditionalFormatting sqref="E105:E107">
    <cfRule type="expression" dxfId="933" priority="700" stopIfTrue="1">
      <formula>D105&lt;$H$3</formula>
    </cfRule>
  </conditionalFormatting>
  <conditionalFormatting sqref="E109">
    <cfRule type="expression" dxfId="932" priority="545" stopIfTrue="1">
      <formula>D109&lt;$H$3</formula>
    </cfRule>
    <cfRule type="expression" dxfId="931" priority="548" stopIfTrue="1">
      <formula>$F109=$H$3</formula>
    </cfRule>
    <cfRule type="expression" dxfId="930" priority="549" stopIfTrue="1">
      <formula>D109&lt;$H$3</formula>
    </cfRule>
    <cfRule type="expression" dxfId="929" priority="550" stopIfTrue="1">
      <formula>$B109=$H$3</formula>
    </cfRule>
    <cfRule type="expression" dxfId="928" priority="551" stopIfTrue="1">
      <formula>D109&lt;$H$3</formula>
    </cfRule>
    <cfRule type="expression" dxfId="927" priority="552" stopIfTrue="1">
      <formula>$B109=$H$3</formula>
    </cfRule>
    <cfRule type="expression" dxfId="926" priority="553" stopIfTrue="1">
      <formula>D109&lt;$H$3</formula>
    </cfRule>
    <cfRule type="expression" dxfId="925" priority="554" stopIfTrue="1">
      <formula>$F109=$H$3</formula>
    </cfRule>
  </conditionalFormatting>
  <conditionalFormatting sqref="E117:E118">
    <cfRule type="expression" dxfId="924" priority="148" stopIfTrue="1">
      <formula>D117&lt;$H$3</formula>
    </cfRule>
  </conditionalFormatting>
  <conditionalFormatting sqref="E118">
    <cfRule type="expression" dxfId="923" priority="149" stopIfTrue="1">
      <formula>$F118=$H$3</formula>
    </cfRule>
    <cfRule type="expression" dxfId="922" priority="150" stopIfTrue="1">
      <formula>$B118=$H$3</formula>
    </cfRule>
  </conditionalFormatting>
  <conditionalFormatting sqref="E121:E122 G122 G117">
    <cfRule type="expression" dxfId="921" priority="350" stopIfTrue="1">
      <formula>$B117=$H$3</formula>
    </cfRule>
  </conditionalFormatting>
  <conditionalFormatting sqref="E121:E122 G122">
    <cfRule type="expression" dxfId="920" priority="345" stopIfTrue="1">
      <formula>D121&lt;$H$3</formula>
    </cfRule>
    <cfRule type="expression" dxfId="919" priority="346" stopIfTrue="1">
      <formula>$F121=$H$3</formula>
    </cfRule>
  </conditionalFormatting>
  <conditionalFormatting sqref="E121:E122">
    <cfRule type="expression" dxfId="918" priority="335" stopIfTrue="1">
      <formula>D121&lt;$H$3</formula>
    </cfRule>
    <cfRule type="expression" dxfId="917" priority="336" stopIfTrue="1">
      <formula>$F121=$H$3</formula>
    </cfRule>
    <cfRule type="expression" dxfId="916" priority="337" stopIfTrue="1">
      <formula>D121&lt;$H$3</formula>
    </cfRule>
    <cfRule type="expression" dxfId="915" priority="338" stopIfTrue="1">
      <formula>$B121=$H$3</formula>
    </cfRule>
  </conditionalFormatting>
  <conditionalFormatting sqref="E121:E124 G122:G124">
    <cfRule type="expression" dxfId="914" priority="195" stopIfTrue="1">
      <formula>D121&lt;$H$3</formula>
    </cfRule>
    <cfRule type="expression" dxfId="913" priority="196" stopIfTrue="1">
      <formula>$F121=$H$3</formula>
    </cfRule>
  </conditionalFormatting>
  <conditionalFormatting sqref="E123 G123">
    <cfRule type="expression" dxfId="912" priority="176" stopIfTrue="1">
      <formula>D123&lt;$H$3</formula>
    </cfRule>
    <cfRule type="expression" dxfId="911" priority="200" stopIfTrue="1">
      <formula>$B123=$H$3</formula>
    </cfRule>
  </conditionalFormatting>
  <conditionalFormatting sqref="E123">
    <cfRule type="expression" dxfId="910" priority="184" stopIfTrue="1">
      <formula>$F123=$H$3</formula>
    </cfRule>
    <cfRule type="expression" dxfId="909" priority="185" stopIfTrue="1">
      <formula>D123&lt;$H$3</formula>
    </cfRule>
    <cfRule type="expression" dxfId="908" priority="186" stopIfTrue="1">
      <formula>$F123=$H$3</formula>
    </cfRule>
    <cfRule type="expression" dxfId="907" priority="187" stopIfTrue="1">
      <formula>D123&lt;$H$3</formula>
    </cfRule>
    <cfRule type="expression" dxfId="906" priority="188" stopIfTrue="1">
      <formula>$B123=$H$3</formula>
    </cfRule>
  </conditionalFormatting>
  <conditionalFormatting sqref="E124 G124">
    <cfRule type="expression" dxfId="905" priority="220" stopIfTrue="1">
      <formula>D124&lt;$H$3</formula>
    </cfRule>
    <cfRule type="expression" dxfId="904" priority="221" stopIfTrue="1">
      <formula>$F124=$H$3</formula>
    </cfRule>
    <cfRule type="expression" dxfId="903" priority="225" stopIfTrue="1">
      <formula>$B124=$H$3</formula>
    </cfRule>
  </conditionalFormatting>
  <conditionalFormatting sqref="E124">
    <cfRule type="expression" dxfId="902" priority="210" stopIfTrue="1">
      <formula>D124&lt;$H$3</formula>
    </cfRule>
    <cfRule type="expression" dxfId="901" priority="211" stopIfTrue="1">
      <formula>$F124=$H$3</formula>
    </cfRule>
    <cfRule type="expression" dxfId="900" priority="212" stopIfTrue="1">
      <formula>D124&lt;$H$3</formula>
    </cfRule>
    <cfRule type="expression" dxfId="899" priority="213" stopIfTrue="1">
      <formula>$B124=$H$3</formula>
    </cfRule>
  </conditionalFormatting>
  <conditionalFormatting sqref="E125:E126 G125:G126 C120:C129 C118 E120">
    <cfRule type="expression" dxfId="898" priority="170" stopIfTrue="1">
      <formula>B118&lt;$H$3</formula>
    </cfRule>
  </conditionalFormatting>
  <conditionalFormatting sqref="E125:E126">
    <cfRule type="expression" dxfId="897" priority="135" stopIfTrue="1">
      <formula>D125&lt;$H$3</formula>
    </cfRule>
    <cfRule type="expression" dxfId="896" priority="136" stopIfTrue="1">
      <formula>$F125=$H$3</formula>
    </cfRule>
    <cfRule type="expression" dxfId="895" priority="137" stopIfTrue="1">
      <formula>D125&lt;$H$3</formula>
    </cfRule>
    <cfRule type="expression" dxfId="894" priority="138" stopIfTrue="1">
      <formula>$B125=$H$3</formula>
    </cfRule>
  </conditionalFormatting>
  <conditionalFormatting sqref="E125:E127 G125:G127">
    <cfRule type="expression" dxfId="893" priority="120" stopIfTrue="1">
      <formula>D125&lt;$H$3</formula>
    </cfRule>
    <cfRule type="expression" dxfId="892" priority="121" stopIfTrue="1">
      <formula>$F125=$H$3</formula>
    </cfRule>
  </conditionalFormatting>
  <conditionalFormatting sqref="E126">
    <cfRule type="expression" dxfId="891" priority="61" stopIfTrue="1">
      <formula>D126&lt;$H$3</formula>
    </cfRule>
    <cfRule type="expression" dxfId="890" priority="62" stopIfTrue="1">
      <formula>$F126=$H$3</formula>
    </cfRule>
    <cfRule type="expression" dxfId="889" priority="63" stopIfTrue="1">
      <formula>D126&lt;$H$3</formula>
    </cfRule>
    <cfRule type="expression" dxfId="888" priority="64" stopIfTrue="1">
      <formula>$F126=$H$3</formula>
    </cfRule>
    <cfRule type="expression" dxfId="887" priority="65" stopIfTrue="1">
      <formula>D126&lt;$H$3</formula>
    </cfRule>
    <cfRule type="expression" dxfId="886" priority="66" stopIfTrue="1">
      <formula>$B126=$H$3</formula>
    </cfRule>
    <cfRule type="expression" dxfId="885" priority="67" stopIfTrue="1">
      <formula>D126&lt;$H$3</formula>
    </cfRule>
    <cfRule type="expression" dxfId="884" priority="68" stopIfTrue="1">
      <formula>$F126=$H$3</formula>
    </cfRule>
    <cfRule type="expression" dxfId="883" priority="86" stopIfTrue="1">
      <formula>D126&lt;$H$3</formula>
    </cfRule>
    <cfRule type="expression" dxfId="882" priority="87" stopIfTrue="1">
      <formula>$F126=$H$3</formula>
    </cfRule>
    <cfRule type="expression" dxfId="881" priority="88" stopIfTrue="1">
      <formula>D126&lt;$H$3</formula>
    </cfRule>
    <cfRule type="expression" dxfId="880" priority="89" stopIfTrue="1">
      <formula>$F126=$H$3</formula>
    </cfRule>
    <cfRule type="expression" dxfId="879" priority="90" stopIfTrue="1">
      <formula>D126&lt;$H$3</formula>
    </cfRule>
    <cfRule type="expression" dxfId="878" priority="91" stopIfTrue="1">
      <formula>$B126=$H$3</formula>
    </cfRule>
  </conditionalFormatting>
  <conditionalFormatting sqref="E126:E127">
    <cfRule type="expression" dxfId="877" priority="92" stopIfTrue="1">
      <formula>D126&lt;$H$3</formula>
    </cfRule>
    <cfRule type="expression" dxfId="876" priority="93" stopIfTrue="1">
      <formula>$F126=$H$3</formula>
    </cfRule>
  </conditionalFormatting>
  <conditionalFormatting sqref="E127 G127">
    <cfRule type="expression" dxfId="875" priority="125" stopIfTrue="1">
      <formula>$B127=$H$3</formula>
    </cfRule>
  </conditionalFormatting>
  <conditionalFormatting sqref="E127">
    <cfRule type="expression" dxfId="874" priority="114" stopIfTrue="1">
      <formula>D127&lt;$H$3</formula>
    </cfRule>
    <cfRule type="expression" dxfId="873" priority="115" stopIfTrue="1">
      <formula>$F127=$H$3</formula>
    </cfRule>
    <cfRule type="expression" dxfId="872" priority="116" stopIfTrue="1">
      <formula>D127&lt;$H$3</formula>
    </cfRule>
    <cfRule type="expression" dxfId="871" priority="117" stopIfTrue="1">
      <formula>$B127=$H$3</formula>
    </cfRule>
  </conditionalFormatting>
  <conditionalFormatting sqref="E128 G128">
    <cfRule type="expression" dxfId="870" priority="1" stopIfTrue="1">
      <formula>D128&lt;$H$3</formula>
    </cfRule>
    <cfRule type="expression" dxfId="869" priority="25" stopIfTrue="1">
      <formula>$B128=$H$3</formula>
    </cfRule>
  </conditionalFormatting>
  <conditionalFormatting sqref="E128">
    <cfRule type="expression" dxfId="868" priority="9" stopIfTrue="1">
      <formula>$F128=$H$3</formula>
    </cfRule>
    <cfRule type="expression" dxfId="867" priority="10" stopIfTrue="1">
      <formula>D128&lt;$H$3</formula>
    </cfRule>
    <cfRule type="expression" dxfId="866" priority="11" stopIfTrue="1">
      <formula>$F128=$H$3</formula>
    </cfRule>
    <cfRule type="expression" dxfId="865" priority="12" stopIfTrue="1">
      <formula>D128&lt;$H$3</formula>
    </cfRule>
    <cfRule type="expression" dxfId="864" priority="13" stopIfTrue="1">
      <formula>$B128=$H$3</formula>
    </cfRule>
  </conditionalFormatting>
  <conditionalFormatting sqref="E128:E129 G128:G129">
    <cfRule type="expression" dxfId="863" priority="20" stopIfTrue="1">
      <formula>D128&lt;$H$3</formula>
    </cfRule>
    <cfRule type="expression" dxfId="862" priority="21" stopIfTrue="1">
      <formula>$F128=$H$3</formula>
    </cfRule>
  </conditionalFormatting>
  <conditionalFormatting sqref="E129 G129">
    <cfRule type="expression" dxfId="861" priority="38" stopIfTrue="1">
      <formula>D129&lt;$H$3</formula>
    </cfRule>
    <cfRule type="expression" dxfId="860" priority="39" stopIfTrue="1">
      <formula>$F129=$H$3</formula>
    </cfRule>
    <cfRule type="expression" dxfId="859" priority="43" stopIfTrue="1">
      <formula>$B129=$H$3</formula>
    </cfRule>
  </conditionalFormatting>
  <conditionalFormatting sqref="E129">
    <cfRule type="expression" dxfId="858" priority="32" stopIfTrue="1">
      <formula>D129&lt;$H$3</formula>
    </cfRule>
    <cfRule type="expression" dxfId="857" priority="33" stopIfTrue="1">
      <formula>$F129=$H$3</formula>
    </cfRule>
    <cfRule type="expression" dxfId="856" priority="34" stopIfTrue="1">
      <formula>D129&lt;$H$3</formula>
    </cfRule>
    <cfRule type="expression" dxfId="855" priority="35" stopIfTrue="1">
      <formula>$B129=$H$3</formula>
    </cfRule>
  </conditionalFormatting>
  <conditionalFormatting sqref="F5 B5">
    <cfRule type="cellIs" dxfId="854" priority="1964" stopIfTrue="1" operator="lessThan">
      <formula>$H$3</formula>
    </cfRule>
  </conditionalFormatting>
  <conditionalFormatting sqref="F5">
    <cfRule type="cellIs" dxfId="853" priority="1963" stopIfTrue="1" operator="equal">
      <formula>$H$3</formula>
    </cfRule>
  </conditionalFormatting>
  <conditionalFormatting sqref="F5:F6">
    <cfRule type="cellIs" dxfId="852" priority="1889" stopIfTrue="1" operator="equal">
      <formula>$H$3</formula>
    </cfRule>
    <cfRule type="cellIs" dxfId="851" priority="1890" stopIfTrue="1" operator="lessThan">
      <formula>$H$3</formula>
    </cfRule>
  </conditionalFormatting>
  <conditionalFormatting sqref="F40 B40">
    <cfRule type="cellIs" dxfId="850" priority="1387" stopIfTrue="1" operator="lessThan">
      <formula>$H$3</formula>
    </cfRule>
  </conditionalFormatting>
  <conditionalFormatting sqref="F40">
    <cfRule type="cellIs" dxfId="849" priority="1379" stopIfTrue="1" operator="lessThan">
      <formula>$H$3</formula>
    </cfRule>
    <cfRule type="cellIs" dxfId="848" priority="1386" stopIfTrue="1" operator="equal">
      <formula>$H$3</formula>
    </cfRule>
  </conditionalFormatting>
  <conditionalFormatting sqref="F40:F46">
    <cfRule type="cellIs" dxfId="847" priority="1347" stopIfTrue="1" operator="equal">
      <formula>$H$3</formula>
    </cfRule>
  </conditionalFormatting>
  <conditionalFormatting sqref="F41:F46">
    <cfRule type="cellIs" dxfId="846" priority="1346" stopIfTrue="1" operator="lessThan">
      <formula>$H$3</formula>
    </cfRule>
  </conditionalFormatting>
  <conditionalFormatting sqref="F48 B48">
    <cfRule type="cellIs" dxfId="845" priority="1405" stopIfTrue="1" operator="lessThan">
      <formula>$H$3</formula>
    </cfRule>
  </conditionalFormatting>
  <conditionalFormatting sqref="F48">
    <cfRule type="cellIs" dxfId="844" priority="1404" stopIfTrue="1" operator="equal">
      <formula>$H$3</formula>
    </cfRule>
  </conditionalFormatting>
  <conditionalFormatting sqref="F48:F52">
    <cfRule type="cellIs" dxfId="843" priority="1320" stopIfTrue="1" operator="equal">
      <formula>$H$3</formula>
    </cfRule>
  </conditionalFormatting>
  <conditionalFormatting sqref="F48:F54">
    <cfRule type="cellIs" dxfId="842" priority="1321" stopIfTrue="1" operator="lessThan">
      <formula>$H$3</formula>
    </cfRule>
  </conditionalFormatting>
  <conditionalFormatting sqref="F53:F54 B48:B53">
    <cfRule type="cellIs" dxfId="841" priority="1329" stopIfTrue="1" operator="equal">
      <formula>$H$3</formula>
    </cfRule>
  </conditionalFormatting>
  <conditionalFormatting sqref="F56:F57">
    <cfRule type="cellIs" dxfId="840" priority="1140" stopIfTrue="1" operator="lessThan">
      <formula>$H$3</formula>
    </cfRule>
    <cfRule type="cellIs" dxfId="839" priority="1141" stopIfTrue="1" operator="equal">
      <formula>$H$3</formula>
    </cfRule>
  </conditionalFormatting>
  <conditionalFormatting sqref="F59">
    <cfRule type="cellIs" dxfId="838" priority="1024" stopIfTrue="1" operator="lessThan">
      <formula>$H$3</formula>
    </cfRule>
    <cfRule type="cellIs" dxfId="837" priority="1025" stopIfTrue="1" operator="equal">
      <formula>$H$3</formula>
    </cfRule>
  </conditionalFormatting>
  <conditionalFormatting sqref="F60:F63">
    <cfRule type="cellIs" dxfId="836" priority="1151" stopIfTrue="1" operator="equal">
      <formula>$H$3</formula>
    </cfRule>
  </conditionalFormatting>
  <conditionalFormatting sqref="F62:F68">
    <cfRule type="cellIs" dxfId="835" priority="1134" stopIfTrue="1" operator="lessThan">
      <formula>$H$3</formula>
    </cfRule>
  </conditionalFormatting>
  <conditionalFormatting sqref="F64:F72">
    <cfRule type="cellIs" dxfId="834" priority="1096" stopIfTrue="1" operator="equal">
      <formula>$H$3</formula>
    </cfRule>
  </conditionalFormatting>
  <conditionalFormatting sqref="F73:F87 D71:D87">
    <cfRule type="cellIs" dxfId="833" priority="1093" stopIfTrue="1" operator="equal">
      <formula>$H$3</formula>
    </cfRule>
  </conditionalFormatting>
  <conditionalFormatting sqref="F77">
    <cfRule type="cellIs" dxfId="832" priority="966" stopIfTrue="1" operator="equal">
      <formula>$H$3</formula>
    </cfRule>
    <cfRule type="cellIs" dxfId="831" priority="967" stopIfTrue="1" operator="lessThan">
      <formula>$H$3</formula>
    </cfRule>
  </conditionalFormatting>
  <conditionalFormatting sqref="F77:F78">
    <cfRule type="cellIs" dxfId="830" priority="964" stopIfTrue="1" operator="equal">
      <formula>$H$3</formula>
    </cfRule>
    <cfRule type="cellIs" dxfId="829" priority="965" stopIfTrue="1" operator="lessThan">
      <formula>$H$3</formula>
    </cfRule>
    <cfRule type="cellIs" dxfId="828" priority="974" stopIfTrue="1" operator="equal">
      <formula>$H$3</formula>
    </cfRule>
    <cfRule type="cellIs" dxfId="827" priority="977" stopIfTrue="1" operator="lessThan">
      <formula>$H$3</formula>
    </cfRule>
  </conditionalFormatting>
  <conditionalFormatting sqref="F78">
    <cfRule type="cellIs" dxfId="826" priority="960" stopIfTrue="1" operator="equal">
      <formula>$H$3</formula>
    </cfRule>
    <cfRule type="cellIs" dxfId="825" priority="962" stopIfTrue="1" operator="lessThan">
      <formula>$H$3</formula>
    </cfRule>
  </conditionalFormatting>
  <conditionalFormatting sqref="F78:F86">
    <cfRule type="cellIs" dxfId="824" priority="949" stopIfTrue="1" operator="equal">
      <formula>$H$3</formula>
    </cfRule>
    <cfRule type="cellIs" dxfId="823" priority="952" stopIfTrue="1" operator="lessThan">
      <formula>$H$3</formula>
    </cfRule>
  </conditionalFormatting>
  <conditionalFormatting sqref="F79:F87">
    <cfRule type="cellIs" dxfId="822" priority="740" stopIfTrue="1" operator="equal">
      <formula>$H$3</formula>
    </cfRule>
    <cfRule type="cellIs" dxfId="821" priority="741" stopIfTrue="1" operator="lessThan">
      <formula>$H$3</formula>
    </cfRule>
  </conditionalFormatting>
  <conditionalFormatting sqref="F87">
    <cfRule type="cellIs" dxfId="820" priority="734" stopIfTrue="1" operator="equal">
      <formula>$H$3</formula>
    </cfRule>
    <cfRule type="cellIs" dxfId="819" priority="739" stopIfTrue="1" operator="lessThan">
      <formula>$H$3</formula>
    </cfRule>
  </conditionalFormatting>
  <conditionalFormatting sqref="F89:F90">
    <cfRule type="cellIs" dxfId="818" priority="870" stopIfTrue="1" operator="equal">
      <formula>$H$3</formula>
    </cfRule>
    <cfRule type="cellIs" dxfId="817" priority="871" stopIfTrue="1" operator="lessThan">
      <formula>$H$3</formula>
    </cfRule>
  </conditionalFormatting>
  <conditionalFormatting sqref="F92:F103">
    <cfRule type="cellIs" dxfId="816" priority="848" stopIfTrue="1" operator="equal">
      <formula>$H$3</formula>
    </cfRule>
    <cfRule type="cellIs" dxfId="815" priority="849" stopIfTrue="1" operator="lessThan">
      <formula>$H$3</formula>
    </cfRule>
  </conditionalFormatting>
  <conditionalFormatting sqref="F105:F107">
    <cfRule type="cellIs" dxfId="814" priority="704" stopIfTrue="1" operator="equal">
      <formula>$H$3</formula>
    </cfRule>
    <cfRule type="cellIs" dxfId="813" priority="705" stopIfTrue="1" operator="lessThan">
      <formula>$H$3</formula>
    </cfRule>
  </conditionalFormatting>
  <conditionalFormatting sqref="F117">
    <cfRule type="cellIs" dxfId="812" priority="689" stopIfTrue="1" operator="lessThan">
      <formula>$H$3</formula>
    </cfRule>
  </conditionalFormatting>
  <conditionalFormatting sqref="F117:F118 F120:F121">
    <cfRule type="cellIs" dxfId="811" priority="174" stopIfTrue="1" operator="equal">
      <formula>$H$3</formula>
    </cfRule>
  </conditionalFormatting>
  <conditionalFormatting sqref="F118 F120:F121 D117:D118 D120:D121">
    <cfRule type="cellIs" dxfId="810" priority="169" stopIfTrue="1" operator="equal">
      <formula>$H$3</formula>
    </cfRule>
  </conditionalFormatting>
  <conditionalFormatting sqref="F118 F120:F121">
    <cfRule type="cellIs" dxfId="809" priority="168" stopIfTrue="1" operator="lessThan">
      <formula>$H$3</formula>
    </cfRule>
    <cfRule type="cellIs" dxfId="808" priority="173" stopIfTrue="1" operator="lessThan">
      <formula>$H$3</formula>
    </cfRule>
  </conditionalFormatting>
  <conditionalFormatting sqref="F122">
    <cfRule type="cellIs" dxfId="807" priority="348" stopIfTrue="1" operator="lessThan">
      <formula>$H$3</formula>
    </cfRule>
    <cfRule type="cellIs" dxfId="806" priority="349" stopIfTrue="1" operator="equal">
      <formula>$H$3</formula>
    </cfRule>
  </conditionalFormatting>
  <conditionalFormatting sqref="F122:F124">
    <cfRule type="cellIs" dxfId="805" priority="198" stopIfTrue="1" operator="lessThan">
      <formula>$H$3</formula>
    </cfRule>
    <cfRule type="cellIs" dxfId="804" priority="199" stopIfTrue="1" operator="equal">
      <formula>$H$3</formula>
    </cfRule>
  </conditionalFormatting>
  <conditionalFormatting sqref="F123 D123">
    <cfRule type="cellIs" dxfId="803" priority="194" stopIfTrue="1" operator="equal">
      <formula>$H$3</formula>
    </cfRule>
  </conditionalFormatting>
  <conditionalFormatting sqref="F123">
    <cfRule type="cellIs" dxfId="802" priority="193" stopIfTrue="1" operator="lessThan">
      <formula>$H$3</formula>
    </cfRule>
  </conditionalFormatting>
  <conditionalFormatting sqref="F124">
    <cfRule type="cellIs" dxfId="801" priority="223" stopIfTrue="1" operator="lessThan">
      <formula>$H$3</formula>
    </cfRule>
    <cfRule type="cellIs" dxfId="800" priority="224" stopIfTrue="1" operator="equal">
      <formula>$H$3</formula>
    </cfRule>
  </conditionalFormatting>
  <conditionalFormatting sqref="F125:F126">
    <cfRule type="cellIs" dxfId="799" priority="146" stopIfTrue="1" operator="lessThan">
      <formula>$H$3</formula>
    </cfRule>
    <cfRule type="cellIs" dxfId="798" priority="147" stopIfTrue="1" operator="equal">
      <formula>$H$3</formula>
    </cfRule>
  </conditionalFormatting>
  <conditionalFormatting sqref="F125:F127">
    <cfRule type="cellIs" dxfId="797" priority="123" stopIfTrue="1" operator="lessThan">
      <formula>$H$3</formula>
    </cfRule>
    <cfRule type="cellIs" dxfId="796" priority="124" stopIfTrue="1" operator="equal">
      <formula>$H$3</formula>
    </cfRule>
  </conditionalFormatting>
  <conditionalFormatting sqref="F127:F129">
    <cfRule type="cellIs" dxfId="795" priority="23" stopIfTrue="1" operator="lessThan">
      <formula>$H$3</formula>
    </cfRule>
    <cfRule type="cellIs" dxfId="794" priority="24" stopIfTrue="1" operator="equal">
      <formula>$H$3</formula>
    </cfRule>
  </conditionalFormatting>
  <conditionalFormatting sqref="F128 D128">
    <cfRule type="cellIs" dxfId="793" priority="19" stopIfTrue="1" operator="equal">
      <formula>$H$3</formula>
    </cfRule>
  </conditionalFormatting>
  <conditionalFormatting sqref="F128">
    <cfRule type="cellIs" dxfId="792" priority="18" stopIfTrue="1" operator="lessThan">
      <formula>$H$3</formula>
    </cfRule>
  </conditionalFormatting>
  <conditionalFormatting sqref="F129">
    <cfRule type="cellIs" dxfId="791" priority="41" stopIfTrue="1" operator="lessThan">
      <formula>$H$3</formula>
    </cfRule>
    <cfRule type="cellIs" dxfId="790" priority="42" stopIfTrue="1" operator="equal">
      <formula>$H$3</formula>
    </cfRule>
  </conditionalFormatting>
  <conditionalFormatting sqref="F60:G60 F69:G69">
    <cfRule type="expression" dxfId="789" priority="88308">
      <formula>AND($F257&lt;$H$3,$F257&lt;&gt;"")</formula>
    </cfRule>
    <cfRule type="expression" dxfId="788" priority="88309">
      <formula>AND($F257=$H$3,$F257&lt;&gt;"")</formula>
    </cfRule>
  </conditionalFormatting>
  <conditionalFormatting sqref="G5:G6 C8:C33">
    <cfRule type="expression" dxfId="787" priority="2389" stopIfTrue="1">
      <formula>$F5=$H$3</formula>
    </cfRule>
    <cfRule type="expression" dxfId="786" priority="2390" stopIfTrue="1">
      <formula>$B5=$H$3</formula>
    </cfRule>
  </conditionalFormatting>
  <conditionalFormatting sqref="G5:G6">
    <cfRule type="expression" dxfId="785" priority="2383" stopIfTrue="1">
      <formula>F5&lt;$H$3</formula>
    </cfRule>
  </conditionalFormatting>
  <conditionalFormatting sqref="G8:G35 E8:E38">
    <cfRule type="expression" dxfId="784" priority="1483" stopIfTrue="1">
      <formula>D8&lt;$H$3</formula>
    </cfRule>
    <cfRule type="expression" dxfId="783" priority="1484" stopIfTrue="1">
      <formula>$F8=$H$3</formula>
    </cfRule>
  </conditionalFormatting>
  <conditionalFormatting sqref="G29:G35 E29:E38">
    <cfRule type="expression" dxfId="782" priority="1481" stopIfTrue="1">
      <formula>$F29=$H$3</formula>
    </cfRule>
    <cfRule type="expression" dxfId="781" priority="1482" stopIfTrue="1">
      <formula>$B29=$H$3</formula>
    </cfRule>
  </conditionalFormatting>
  <conditionalFormatting sqref="G29:G35">
    <cfRule type="expression" dxfId="780" priority="1480" stopIfTrue="1">
      <formula>F29&lt;$H$3</formula>
    </cfRule>
  </conditionalFormatting>
  <conditionalFormatting sqref="G36:G38">
    <cfRule type="expression" dxfId="779" priority="1531" stopIfTrue="1">
      <formula>F36&lt;$H$3</formula>
    </cfRule>
    <cfRule type="expression" dxfId="778" priority="1532" stopIfTrue="1">
      <formula>$F36=$H$3</formula>
    </cfRule>
    <cfRule type="expression" dxfId="777" priority="1533" stopIfTrue="1">
      <formula>$B36=$H$3</formula>
    </cfRule>
  </conditionalFormatting>
  <conditionalFormatting sqref="G40">
    <cfRule type="expression" dxfId="776" priority="1391" stopIfTrue="1">
      <formula>$F40=$H$3</formula>
    </cfRule>
    <cfRule type="expression" dxfId="775" priority="1392" stopIfTrue="1">
      <formula>$B40=$H$3</formula>
    </cfRule>
  </conditionalFormatting>
  <conditionalFormatting sqref="G40:G43">
    <cfRule type="expression" dxfId="774" priority="1376" stopIfTrue="1">
      <formula>F40&lt;$H$3</formula>
    </cfRule>
  </conditionalFormatting>
  <conditionalFormatting sqref="G41:G43">
    <cfRule type="expression" dxfId="773" priority="1366" stopIfTrue="1">
      <formula>$F41=$H$3</formula>
    </cfRule>
  </conditionalFormatting>
  <conditionalFormatting sqref="G44:G45">
    <cfRule type="expression" dxfId="772" priority="1333" stopIfTrue="1">
      <formula>$F44=$H$3</formula>
    </cfRule>
    <cfRule type="expression" dxfId="771" priority="1353" stopIfTrue="1">
      <formula>F44&lt;$H$3</formula>
    </cfRule>
  </conditionalFormatting>
  <conditionalFormatting sqref="G48:G50">
    <cfRule type="expression" dxfId="770" priority="1319" stopIfTrue="1">
      <formula>F48&lt;$H$3</formula>
    </cfRule>
    <cfRule type="expression" dxfId="769" priority="1322" stopIfTrue="1">
      <formula>$F48=$H$3</formula>
    </cfRule>
  </conditionalFormatting>
  <conditionalFormatting sqref="G51:G54 C13:C19">
    <cfRule type="expression" dxfId="768" priority="1911" stopIfTrue="1">
      <formula>$F13=$H$3</formula>
    </cfRule>
  </conditionalFormatting>
  <conditionalFormatting sqref="G51:G54">
    <cfRule type="expression" dxfId="767" priority="1419" stopIfTrue="1">
      <formula>F51&lt;$H$3</formula>
    </cfRule>
    <cfRule type="expression" dxfId="766" priority="1439" stopIfTrue="1">
      <formula>$B51=$H$3</formula>
    </cfRule>
  </conditionalFormatting>
  <conditionalFormatting sqref="G56:G57">
    <cfRule type="expression" dxfId="765" priority="1142" stopIfTrue="1">
      <formula>F56&lt;$H$3</formula>
    </cfRule>
    <cfRule type="expression" dxfId="764" priority="1143" stopIfTrue="1">
      <formula>$B56=$H$3</formula>
    </cfRule>
    <cfRule type="expression" dxfId="763" priority="1144" stopIfTrue="1">
      <formula>$F56=$H$3</formula>
    </cfRule>
    <cfRule type="expression" dxfId="762" priority="1166" stopIfTrue="1">
      <formula>$B56=$H$3</formula>
    </cfRule>
  </conditionalFormatting>
  <conditionalFormatting sqref="G59">
    <cfRule type="expression" dxfId="761" priority="1026" stopIfTrue="1">
      <formula>F59&lt;$H$3</formula>
    </cfRule>
    <cfRule type="expression" dxfId="760" priority="1027" stopIfTrue="1">
      <formula>$B59=$H$3</formula>
    </cfRule>
    <cfRule type="expression" dxfId="759" priority="1028" stopIfTrue="1">
      <formula>$F59=$H$3</formula>
    </cfRule>
    <cfRule type="expression" dxfId="758" priority="1029" stopIfTrue="1">
      <formula>$B59=$H$3</formula>
    </cfRule>
  </conditionalFormatting>
  <conditionalFormatting sqref="G60 G69">
    <cfRule type="expression" dxfId="757" priority="88312" stopIfTrue="1">
      <formula>$F257=$H$3</formula>
    </cfRule>
  </conditionalFormatting>
  <conditionalFormatting sqref="G62:G63">
    <cfRule type="expression" dxfId="756" priority="1154" stopIfTrue="1">
      <formula>F62&lt;$H$3</formula>
    </cfRule>
    <cfRule type="expression" dxfId="755" priority="1156" stopIfTrue="1">
      <formula>$B62=$H$3</formula>
    </cfRule>
  </conditionalFormatting>
  <conditionalFormatting sqref="G62:G68">
    <cfRule type="expression" dxfId="754" priority="1157" stopIfTrue="1">
      <formula>$F62=$H$3</formula>
    </cfRule>
  </conditionalFormatting>
  <conditionalFormatting sqref="G71">
    <cfRule type="expression" dxfId="753" priority="1018" stopIfTrue="1">
      <formula>F71&lt;$H$3</formula>
    </cfRule>
    <cfRule type="expression" dxfId="752" priority="1020" stopIfTrue="1">
      <formula>$F71=$H$3</formula>
    </cfRule>
  </conditionalFormatting>
  <conditionalFormatting sqref="G72:G74">
    <cfRule type="expression" dxfId="751" priority="1099" stopIfTrue="1">
      <formula>F72&lt;$H$3</formula>
    </cfRule>
    <cfRule type="expression" dxfId="750" priority="1101" stopIfTrue="1">
      <formula>$B72=$H$3</formula>
    </cfRule>
    <cfRule type="expression" dxfId="749" priority="1102" stopIfTrue="1">
      <formula>$F72=$H$3</formula>
    </cfRule>
  </conditionalFormatting>
  <conditionalFormatting sqref="G89:G90">
    <cfRule type="expression" dxfId="748" priority="876" stopIfTrue="1">
      <formula>F89&lt;$H$3</formula>
    </cfRule>
  </conditionalFormatting>
  <conditionalFormatting sqref="G92:G103">
    <cfRule type="expression" dxfId="747" priority="852" stopIfTrue="1">
      <formula>$B92=$H$3</formula>
    </cfRule>
    <cfRule type="expression" dxfId="746" priority="853" stopIfTrue="1">
      <formula>$F92=$H$3</formula>
    </cfRule>
    <cfRule type="expression" dxfId="745" priority="854" stopIfTrue="1">
      <formula>F92&lt;$H$3</formula>
    </cfRule>
  </conditionalFormatting>
  <conditionalFormatting sqref="G105:G107">
    <cfRule type="expression" dxfId="744" priority="701" stopIfTrue="1">
      <formula>$B105=$H$3</formula>
    </cfRule>
    <cfRule type="expression" dxfId="743" priority="702" stopIfTrue="1">
      <formula>$F105=$H$3</formula>
    </cfRule>
    <cfRule type="expression" dxfId="742" priority="703" stopIfTrue="1">
      <formula>F105&lt;$H$3</formula>
    </cfRule>
  </conditionalFormatting>
  <conditionalFormatting sqref="G114 C94:C103 C105:C107 C109">
    <cfRule type="expression" dxfId="741" priority="988" stopIfTrue="1">
      <formula>$F94=$H$3</formula>
    </cfRule>
  </conditionalFormatting>
  <conditionalFormatting sqref="G121">
    <cfRule type="expression" dxfId="740" priority="44" stopIfTrue="1">
      <formula>F121&lt;$H$3</formula>
    </cfRule>
    <cfRule type="expression" dxfId="739" priority="45" stopIfTrue="1">
      <formula>$F121=$H$3</formula>
    </cfRule>
    <cfRule type="expression" dxfId="738" priority="46" stopIfTrue="1">
      <formula>F121&lt;$H$3</formula>
    </cfRule>
    <cfRule type="expression" dxfId="737" priority="47" stopIfTrue="1">
      <formula>$F121=$H$3</formula>
    </cfRule>
    <cfRule type="expression" dxfId="736" priority="48" stopIfTrue="1">
      <formula>F121&lt;$H$3</formula>
    </cfRule>
    <cfRule type="expression" dxfId="735" priority="49" stopIfTrue="1">
      <formula>$B121=$H$3</formula>
    </cfRule>
    <cfRule type="expression" dxfId="734" priority="50" stopIfTrue="1">
      <formula>F121&lt;$H$3</formula>
    </cfRule>
    <cfRule type="expression" dxfId="733" priority="51" stopIfTrue="1">
      <formula>$F121=$H$3</formula>
    </cfRule>
    <cfRule type="expression" dxfId="732" priority="52" stopIfTrue="1">
      <formula>$B121=$H$3</formula>
    </cfRule>
  </conditionalFormatting>
  <conditionalFormatting sqref="G122">
    <cfRule type="expression" dxfId="731" priority="328" stopIfTrue="1">
      <formula>F122&lt;$H$3</formula>
    </cfRule>
    <cfRule type="expression" dxfId="730" priority="329" stopIfTrue="1">
      <formula>$F122=$H$3</formula>
    </cfRule>
    <cfRule type="expression" dxfId="729" priority="330" stopIfTrue="1">
      <formula>F122&lt;$H$3</formula>
    </cfRule>
    <cfRule type="expression" dxfId="728" priority="331" stopIfTrue="1">
      <formula>$B122=$H$3</formula>
    </cfRule>
    <cfRule type="expression" dxfId="727" priority="332" stopIfTrue="1">
      <formula>F122&lt;$H$3</formula>
    </cfRule>
    <cfRule type="expression" dxfId="726" priority="333" stopIfTrue="1">
      <formula>$F122=$H$3</formula>
    </cfRule>
  </conditionalFormatting>
  <conditionalFormatting sqref="G123">
    <cfRule type="expression" dxfId="725" priority="177" stopIfTrue="1">
      <formula>$F123=$H$3</formula>
    </cfRule>
    <cfRule type="expression" dxfId="724" priority="178" stopIfTrue="1">
      <formula>F123&lt;$H$3</formula>
    </cfRule>
    <cfRule type="expression" dxfId="723" priority="179" stopIfTrue="1">
      <formula>$F123=$H$3</formula>
    </cfRule>
    <cfRule type="expression" dxfId="722" priority="180" stopIfTrue="1">
      <formula>F123&lt;$H$3</formula>
    </cfRule>
    <cfRule type="expression" dxfId="721" priority="181" stopIfTrue="1">
      <formula>$B123=$H$3</formula>
    </cfRule>
    <cfRule type="expression" dxfId="720" priority="182" stopIfTrue="1">
      <formula>F123&lt;$H$3</formula>
    </cfRule>
    <cfRule type="expression" dxfId="719" priority="183" stopIfTrue="1">
      <formula>$F123=$H$3</formula>
    </cfRule>
  </conditionalFormatting>
  <conditionalFormatting sqref="G124">
    <cfRule type="expression" dxfId="718" priority="203" stopIfTrue="1">
      <formula>F124&lt;$H$3</formula>
    </cfRule>
    <cfRule type="expression" dxfId="717" priority="204" stopIfTrue="1">
      <formula>$F124=$H$3</formula>
    </cfRule>
    <cfRule type="expression" dxfId="716" priority="205" stopIfTrue="1">
      <formula>F124&lt;$H$3</formula>
    </cfRule>
    <cfRule type="expression" dxfId="715" priority="206" stopIfTrue="1">
      <formula>$B124=$H$3</formula>
    </cfRule>
    <cfRule type="expression" dxfId="714" priority="207" stopIfTrue="1">
      <formula>F124&lt;$H$3</formula>
    </cfRule>
    <cfRule type="expression" dxfId="713" priority="208" stopIfTrue="1">
      <formula>$F124=$H$3</formula>
    </cfRule>
  </conditionalFormatting>
  <conditionalFormatting sqref="G125:G126">
    <cfRule type="expression" dxfId="712" priority="128" stopIfTrue="1">
      <formula>F125&lt;$H$3</formula>
    </cfRule>
    <cfRule type="expression" dxfId="711" priority="129" stopIfTrue="1">
      <formula>$F125=$H$3</formula>
    </cfRule>
    <cfRule type="expression" dxfId="710" priority="130" stopIfTrue="1">
      <formula>F125&lt;$H$3</formula>
    </cfRule>
    <cfRule type="expression" dxfId="709" priority="131" stopIfTrue="1">
      <formula>$B125=$H$3</formula>
    </cfRule>
    <cfRule type="expression" dxfId="708" priority="132" stopIfTrue="1">
      <formula>F125&lt;$H$3</formula>
    </cfRule>
    <cfRule type="expression" dxfId="707" priority="133" stopIfTrue="1">
      <formula>$F125=$H$3</formula>
    </cfRule>
  </conditionalFormatting>
  <conditionalFormatting sqref="G126">
    <cfRule type="expression" dxfId="706" priority="53" stopIfTrue="1">
      <formula>F126&lt;$H$3</formula>
    </cfRule>
    <cfRule type="expression" dxfId="705" priority="54" stopIfTrue="1">
      <formula>$F126=$H$3</formula>
    </cfRule>
    <cfRule type="expression" dxfId="704" priority="55" stopIfTrue="1">
      <formula>F126&lt;$H$3</formula>
    </cfRule>
    <cfRule type="expression" dxfId="703" priority="56" stopIfTrue="1">
      <formula>$F126=$H$3</formula>
    </cfRule>
    <cfRule type="expression" dxfId="702" priority="57" stopIfTrue="1">
      <formula>F126&lt;$H$3</formula>
    </cfRule>
    <cfRule type="expression" dxfId="701" priority="58" stopIfTrue="1">
      <formula>$B126=$H$3</formula>
    </cfRule>
    <cfRule type="expression" dxfId="700" priority="59" stopIfTrue="1">
      <formula>F126&lt;$H$3</formula>
    </cfRule>
    <cfRule type="expression" dxfId="699" priority="60" stopIfTrue="1">
      <formula>$F126=$H$3</formula>
    </cfRule>
    <cfRule type="expression" dxfId="698" priority="74" stopIfTrue="1">
      <formula>F126&lt;$H$3</formula>
    </cfRule>
    <cfRule type="expression" dxfId="697" priority="75" stopIfTrue="1">
      <formula>$F126=$H$3</formula>
    </cfRule>
    <cfRule type="expression" dxfId="696" priority="76" stopIfTrue="1">
      <formula>F126&lt;$H$3</formula>
    </cfRule>
    <cfRule type="expression" dxfId="695" priority="77" stopIfTrue="1">
      <formula>$F126=$H$3</formula>
    </cfRule>
    <cfRule type="expression" dxfId="694" priority="78" stopIfTrue="1">
      <formula>F126&lt;$H$3</formula>
    </cfRule>
    <cfRule type="expression" dxfId="693" priority="79" stopIfTrue="1">
      <formula>$B126=$H$3</formula>
    </cfRule>
    <cfRule type="expression" dxfId="692" priority="80" stopIfTrue="1">
      <formula>F126&lt;$H$3</formula>
    </cfRule>
    <cfRule type="expression" dxfId="691" priority="81" stopIfTrue="1">
      <formula>$F126=$H$3</formula>
    </cfRule>
    <cfRule type="expression" dxfId="690" priority="82" stopIfTrue="1">
      <formula>F126&lt;$H$3</formula>
    </cfRule>
    <cfRule type="expression" dxfId="689" priority="83" stopIfTrue="1">
      <formula>$F126=$H$3</formula>
    </cfRule>
    <cfRule type="expression" dxfId="688" priority="85" stopIfTrue="1">
      <formula>$B126=$H$3</formula>
    </cfRule>
  </conditionalFormatting>
  <conditionalFormatting sqref="G126:G127">
    <cfRule type="expression" dxfId="687" priority="84" stopIfTrue="1">
      <formula>F126&lt;$H$3</formula>
    </cfRule>
  </conditionalFormatting>
  <conditionalFormatting sqref="G127">
    <cfRule type="expression" dxfId="686" priority="104" stopIfTrue="1">
      <formula>$F127=$H$3</formula>
    </cfRule>
    <cfRule type="expression" dxfId="685" priority="108" stopIfTrue="1">
      <formula>F127&lt;$H$3</formula>
    </cfRule>
    <cfRule type="expression" dxfId="684" priority="109" stopIfTrue="1">
      <formula>$F127=$H$3</formula>
    </cfRule>
    <cfRule type="expression" dxfId="683" priority="110" stopIfTrue="1">
      <formula>F127&lt;$H$3</formula>
    </cfRule>
    <cfRule type="expression" dxfId="682" priority="111" stopIfTrue="1">
      <formula>$B127=$H$3</formula>
    </cfRule>
    <cfRule type="expression" dxfId="681" priority="112" stopIfTrue="1">
      <formula>F127&lt;$H$3</formula>
    </cfRule>
    <cfRule type="expression" dxfId="680" priority="113" stopIfTrue="1">
      <formula>$F127=$H$3</formula>
    </cfRule>
  </conditionalFormatting>
  <conditionalFormatting sqref="G128">
    <cfRule type="expression" dxfId="679" priority="2" stopIfTrue="1">
      <formula>$F128=$H$3</formula>
    </cfRule>
    <cfRule type="expression" dxfId="678" priority="3" stopIfTrue="1">
      <formula>F128&lt;$H$3</formula>
    </cfRule>
    <cfRule type="expression" dxfId="677" priority="4" stopIfTrue="1">
      <formula>$F128=$H$3</formula>
    </cfRule>
    <cfRule type="expression" dxfId="676" priority="5" stopIfTrue="1">
      <formula>F128&lt;$H$3</formula>
    </cfRule>
    <cfRule type="expression" dxfId="675" priority="6" stopIfTrue="1">
      <formula>$B128=$H$3</formula>
    </cfRule>
    <cfRule type="expression" dxfId="674" priority="7" stopIfTrue="1">
      <formula>F128&lt;$H$3</formula>
    </cfRule>
    <cfRule type="expression" dxfId="673" priority="8" stopIfTrue="1">
      <formula>$F128=$H$3</formula>
    </cfRule>
  </conditionalFormatting>
  <conditionalFormatting sqref="G129">
    <cfRule type="expression" dxfId="672" priority="26" stopIfTrue="1">
      <formula>F129&lt;$H$3</formula>
    </cfRule>
    <cfRule type="expression" dxfId="671" priority="27" stopIfTrue="1">
      <formula>$F129=$H$3</formula>
    </cfRule>
    <cfRule type="expression" dxfId="670" priority="28" stopIfTrue="1">
      <formula>F129&lt;$H$3</formula>
    </cfRule>
    <cfRule type="expression" dxfId="669" priority="29" stopIfTrue="1">
      <formula>$B129=$H$3</formula>
    </cfRule>
    <cfRule type="expression" dxfId="668" priority="30" stopIfTrue="1">
      <formula>F129&lt;$H$3</formula>
    </cfRule>
    <cfRule type="expression" dxfId="667" priority="31" stopIfTrue="1">
      <formula>$F129=$H$3</formula>
    </cfRule>
  </conditionalFormatting>
  <pageMargins left="0.7" right="0.7" top="0.75" bottom="0.75" header="0.3" footer="0.3"/>
  <pageSetup paperSize="9" scale="60" orientation="landscape"/>
  <ignoredErrors>
    <ignoredError sqref="B52 F34:F36 D36:D37 F29 F27 D27 B24 D19:D20 F19:F21 D18:F18 B20 B16 F17 F14 F11:F12 D12 D73:D74 F72 D94 E95 F97 D98 B96 F101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3"/>
  <sheetViews>
    <sheetView zoomScaleNormal="100" workbookViewId="0">
      <selection activeCell="D135" sqref="D135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16" t="s">
        <v>0</v>
      </c>
      <c r="D1" s="117"/>
      <c r="E1" s="117"/>
      <c r="F1" s="117"/>
      <c r="G1" s="117"/>
      <c r="H1" s="117"/>
      <c r="I1" s="117"/>
    </row>
    <row r="2" spans="1:13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13" ht="25.05" customHeight="1">
      <c r="A3" s="120"/>
      <c r="B3" s="120"/>
      <c r="C3" s="120"/>
      <c r="D3" s="120"/>
      <c r="E3" s="120"/>
      <c r="F3" s="120"/>
      <c r="G3" s="120"/>
      <c r="H3" s="3">
        <v>46281</v>
      </c>
      <c r="I3" s="26"/>
    </row>
    <row r="4" spans="1:13" s="1" customFormat="1" ht="25.35" hidden="1" customHeight="1">
      <c r="A4" s="113" t="s">
        <v>237</v>
      </c>
      <c r="B4" s="114"/>
      <c r="C4" s="114"/>
      <c r="D4" s="114"/>
      <c r="E4" s="114"/>
      <c r="F4" s="114"/>
      <c r="G4" s="114"/>
      <c r="H4" s="114"/>
      <c r="I4" s="115"/>
    </row>
    <row r="5" spans="1:13" ht="24" hidden="1" customHeight="1">
      <c r="A5" s="27" t="s">
        <v>4</v>
      </c>
      <c r="B5" s="92" t="s">
        <v>5</v>
      </c>
      <c r="C5" s="93"/>
      <c r="D5" s="92" t="s">
        <v>6</v>
      </c>
      <c r="E5" s="93"/>
      <c r="F5" s="92" t="s">
        <v>7</v>
      </c>
      <c r="G5" s="93"/>
      <c r="H5" s="28" t="s">
        <v>8</v>
      </c>
      <c r="I5" s="28" t="s">
        <v>9</v>
      </c>
      <c r="M5" t="s">
        <v>10</v>
      </c>
    </row>
    <row r="6" spans="1:13" ht="24" hidden="1" customHeight="1">
      <c r="A6" s="29" t="s">
        <v>187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0" t="s">
        <v>230</v>
      </c>
      <c r="I6" s="31"/>
    </row>
    <row r="7" spans="1:13" ht="24" hidden="1" customHeight="1">
      <c r="A7" s="29" t="s">
        <v>188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0"/>
      <c r="I7" s="31"/>
    </row>
    <row r="8" spans="1:13" ht="24" hidden="1" customHeight="1">
      <c r="A8" s="29" t="s">
        <v>186</v>
      </c>
      <c r="B8" s="19"/>
      <c r="C8" s="32"/>
      <c r="D8" s="19"/>
      <c r="E8" s="32"/>
      <c r="F8" s="33"/>
      <c r="G8" s="32"/>
      <c r="H8" s="30" t="s">
        <v>128</v>
      </c>
      <c r="I8" s="31"/>
    </row>
    <row r="9" spans="1:13" ht="24" hidden="1" customHeight="1">
      <c r="A9" s="29" t="s">
        <v>238</v>
      </c>
      <c r="B9" s="8">
        <v>46000</v>
      </c>
      <c r="C9" s="34">
        <v>0.46250000000000002</v>
      </c>
      <c r="D9" s="8">
        <f>B9+6</f>
        <v>46006</v>
      </c>
      <c r="E9" s="34">
        <v>0.40416666666666701</v>
      </c>
      <c r="F9" s="8">
        <f>D9+2</f>
        <v>46008</v>
      </c>
      <c r="G9" s="11">
        <v>8.3333333333333301E-2</v>
      </c>
      <c r="H9" s="35" t="s">
        <v>191</v>
      </c>
      <c r="I9" s="31"/>
    </row>
    <row r="10" spans="1:13" ht="24" hidden="1" customHeight="1">
      <c r="A10" s="36" t="s">
        <v>195</v>
      </c>
      <c r="B10" s="8">
        <f>F9+2</f>
        <v>46010</v>
      </c>
      <c r="C10" s="34">
        <v>0.125</v>
      </c>
      <c r="D10" s="8">
        <f>B10+1</f>
        <v>46011</v>
      </c>
      <c r="E10" s="34">
        <v>0.58333333333333304</v>
      </c>
      <c r="F10" s="8">
        <f>D10+1</f>
        <v>46012</v>
      </c>
      <c r="G10" s="11">
        <v>0.47916666666666702</v>
      </c>
      <c r="H10" s="37" t="s">
        <v>14</v>
      </c>
      <c r="I10" s="31"/>
    </row>
    <row r="11" spans="1:13" ht="24" hidden="1" customHeight="1">
      <c r="A11" s="29" t="s">
        <v>194</v>
      </c>
      <c r="B11" s="8">
        <f>F10</f>
        <v>46012</v>
      </c>
      <c r="C11" s="34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0" t="s">
        <v>239</v>
      </c>
      <c r="I11" s="31"/>
    </row>
    <row r="12" spans="1:13" ht="24" hidden="1" customHeight="1">
      <c r="A12" s="29" t="s">
        <v>192</v>
      </c>
      <c r="B12" s="19"/>
      <c r="C12" s="32"/>
      <c r="D12" s="19"/>
      <c r="E12" s="32"/>
      <c r="F12" s="33"/>
      <c r="G12" s="32"/>
      <c r="H12" s="30" t="s">
        <v>128</v>
      </c>
      <c r="I12" s="31"/>
    </row>
    <row r="13" spans="1:13" ht="24" hidden="1" customHeight="1">
      <c r="A13" s="29" t="s">
        <v>240</v>
      </c>
      <c r="B13" s="8">
        <f>F11+2</f>
        <v>46015</v>
      </c>
      <c r="C13" s="34">
        <v>0.74166666666666703</v>
      </c>
      <c r="D13" s="10">
        <f>B13+5</f>
        <v>46020</v>
      </c>
      <c r="E13" s="34">
        <v>0.58333333333333304</v>
      </c>
      <c r="F13" s="8">
        <f>D13+2</f>
        <v>46022</v>
      </c>
      <c r="G13" s="11">
        <v>0.76666666666666705</v>
      </c>
      <c r="H13" s="30" t="s">
        <v>241</v>
      </c>
      <c r="I13" s="31"/>
    </row>
    <row r="14" spans="1:13" ht="24" hidden="1" customHeight="1">
      <c r="A14" s="36" t="s">
        <v>198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0"/>
      <c r="I14" s="31"/>
    </row>
    <row r="15" spans="1:13" ht="24" hidden="1" customHeight="1">
      <c r="A15" s="29" t="s">
        <v>199</v>
      </c>
      <c r="B15" s="19"/>
      <c r="C15" s="32"/>
      <c r="D15" s="19"/>
      <c r="E15" s="32"/>
      <c r="F15" s="33"/>
      <c r="G15" s="32"/>
      <c r="H15" s="30" t="s">
        <v>242</v>
      </c>
      <c r="I15" s="31"/>
    </row>
    <row r="16" spans="1:13" ht="24" hidden="1" customHeight="1">
      <c r="A16" s="29" t="s">
        <v>201</v>
      </c>
      <c r="B16" s="8">
        <f>F14+2</f>
        <v>46027</v>
      </c>
      <c r="C16" s="34">
        <v>0.125</v>
      </c>
      <c r="D16" s="10">
        <f>B16</f>
        <v>46027</v>
      </c>
      <c r="E16" s="34">
        <v>0.51249999999999996</v>
      </c>
      <c r="F16" s="8">
        <f>D16+1</f>
        <v>46028</v>
      </c>
      <c r="G16" s="11">
        <v>4.1666666666666701E-3</v>
      </c>
      <c r="H16" s="30" t="s">
        <v>243</v>
      </c>
      <c r="I16" s="31"/>
    </row>
    <row r="17" spans="1:14" ht="24" hidden="1" customHeight="1">
      <c r="A17" s="29" t="s">
        <v>244</v>
      </c>
      <c r="B17" s="8">
        <f>F16+2</f>
        <v>46030</v>
      </c>
      <c r="C17" s="34">
        <v>0.54166666666666696</v>
      </c>
      <c r="D17" s="8">
        <f>B17+6</f>
        <v>46036</v>
      </c>
      <c r="E17" s="34">
        <v>0.12916666666666701</v>
      </c>
      <c r="F17" s="8">
        <f>D17+2</f>
        <v>46038</v>
      </c>
      <c r="G17" s="11">
        <v>0.24583333333333299</v>
      </c>
      <c r="H17" s="30" t="s">
        <v>245</v>
      </c>
      <c r="I17" s="31"/>
    </row>
    <row r="18" spans="1:14" s="1" customFormat="1" ht="24" hidden="1" customHeight="1">
      <c r="A18" s="121" t="s">
        <v>246</v>
      </c>
      <c r="B18" s="96"/>
      <c r="C18" s="96"/>
      <c r="D18" s="96"/>
      <c r="E18" s="96"/>
      <c r="F18" s="96"/>
      <c r="G18" s="96"/>
      <c r="H18" s="96"/>
      <c r="I18" s="96"/>
    </row>
    <row r="19" spans="1:14" s="1" customFormat="1" ht="24" hidden="1" customHeight="1">
      <c r="A19" s="6" t="s">
        <v>4</v>
      </c>
      <c r="B19" s="94" t="s">
        <v>5</v>
      </c>
      <c r="C19" s="95"/>
      <c r="D19" s="94" t="s">
        <v>6</v>
      </c>
      <c r="E19" s="95"/>
      <c r="F19" s="94" t="s">
        <v>7</v>
      </c>
      <c r="G19" s="95"/>
      <c r="H19" s="7" t="s">
        <v>8</v>
      </c>
      <c r="I19" s="7" t="s">
        <v>9</v>
      </c>
      <c r="N19" s="1" t="s">
        <v>30</v>
      </c>
    </row>
    <row r="20" spans="1:14" s="1" customFormat="1" ht="25.05" hidden="1" customHeight="1">
      <c r="A20" s="16" t="s">
        <v>247</v>
      </c>
      <c r="B20" s="19"/>
      <c r="C20" s="32"/>
      <c r="D20" s="19"/>
      <c r="E20" s="32"/>
      <c r="F20" s="33"/>
      <c r="G20" s="32"/>
      <c r="H20" s="12" t="s">
        <v>226</v>
      </c>
      <c r="I20" s="13"/>
    </row>
    <row r="21" spans="1:14" s="1" customFormat="1" ht="25.05" hidden="1" customHeight="1">
      <c r="A21" s="15" t="s">
        <v>248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249</v>
      </c>
      <c r="I21" s="13"/>
    </row>
    <row r="22" spans="1:14" s="1" customFormat="1" ht="25.05" hidden="1" customHeight="1">
      <c r="A22" s="15" t="s">
        <v>121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122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0" t="s">
        <v>14</v>
      </c>
      <c r="I23" s="13"/>
    </row>
    <row r="24" spans="1:14" s="1" customFormat="1" ht="25.05" hidden="1" customHeight="1">
      <c r="A24" s="16" t="s">
        <v>250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251</v>
      </c>
      <c r="I24" s="13"/>
    </row>
    <row r="25" spans="1:14" s="1" customFormat="1" ht="25.05" hidden="1" customHeight="1">
      <c r="A25" s="15" t="s">
        <v>252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9" t="s">
        <v>253</v>
      </c>
      <c r="B26" s="110"/>
      <c r="C26" s="110"/>
      <c r="D26" s="110"/>
      <c r="E26" s="110"/>
      <c r="F26" s="110"/>
      <c r="G26" s="110"/>
      <c r="H26" s="110"/>
      <c r="I26" s="110"/>
    </row>
    <row r="27" spans="1:14" ht="24" hidden="1" customHeight="1">
      <c r="A27" s="27" t="s">
        <v>4</v>
      </c>
      <c r="B27" s="92" t="s">
        <v>5</v>
      </c>
      <c r="C27" s="93"/>
      <c r="D27" s="92" t="s">
        <v>6</v>
      </c>
      <c r="E27" s="93"/>
      <c r="F27" s="92" t="s">
        <v>7</v>
      </c>
      <c r="G27" s="93"/>
      <c r="H27" s="28" t="s">
        <v>8</v>
      </c>
      <c r="I27" s="28" t="s">
        <v>9</v>
      </c>
      <c r="N27" t="s">
        <v>30</v>
      </c>
    </row>
    <row r="28" spans="1:14" s="1" customFormat="1" ht="25.35" hidden="1" customHeight="1">
      <c r="A28" s="36" t="s">
        <v>254</v>
      </c>
      <c r="B28" s="10">
        <v>46025</v>
      </c>
      <c r="C28" s="34">
        <v>0.41666666666666702</v>
      </c>
      <c r="D28" s="10">
        <v>46025</v>
      </c>
      <c r="E28" s="34">
        <v>0.45833333333333298</v>
      </c>
      <c r="F28" s="8">
        <v>46026</v>
      </c>
      <c r="G28" s="11">
        <v>1.1111111111111099E-2</v>
      </c>
      <c r="H28" s="35" t="s">
        <v>255</v>
      </c>
      <c r="I28" s="13"/>
    </row>
    <row r="29" spans="1:14" s="1" customFormat="1" ht="25.35" hidden="1" customHeight="1">
      <c r="A29" s="29" t="s">
        <v>256</v>
      </c>
      <c r="B29" s="8">
        <v>46027</v>
      </c>
      <c r="C29" s="34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0" t="s">
        <v>14</v>
      </c>
      <c r="I29" s="13"/>
    </row>
    <row r="30" spans="1:14" s="1" customFormat="1" ht="25.35" hidden="1" customHeight="1">
      <c r="A30" s="29" t="s">
        <v>257</v>
      </c>
      <c r="B30" s="8">
        <f>F29</f>
        <v>46028</v>
      </c>
      <c r="C30" s="34">
        <v>0.77083333333333304</v>
      </c>
      <c r="D30" s="8">
        <f>B30</f>
        <v>46028</v>
      </c>
      <c r="E30" s="34">
        <v>0.9375</v>
      </c>
      <c r="F30" s="8">
        <f>D30+1</f>
        <v>46029</v>
      </c>
      <c r="G30" s="11">
        <v>0.25416666666666698</v>
      </c>
      <c r="H30" s="30" t="s">
        <v>14</v>
      </c>
      <c r="I30" s="13"/>
    </row>
    <row r="31" spans="1:14" ht="24" hidden="1" customHeight="1">
      <c r="A31" s="29" t="s">
        <v>258</v>
      </c>
      <c r="B31" s="19"/>
      <c r="C31" s="32"/>
      <c r="D31" s="19"/>
      <c r="E31" s="32"/>
      <c r="F31" s="33"/>
      <c r="G31" s="32"/>
      <c r="H31" s="30" t="s">
        <v>128</v>
      </c>
      <c r="I31" s="31"/>
    </row>
    <row r="32" spans="1:14" ht="24" hidden="1" customHeight="1">
      <c r="A32" s="29" t="s">
        <v>259</v>
      </c>
      <c r="B32" s="8">
        <f>F30+2</f>
        <v>46031</v>
      </c>
      <c r="C32" s="34">
        <v>0.297916666666667</v>
      </c>
      <c r="D32" s="8">
        <f>B32+2</f>
        <v>46033</v>
      </c>
      <c r="E32" s="34">
        <v>0.79583333333333295</v>
      </c>
      <c r="F32" s="8">
        <f>D32+2</f>
        <v>46035</v>
      </c>
      <c r="G32" s="11">
        <v>0.22916666666666699</v>
      </c>
      <c r="H32" s="30" t="s">
        <v>14</v>
      </c>
      <c r="I32" s="31"/>
    </row>
    <row r="33" spans="1:14" s="1" customFormat="1" ht="25.35" hidden="1" customHeight="1">
      <c r="A33" s="29" t="s">
        <v>247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0" t="s">
        <v>14</v>
      </c>
      <c r="I33" s="13"/>
    </row>
    <row r="34" spans="1:14" s="1" customFormat="1" ht="25.35" hidden="1" customHeight="1">
      <c r="A34" s="29" t="s">
        <v>248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0" t="s">
        <v>14</v>
      </c>
      <c r="I34" s="13"/>
    </row>
    <row r="35" spans="1:14" ht="24" hidden="1" customHeight="1">
      <c r="A35" s="36" t="s">
        <v>121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0" t="s">
        <v>116</v>
      </c>
      <c r="I35" s="31"/>
    </row>
    <row r="36" spans="1:14" ht="24" hidden="1" customHeight="1">
      <c r="A36" s="29" t="s">
        <v>122</v>
      </c>
      <c r="B36" s="8">
        <f>F35+2</f>
        <v>46042</v>
      </c>
      <c r="C36" s="34">
        <v>0.56666666666666698</v>
      </c>
      <c r="D36" s="8">
        <f>B36+6</f>
        <v>46048</v>
      </c>
      <c r="E36" s="34">
        <v>0.179166666666667</v>
      </c>
      <c r="F36" s="8">
        <f>D36+1</f>
        <v>46049</v>
      </c>
      <c r="G36" s="11">
        <v>0.5</v>
      </c>
      <c r="H36" s="30" t="s">
        <v>14</v>
      </c>
      <c r="I36" s="31"/>
    </row>
    <row r="37" spans="1:14" s="1" customFormat="1" ht="25.35" hidden="1" customHeight="1">
      <c r="A37" s="29" t="s">
        <v>260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0" t="s">
        <v>200</v>
      </c>
      <c r="I37" s="13"/>
    </row>
    <row r="38" spans="1:14" s="1" customFormat="1" ht="25.35" hidden="1" customHeight="1">
      <c r="A38" s="29" t="s">
        <v>261</v>
      </c>
      <c r="B38" s="8">
        <f>F37+1</f>
        <v>46054</v>
      </c>
      <c r="C38" s="34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0" t="s">
        <v>14</v>
      </c>
      <c r="I38" s="13"/>
    </row>
    <row r="39" spans="1:14" s="1" customFormat="1" ht="25.35" hidden="1" customHeight="1">
      <c r="A39" s="29" t="s">
        <v>127</v>
      </c>
      <c r="B39" s="33"/>
      <c r="C39" s="38"/>
      <c r="D39" s="33"/>
      <c r="E39" s="38"/>
      <c r="F39" s="33"/>
      <c r="G39" s="38"/>
      <c r="H39" s="35" t="s">
        <v>128</v>
      </c>
      <c r="I39" s="13"/>
    </row>
    <row r="40" spans="1:14" ht="24" hidden="1" customHeight="1">
      <c r="A40" s="29" t="s">
        <v>129</v>
      </c>
      <c r="B40" s="8">
        <f>F38+2</f>
        <v>46059</v>
      </c>
      <c r="C40" s="34">
        <v>0.79166666666666696</v>
      </c>
      <c r="D40" s="8">
        <f>B40+2</f>
        <v>46061</v>
      </c>
      <c r="E40" s="34">
        <v>8.3333333333333297E-3</v>
      </c>
      <c r="F40" s="8">
        <f>D40</f>
        <v>46061</v>
      </c>
      <c r="G40" s="11">
        <v>0.97916666666666696</v>
      </c>
      <c r="H40" s="30"/>
      <c r="I40" s="31"/>
    </row>
    <row r="41" spans="1:14" ht="24" hidden="1" customHeight="1">
      <c r="A41" s="36" t="s">
        <v>134</v>
      </c>
      <c r="B41" s="10">
        <v>46064</v>
      </c>
      <c r="C41" s="34">
        <v>0.29166666666666702</v>
      </c>
      <c r="D41" s="10">
        <v>46065</v>
      </c>
      <c r="E41" s="34">
        <v>6.25E-2</v>
      </c>
      <c r="F41" s="8">
        <v>46065</v>
      </c>
      <c r="G41" s="11">
        <v>0.70416666666666705</v>
      </c>
      <c r="H41" s="35" t="s">
        <v>193</v>
      </c>
      <c r="I41" s="31"/>
    </row>
    <row r="42" spans="1:14" ht="24" hidden="1" customHeight="1">
      <c r="A42" s="29" t="s">
        <v>204</v>
      </c>
      <c r="B42" s="10">
        <v>46066</v>
      </c>
      <c r="C42" s="34">
        <v>0.5</v>
      </c>
      <c r="D42" s="8">
        <v>46069</v>
      </c>
      <c r="E42" s="34">
        <v>0.54166666666666696</v>
      </c>
      <c r="F42" s="8">
        <v>46070</v>
      </c>
      <c r="G42" s="11">
        <v>0.14583333333333301</v>
      </c>
      <c r="H42" s="35" t="s">
        <v>14</v>
      </c>
      <c r="I42" s="31"/>
    </row>
    <row r="43" spans="1:14" ht="24" hidden="1" customHeight="1">
      <c r="A43" s="29" t="s">
        <v>205</v>
      </c>
      <c r="B43" s="8">
        <v>46070</v>
      </c>
      <c r="C43" s="34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35" t="s">
        <v>206</v>
      </c>
      <c r="I43" s="31"/>
    </row>
    <row r="44" spans="1:14" ht="24" hidden="1" customHeight="1">
      <c r="A44" s="29" t="s">
        <v>135</v>
      </c>
      <c r="B44" s="8">
        <v>46073</v>
      </c>
      <c r="C44" s="34">
        <v>0.54166666666666696</v>
      </c>
      <c r="D44" s="8">
        <v>46074</v>
      </c>
      <c r="E44" s="34">
        <v>8.3333333333333301E-2</v>
      </c>
      <c r="F44" s="8">
        <v>46075</v>
      </c>
      <c r="G44" s="11">
        <v>0.45</v>
      </c>
      <c r="H44" s="30" t="s">
        <v>14</v>
      </c>
      <c r="I44" s="31"/>
    </row>
    <row r="45" spans="1:14" ht="24" hidden="1" customHeight="1">
      <c r="A45" s="36" t="s">
        <v>262</v>
      </c>
      <c r="B45" s="8">
        <v>46078</v>
      </c>
      <c r="C45" s="34">
        <v>0.60416666666666696</v>
      </c>
      <c r="D45" s="8">
        <v>46078</v>
      </c>
      <c r="E45" s="34">
        <v>0.83333333333333304</v>
      </c>
      <c r="F45" s="8">
        <v>46079</v>
      </c>
      <c r="G45" s="11">
        <v>0.20833333333333301</v>
      </c>
      <c r="H45" s="30" t="s">
        <v>55</v>
      </c>
      <c r="I45" s="31"/>
    </row>
    <row r="46" spans="1:14" s="1" customFormat="1" ht="24" hidden="1" customHeight="1">
      <c r="A46" s="121" t="s">
        <v>263</v>
      </c>
      <c r="B46" s="96"/>
      <c r="C46" s="96"/>
      <c r="D46" s="96"/>
      <c r="E46" s="96"/>
      <c r="F46" s="96"/>
      <c r="G46" s="96"/>
      <c r="H46" s="96"/>
      <c r="I46" s="96"/>
    </row>
    <row r="47" spans="1:14" s="1" customFormat="1" ht="24" hidden="1" customHeight="1">
      <c r="A47" s="6" t="s">
        <v>4</v>
      </c>
      <c r="B47" s="94" t="s">
        <v>5</v>
      </c>
      <c r="C47" s="95"/>
      <c r="D47" s="94" t="s">
        <v>6</v>
      </c>
      <c r="E47" s="95"/>
      <c r="F47" s="94" t="s">
        <v>7</v>
      </c>
      <c r="G47" s="95"/>
      <c r="H47" s="7" t="s">
        <v>8</v>
      </c>
      <c r="I47" s="7" t="s">
        <v>9</v>
      </c>
      <c r="N47" s="1" t="s">
        <v>30</v>
      </c>
    </row>
    <row r="48" spans="1:14" s="1" customFormat="1" ht="25.05" hidden="1" customHeight="1">
      <c r="A48" s="16" t="s">
        <v>264</v>
      </c>
      <c r="B48" s="39">
        <v>46072</v>
      </c>
      <c r="C48" s="34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265</v>
      </c>
      <c r="I48" s="13"/>
    </row>
    <row r="49" spans="1:14" s="1" customFormat="1" ht="25.05" hidden="1" customHeight="1">
      <c r="A49" s="40" t="s">
        <v>266</v>
      </c>
      <c r="B49" s="39">
        <v>46075</v>
      </c>
      <c r="C49" s="34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35" t="s">
        <v>215</v>
      </c>
      <c r="I49" s="13"/>
    </row>
    <row r="50" spans="1:14" s="1" customFormat="1" ht="25.05" hidden="1" customHeight="1">
      <c r="A50" s="40" t="s">
        <v>267</v>
      </c>
      <c r="B50" s="39">
        <f>F49</f>
        <v>46076</v>
      </c>
      <c r="C50" s="34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35"/>
      <c r="I50" s="13"/>
    </row>
    <row r="51" spans="1:14" s="1" customFormat="1" ht="25.05" hidden="1" customHeight="1">
      <c r="A51" s="40" t="s">
        <v>268</v>
      </c>
      <c r="B51" s="21"/>
      <c r="C51" s="21"/>
      <c r="D51" s="21"/>
      <c r="E51" s="21"/>
      <c r="F51" s="21"/>
      <c r="G51" s="21"/>
      <c r="H51" s="35" t="s">
        <v>269</v>
      </c>
      <c r="I51" s="13"/>
    </row>
    <row r="52" spans="1:14" ht="24" hidden="1" customHeight="1">
      <c r="A52" s="29" t="s">
        <v>270</v>
      </c>
      <c r="B52" s="10">
        <f>F50+2</f>
        <v>46079</v>
      </c>
      <c r="C52" s="34">
        <v>4.1666666666666699E-2</v>
      </c>
      <c r="D52" s="8">
        <f>B52+3</f>
        <v>46082</v>
      </c>
      <c r="E52" s="34">
        <v>0.24583333333333299</v>
      </c>
      <c r="F52" s="8">
        <f>D52</f>
        <v>46082</v>
      </c>
      <c r="G52" s="11">
        <v>0.96250000000000002</v>
      </c>
      <c r="H52" s="30" t="s">
        <v>271</v>
      </c>
      <c r="I52" s="31"/>
    </row>
    <row r="53" spans="1:14" ht="24" hidden="1" customHeight="1">
      <c r="A53" s="36" t="s">
        <v>35</v>
      </c>
      <c r="B53" s="8">
        <f>F52+1</f>
        <v>46083</v>
      </c>
      <c r="C53" s="34">
        <v>8.3333333333333297E-3</v>
      </c>
      <c r="D53" s="8">
        <v>46084</v>
      </c>
      <c r="E53" s="34">
        <v>0.22083333333333299</v>
      </c>
      <c r="F53" s="8">
        <f>D53</f>
        <v>46084</v>
      </c>
      <c r="G53" s="11">
        <v>0.83958333333333302</v>
      </c>
      <c r="H53" s="30" t="s">
        <v>272</v>
      </c>
      <c r="I53" s="31"/>
    </row>
    <row r="54" spans="1:14" ht="24" hidden="1" customHeight="1">
      <c r="A54" s="36" t="s">
        <v>213</v>
      </c>
      <c r="B54" s="8">
        <f>F53+2</f>
        <v>46086</v>
      </c>
      <c r="C54" s="34">
        <v>0.83333333333333304</v>
      </c>
      <c r="D54" s="8">
        <f>B54</f>
        <v>46086</v>
      </c>
      <c r="E54" s="34">
        <v>0.95833333333333304</v>
      </c>
      <c r="F54" s="8">
        <f>D54+1</f>
        <v>46087</v>
      </c>
      <c r="G54" s="11">
        <v>0.25347222222222199</v>
      </c>
      <c r="H54" s="35" t="s">
        <v>14</v>
      </c>
      <c r="I54" s="31"/>
    </row>
    <row r="55" spans="1:14" ht="24" hidden="1" customHeight="1">
      <c r="A55" s="29" t="s">
        <v>214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35"/>
      <c r="I55" s="31"/>
    </row>
    <row r="56" spans="1:14" ht="24" hidden="1" customHeight="1">
      <c r="A56" s="29" t="s">
        <v>138</v>
      </c>
      <c r="B56" s="8">
        <f>F54+1</f>
        <v>46088</v>
      </c>
      <c r="C56" s="34">
        <v>0.97916666666666696</v>
      </c>
      <c r="D56" s="10">
        <f>B56+1</f>
        <v>46089</v>
      </c>
      <c r="E56" s="34">
        <v>2.0833333333333301E-2</v>
      </c>
      <c r="F56" s="8">
        <f>D56</f>
        <v>46089</v>
      </c>
      <c r="G56" s="11">
        <v>0.39374999999999999</v>
      </c>
      <c r="H56" s="30"/>
      <c r="I56" s="31"/>
    </row>
    <row r="57" spans="1:14" ht="24" hidden="1" customHeight="1">
      <c r="A57" s="29" t="s">
        <v>139</v>
      </c>
      <c r="B57" s="8">
        <f>F56+2</f>
        <v>46091</v>
      </c>
      <c r="C57" s="34">
        <v>0.61666666666666703</v>
      </c>
      <c r="D57" s="10">
        <f>B57+3</f>
        <v>46094</v>
      </c>
      <c r="E57" s="34">
        <v>0.54166666666666696</v>
      </c>
      <c r="F57" s="8">
        <v>46095</v>
      </c>
      <c r="G57" s="11">
        <v>0.66666666666666696</v>
      </c>
      <c r="H57" s="35" t="s">
        <v>14</v>
      </c>
      <c r="I57" s="31"/>
    </row>
    <row r="58" spans="1:14" ht="24" hidden="1" customHeight="1">
      <c r="A58" s="36" t="s">
        <v>56</v>
      </c>
      <c r="B58" s="8">
        <f>F57+3</f>
        <v>46098</v>
      </c>
      <c r="C58" s="34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0" t="s">
        <v>251</v>
      </c>
      <c r="I58" s="31"/>
    </row>
    <row r="59" spans="1:14" s="1" customFormat="1" ht="24" hidden="1" customHeight="1">
      <c r="A59" s="121" t="s">
        <v>273</v>
      </c>
      <c r="B59" s="96"/>
      <c r="C59" s="96"/>
      <c r="D59" s="96"/>
      <c r="E59" s="96"/>
      <c r="F59" s="96"/>
      <c r="G59" s="96"/>
      <c r="H59" s="96"/>
      <c r="I59" s="96"/>
    </row>
    <row r="60" spans="1:14" s="1" customFormat="1" ht="24" hidden="1" customHeight="1">
      <c r="A60" s="6" t="s">
        <v>4</v>
      </c>
      <c r="B60" s="94" t="s">
        <v>5</v>
      </c>
      <c r="C60" s="95"/>
      <c r="D60" s="94" t="s">
        <v>6</v>
      </c>
      <c r="E60" s="95"/>
      <c r="F60" s="94" t="s">
        <v>7</v>
      </c>
      <c r="G60" s="95"/>
      <c r="H60" s="7" t="s">
        <v>8</v>
      </c>
      <c r="I60" s="7" t="s">
        <v>9</v>
      </c>
      <c r="N60" s="1" t="s">
        <v>30</v>
      </c>
    </row>
    <row r="61" spans="1:14" s="1" customFormat="1" ht="25.5" hidden="1" customHeight="1">
      <c r="A61" s="41" t="s">
        <v>274</v>
      </c>
      <c r="B61" s="33"/>
      <c r="C61" s="38"/>
      <c r="D61" s="33"/>
      <c r="E61" s="38"/>
      <c r="F61" s="33"/>
      <c r="G61" s="38"/>
      <c r="H61" s="35" t="s">
        <v>242</v>
      </c>
      <c r="I61" s="13"/>
    </row>
    <row r="62" spans="1:14" s="1" customFormat="1" ht="24.6" hidden="1" customHeight="1">
      <c r="A62" s="41" t="s">
        <v>275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35" t="s">
        <v>276</v>
      </c>
      <c r="I62" s="13"/>
    </row>
    <row r="63" spans="1:14" s="1" customFormat="1" ht="24.6" hidden="1" customHeight="1">
      <c r="A63" s="41" t="s">
        <v>277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35"/>
      <c r="I63" s="13"/>
    </row>
    <row r="64" spans="1:14" s="1" customFormat="1" ht="24.6" hidden="1" customHeight="1">
      <c r="A64" s="41" t="s">
        <v>278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0"/>
      <c r="I64" s="13"/>
    </row>
    <row r="65" spans="1:14" s="1" customFormat="1" ht="24.6" hidden="1" customHeight="1">
      <c r="A65" s="41" t="s">
        <v>222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35"/>
      <c r="I65" s="13"/>
    </row>
    <row r="66" spans="1:14" s="1" customFormat="1" ht="24.6" hidden="1" customHeight="1">
      <c r="A66" s="41" t="s">
        <v>223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35"/>
      <c r="I66" s="13"/>
    </row>
    <row r="67" spans="1:14" s="1" customFormat="1" ht="24.6" hidden="1" customHeight="1">
      <c r="A67" s="41" t="s">
        <v>221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0" t="s">
        <v>279</v>
      </c>
      <c r="I67" s="13"/>
    </row>
    <row r="68" spans="1:14" s="1" customFormat="1" ht="24.6" hidden="1" customHeight="1">
      <c r="A68" s="41" t="s">
        <v>280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35"/>
      <c r="I68" s="13"/>
    </row>
    <row r="69" spans="1:14" s="1" customFormat="1" ht="24.6" hidden="1" customHeight="1">
      <c r="A69" s="42" t="s">
        <v>281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35" t="s">
        <v>282</v>
      </c>
      <c r="I69" s="13"/>
    </row>
    <row r="70" spans="1:14" s="1" customFormat="1" ht="24.6" hidden="1" customHeight="1">
      <c r="A70" s="41" t="s">
        <v>283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35"/>
      <c r="I70" s="13"/>
    </row>
    <row r="71" spans="1:14" s="1" customFormat="1" ht="25.35" hidden="1" customHeight="1">
      <c r="A71" s="113" t="s">
        <v>340</v>
      </c>
      <c r="B71" s="114"/>
      <c r="C71" s="114"/>
      <c r="D71" s="114"/>
      <c r="E71" s="114"/>
      <c r="F71" s="114"/>
      <c r="G71" s="114"/>
      <c r="H71" s="114"/>
      <c r="I71" s="115"/>
    </row>
    <row r="72" spans="1:14" ht="24" hidden="1" customHeight="1">
      <c r="A72" s="27" t="s">
        <v>4</v>
      </c>
      <c r="B72" s="92" t="s">
        <v>5</v>
      </c>
      <c r="C72" s="93"/>
      <c r="D72" s="92" t="s">
        <v>6</v>
      </c>
      <c r="E72" s="93"/>
      <c r="F72" s="92" t="s">
        <v>7</v>
      </c>
      <c r="G72" s="93"/>
      <c r="H72" s="28" t="s">
        <v>8</v>
      </c>
      <c r="I72" s="28" t="s">
        <v>9</v>
      </c>
      <c r="M72" t="s">
        <v>10</v>
      </c>
    </row>
    <row r="73" spans="1:14" s="1" customFormat="1" ht="24.6" hidden="1" customHeight="1">
      <c r="A73" s="41" t="s">
        <v>229</v>
      </c>
      <c r="B73" s="19"/>
      <c r="C73" s="19"/>
      <c r="D73" s="19"/>
      <c r="E73" s="19"/>
      <c r="F73" s="19"/>
      <c r="G73" s="19"/>
      <c r="H73" s="35" t="s">
        <v>226</v>
      </c>
      <c r="I73" s="13"/>
    </row>
    <row r="74" spans="1:14" s="1" customFormat="1" ht="24.6" hidden="1" customHeight="1">
      <c r="A74" s="41" t="s">
        <v>231</v>
      </c>
      <c r="B74" s="8">
        <v>46136</v>
      </c>
      <c r="C74" s="18">
        <v>0.91666666666666663</v>
      </c>
      <c r="D74" s="8">
        <v>46137</v>
      </c>
      <c r="E74" s="9">
        <v>0.47916666666666669</v>
      </c>
      <c r="F74" s="8">
        <v>46138</v>
      </c>
      <c r="G74" s="18">
        <v>0.16666666666666666</v>
      </c>
      <c r="H74" s="35" t="s">
        <v>294</v>
      </c>
      <c r="I74" s="13"/>
    </row>
    <row r="75" spans="1:14" s="1" customFormat="1" ht="24.6" hidden="1" customHeight="1">
      <c r="A75" s="41" t="s">
        <v>233</v>
      </c>
      <c r="B75" s="8">
        <f>F74+1</f>
        <v>46139</v>
      </c>
      <c r="C75" s="18">
        <v>0.66666666666666663</v>
      </c>
      <c r="D75" s="8">
        <f>B75</f>
        <v>46139</v>
      </c>
      <c r="E75" s="18">
        <v>0.75</v>
      </c>
      <c r="F75" s="8">
        <f>D75+1</f>
        <v>46140</v>
      </c>
      <c r="G75" s="18">
        <v>0.23333333333333334</v>
      </c>
      <c r="H75" s="35"/>
      <c r="I75" s="13"/>
    </row>
    <row r="76" spans="1:14" s="1" customFormat="1" ht="24.6" hidden="1" customHeight="1">
      <c r="A76" s="41" t="s">
        <v>234</v>
      </c>
      <c r="B76" s="8">
        <v>46143</v>
      </c>
      <c r="C76" s="18">
        <v>0.16666666666666666</v>
      </c>
      <c r="D76" s="8">
        <v>46169</v>
      </c>
      <c r="E76" s="9">
        <v>0.97916666666666663</v>
      </c>
      <c r="F76" s="8">
        <v>46171</v>
      </c>
      <c r="G76" s="18">
        <v>0.24583333333333332</v>
      </c>
      <c r="H76" s="35"/>
      <c r="I76" s="13"/>
    </row>
    <row r="77" spans="1:14" s="1" customFormat="1" ht="24.6" hidden="1" customHeight="1">
      <c r="A77" s="42" t="s">
        <v>310</v>
      </c>
      <c r="B77" s="8">
        <v>46174</v>
      </c>
      <c r="C77" s="18">
        <v>0.1875</v>
      </c>
      <c r="D77" s="8">
        <v>46174</v>
      </c>
      <c r="E77" s="9">
        <v>0.95833333333333337</v>
      </c>
      <c r="F77" s="8">
        <v>46175</v>
      </c>
      <c r="G77" s="18">
        <v>0.58333333333333337</v>
      </c>
      <c r="H77" s="35" t="s">
        <v>403</v>
      </c>
      <c r="I77" s="13"/>
    </row>
    <row r="78" spans="1:14" s="1" customFormat="1" ht="24" hidden="1" customHeight="1">
      <c r="A78" s="96" t="s">
        <v>382</v>
      </c>
      <c r="B78" s="96"/>
      <c r="C78" s="96"/>
      <c r="D78" s="96"/>
      <c r="E78" s="96"/>
      <c r="F78" s="96"/>
      <c r="G78" s="96"/>
      <c r="H78" s="96"/>
      <c r="I78" s="96"/>
    </row>
    <row r="79" spans="1:14" s="1" customFormat="1" ht="24" hidden="1" customHeight="1">
      <c r="A79" s="6" t="s">
        <v>4</v>
      </c>
      <c r="B79" s="94" t="s">
        <v>5</v>
      </c>
      <c r="C79" s="95"/>
      <c r="D79" s="94" t="s">
        <v>6</v>
      </c>
      <c r="E79" s="95"/>
      <c r="F79" s="94" t="s">
        <v>7</v>
      </c>
      <c r="G79" s="95"/>
      <c r="H79" s="7" t="s">
        <v>8</v>
      </c>
      <c r="I79" s="7" t="s">
        <v>9</v>
      </c>
      <c r="N79" s="1" t="s">
        <v>30</v>
      </c>
    </row>
    <row r="80" spans="1:14" s="1" customFormat="1" ht="24.6" hidden="1" customHeight="1">
      <c r="A80" s="41" t="s">
        <v>322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0.97916666666666663</v>
      </c>
      <c r="H80" s="35" t="s">
        <v>326</v>
      </c>
      <c r="I80" s="13"/>
    </row>
    <row r="81" spans="1:13" s="1" customFormat="1" ht="24.6" hidden="1" customHeight="1">
      <c r="A81" s="41" t="s">
        <v>323</v>
      </c>
      <c r="B81" s="8">
        <f>F80+1</f>
        <v>46149</v>
      </c>
      <c r="C81" s="18">
        <v>0.20833333333333334</v>
      </c>
      <c r="D81" s="8">
        <f>B81+1</f>
        <v>46150</v>
      </c>
      <c r="E81" s="18">
        <v>2.0833333333333332E-2</v>
      </c>
      <c r="F81" s="8">
        <f>D81</f>
        <v>46150</v>
      </c>
      <c r="G81" s="18">
        <v>0.33333333333333331</v>
      </c>
      <c r="H81" s="35"/>
      <c r="I81" s="13"/>
    </row>
    <row r="82" spans="1:13" s="1" customFormat="1" ht="24.6" hidden="1" customHeight="1">
      <c r="A82" s="41" t="s">
        <v>324</v>
      </c>
      <c r="B82" s="19"/>
      <c r="C82" s="19"/>
      <c r="D82" s="19"/>
      <c r="E82" s="19"/>
      <c r="F82" s="19"/>
      <c r="G82" s="19"/>
      <c r="H82" s="35" t="s">
        <v>337</v>
      </c>
      <c r="I82" s="13"/>
    </row>
    <row r="83" spans="1:13" s="1" customFormat="1" ht="24.6" hidden="1" customHeight="1">
      <c r="A83" s="41" t="s">
        <v>325</v>
      </c>
      <c r="B83" s="8">
        <f>F81+2</f>
        <v>46152</v>
      </c>
      <c r="C83" s="18">
        <v>0.33333333333333331</v>
      </c>
      <c r="D83" s="8">
        <f>B83+4</f>
        <v>46156</v>
      </c>
      <c r="E83" s="18">
        <v>0.31666666666666665</v>
      </c>
      <c r="F83" s="8">
        <f>D83+1</f>
        <v>46157</v>
      </c>
      <c r="G83" s="18">
        <v>0.23333333333333334</v>
      </c>
      <c r="H83" s="35" t="s">
        <v>301</v>
      </c>
      <c r="I83" s="13"/>
    </row>
    <row r="84" spans="1:13" s="1" customFormat="1" ht="24.6" hidden="1" customHeight="1">
      <c r="A84" s="41" t="s">
        <v>338</v>
      </c>
      <c r="B84" s="19"/>
      <c r="C84" s="19"/>
      <c r="D84" s="19"/>
      <c r="E84" s="19"/>
      <c r="F84" s="19"/>
      <c r="G84" s="19"/>
      <c r="H84" s="35" t="s">
        <v>369</v>
      </c>
      <c r="I84" s="13"/>
    </row>
    <row r="85" spans="1:13" s="1" customFormat="1" ht="24.6" hidden="1" customHeight="1">
      <c r="A85" s="41" t="s">
        <v>358</v>
      </c>
      <c r="B85" s="8">
        <v>46158</v>
      </c>
      <c r="C85" s="18">
        <v>0.97916666666666663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35"/>
      <c r="I85" s="13"/>
    </row>
    <row r="86" spans="1:13" s="1" customFormat="1" ht="24.6" hidden="1" customHeight="1">
      <c r="A86" s="41" t="s">
        <v>359</v>
      </c>
      <c r="B86" s="8">
        <f>F85+1</f>
        <v>46160</v>
      </c>
      <c r="C86" s="18">
        <v>0.70833333333333337</v>
      </c>
      <c r="D86" s="8">
        <f>B86+1</f>
        <v>46161</v>
      </c>
      <c r="E86" s="18">
        <v>2.0833333333333332E-2</v>
      </c>
      <c r="F86" s="8">
        <f>D86</f>
        <v>46161</v>
      </c>
      <c r="G86" s="18">
        <v>0.60416666666666663</v>
      </c>
      <c r="H86" s="35"/>
      <c r="I86" s="13"/>
    </row>
    <row r="87" spans="1:13" s="1" customFormat="1" ht="24.6" hidden="1" customHeight="1">
      <c r="A87" s="41" t="s">
        <v>360</v>
      </c>
      <c r="B87" s="8">
        <f>F86+2</f>
        <v>46163</v>
      </c>
      <c r="C87" s="18">
        <v>0.54166666666666663</v>
      </c>
      <c r="D87" s="8">
        <f>B87+1</f>
        <v>46164</v>
      </c>
      <c r="E87" s="9">
        <v>0.33333333333333331</v>
      </c>
      <c r="F87" s="8">
        <f>D87+1</f>
        <v>46165</v>
      </c>
      <c r="G87" s="18">
        <v>0.45833333333333331</v>
      </c>
      <c r="H87" s="35"/>
      <c r="I87" s="13"/>
    </row>
    <row r="88" spans="1:13" s="1" customFormat="1" ht="24.6" hidden="1" customHeight="1">
      <c r="A88" s="42" t="s">
        <v>386</v>
      </c>
      <c r="B88" s="8">
        <f>F87+2</f>
        <v>46167</v>
      </c>
      <c r="C88" s="18">
        <v>0.33333333333333331</v>
      </c>
      <c r="D88" s="8">
        <f>B88</f>
        <v>46167</v>
      </c>
      <c r="E88" s="9">
        <v>0.54166666666666663</v>
      </c>
      <c r="F88" s="8">
        <f>D88</f>
        <v>46167</v>
      </c>
      <c r="G88" s="18">
        <v>0.94166666666666665</v>
      </c>
      <c r="H88" s="35" t="s">
        <v>387</v>
      </c>
      <c r="I88" s="13"/>
    </row>
    <row r="89" spans="1:13" s="1" customFormat="1" ht="24.6" hidden="1" customHeight="1">
      <c r="A89" s="41" t="s">
        <v>361</v>
      </c>
      <c r="B89" s="39">
        <f>F87+4</f>
        <v>46169</v>
      </c>
      <c r="C89" s="9">
        <v>0.58333333333333337</v>
      </c>
      <c r="D89" s="39">
        <f>B89</f>
        <v>46169</v>
      </c>
      <c r="E89" s="9">
        <v>0.875</v>
      </c>
      <c r="F89" s="17">
        <f>D89+1</f>
        <v>46170</v>
      </c>
      <c r="G89" s="18">
        <v>0.29166666666666669</v>
      </c>
      <c r="H89" s="35" t="s">
        <v>362</v>
      </c>
      <c r="I89" s="13"/>
    </row>
    <row r="90" spans="1:13" s="1" customFormat="1" ht="25.35" hidden="1" customHeight="1">
      <c r="A90" s="113" t="s">
        <v>385</v>
      </c>
      <c r="B90" s="114"/>
      <c r="C90" s="114"/>
      <c r="D90" s="114"/>
      <c r="E90" s="114"/>
      <c r="F90" s="114"/>
      <c r="G90" s="114"/>
      <c r="H90" s="114"/>
      <c r="I90" s="115"/>
    </row>
    <row r="91" spans="1:13" ht="24" hidden="1" customHeight="1">
      <c r="A91" s="27" t="s">
        <v>4</v>
      </c>
      <c r="B91" s="92" t="s">
        <v>5</v>
      </c>
      <c r="C91" s="93"/>
      <c r="D91" s="92" t="s">
        <v>6</v>
      </c>
      <c r="E91" s="93"/>
      <c r="F91" s="92" t="s">
        <v>7</v>
      </c>
      <c r="G91" s="93"/>
      <c r="H91" s="28" t="s">
        <v>395</v>
      </c>
      <c r="I91" s="28" t="s">
        <v>9</v>
      </c>
      <c r="M91" t="s">
        <v>10</v>
      </c>
    </row>
    <row r="92" spans="1:13" ht="24" hidden="1" customHeight="1">
      <c r="A92" s="66" t="s">
        <v>229</v>
      </c>
      <c r="B92" s="8">
        <v>46173</v>
      </c>
      <c r="C92" s="18">
        <v>0.97916666666666663</v>
      </c>
      <c r="D92" s="8">
        <v>46174</v>
      </c>
      <c r="E92" s="9">
        <v>0.54166666666666663</v>
      </c>
      <c r="F92" s="8">
        <v>46175</v>
      </c>
      <c r="G92" s="18">
        <v>2.0833333333333332E-2</v>
      </c>
      <c r="H92" s="35" t="s">
        <v>398</v>
      </c>
      <c r="I92" s="31"/>
    </row>
    <row r="93" spans="1:13" ht="24" hidden="1" customHeight="1">
      <c r="A93" s="58" t="s">
        <v>384</v>
      </c>
      <c r="B93" s="8">
        <f>F92</f>
        <v>46175</v>
      </c>
      <c r="C93" s="71">
        <v>0.22916666666666666</v>
      </c>
      <c r="D93" s="8">
        <f>B93</f>
        <v>46175</v>
      </c>
      <c r="E93" s="22">
        <v>0.36527777777777776</v>
      </c>
      <c r="F93" s="8">
        <f>D93</f>
        <v>46175</v>
      </c>
      <c r="G93" s="22">
        <v>0.79166666666666663</v>
      </c>
      <c r="H93" s="35"/>
      <c r="I93" s="31"/>
    </row>
    <row r="94" spans="1:13" ht="24" hidden="1" customHeight="1">
      <c r="A94" s="58" t="s">
        <v>233</v>
      </c>
      <c r="B94" s="8">
        <f>F93+1</f>
        <v>46176</v>
      </c>
      <c r="C94" s="22">
        <v>0.97916666666666663</v>
      </c>
      <c r="D94" s="8">
        <f>B94+1</f>
        <v>46177</v>
      </c>
      <c r="E94" s="22">
        <v>0.60416666666666663</v>
      </c>
      <c r="F94" s="8">
        <f>D94+1</f>
        <v>46178</v>
      </c>
      <c r="G94" s="22">
        <v>0.54166666666666663</v>
      </c>
      <c r="H94" s="35" t="s">
        <v>301</v>
      </c>
      <c r="I94" s="31"/>
    </row>
    <row r="95" spans="1:13" ht="24" hidden="1" customHeight="1">
      <c r="A95" s="58" t="s">
        <v>234</v>
      </c>
      <c r="B95" s="8">
        <f>F94+2</f>
        <v>46180</v>
      </c>
      <c r="C95" s="22">
        <v>0.53263888888888888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0.72083333333333333</v>
      </c>
      <c r="H95" s="35" t="s">
        <v>430</v>
      </c>
      <c r="I95" s="31"/>
    </row>
    <row r="96" spans="1:13" s="1" customFormat="1" ht="24.6" hidden="1" customHeight="1">
      <c r="A96" s="41" t="s">
        <v>390</v>
      </c>
      <c r="B96" s="8">
        <f>F95+3</f>
        <v>46187</v>
      </c>
      <c r="C96" s="18">
        <v>0.60416666666666663</v>
      </c>
      <c r="D96" s="8">
        <f>B96+1</f>
        <v>46188</v>
      </c>
      <c r="E96" s="9">
        <v>0.53888888888888886</v>
      </c>
      <c r="F96" s="8">
        <f>D96+1</f>
        <v>46189</v>
      </c>
      <c r="G96" s="22">
        <v>0.15833333333333333</v>
      </c>
      <c r="H96" s="35" t="s">
        <v>362</v>
      </c>
      <c r="I96" s="13"/>
    </row>
    <row r="97" spans="1:13" s="1" customFormat="1" ht="25.35" customHeight="1">
      <c r="A97" s="113" t="s">
        <v>633</v>
      </c>
      <c r="B97" s="114"/>
      <c r="C97" s="114"/>
      <c r="D97" s="114"/>
      <c r="E97" s="114"/>
      <c r="F97" s="114"/>
      <c r="G97" s="114"/>
      <c r="H97" s="114"/>
      <c r="I97" s="115"/>
    </row>
    <row r="98" spans="1:13" ht="24" customHeight="1">
      <c r="A98" s="27" t="s">
        <v>4</v>
      </c>
      <c r="B98" s="92" t="s">
        <v>5</v>
      </c>
      <c r="C98" s="93"/>
      <c r="D98" s="92" t="s">
        <v>6</v>
      </c>
      <c r="E98" s="93"/>
      <c r="F98" s="92" t="s">
        <v>7</v>
      </c>
      <c r="G98" s="93"/>
      <c r="H98" s="28" t="s">
        <v>395</v>
      </c>
      <c r="I98" s="28" t="s">
        <v>9</v>
      </c>
      <c r="M98" t="s">
        <v>10</v>
      </c>
    </row>
    <row r="99" spans="1:13" s="1" customFormat="1" ht="24.75" hidden="1" customHeight="1">
      <c r="A99" s="69" t="s">
        <v>407</v>
      </c>
      <c r="B99" s="8">
        <v>46181</v>
      </c>
      <c r="C99" s="11">
        <v>0.25</v>
      </c>
      <c r="D99" s="8">
        <f>B99</f>
        <v>46181</v>
      </c>
      <c r="E99" s="11">
        <v>0.84166666666666667</v>
      </c>
      <c r="F99" s="8">
        <f>D99+1</f>
        <v>46182</v>
      </c>
      <c r="G99" s="11">
        <v>8.3333333333333332E-3</v>
      </c>
      <c r="H99" s="30" t="s">
        <v>406</v>
      </c>
      <c r="I99" s="60"/>
    </row>
    <row r="100" spans="1:13" s="1" customFormat="1" ht="24.75" hidden="1" customHeight="1">
      <c r="A100" s="69" t="s">
        <v>408</v>
      </c>
      <c r="B100" s="8">
        <f>F99</f>
        <v>46182</v>
      </c>
      <c r="C100" s="11">
        <v>0.58333333333333337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35" t="s">
        <v>301</v>
      </c>
      <c r="I100" s="60"/>
    </row>
    <row r="101" spans="1:13" s="1" customFormat="1" ht="24.75" hidden="1" customHeight="1">
      <c r="A101" s="69" t="s">
        <v>409</v>
      </c>
      <c r="B101" s="8">
        <f>F100+2</f>
        <v>46185</v>
      </c>
      <c r="C101" s="11">
        <v>4.1666666666666664E-2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0"/>
      <c r="I101" s="60"/>
    </row>
    <row r="102" spans="1:13" s="1" customFormat="1" ht="24.75" hidden="1" customHeight="1">
      <c r="A102" s="69" t="s">
        <v>410</v>
      </c>
      <c r="B102" s="8">
        <f>F101+2</f>
        <v>46187</v>
      </c>
      <c r="C102" s="11">
        <v>0.29166666666666669</v>
      </c>
      <c r="D102" s="8">
        <f>B102+4</f>
        <v>46191</v>
      </c>
      <c r="E102" s="34">
        <v>0.83333333333333337</v>
      </c>
      <c r="F102" s="8">
        <f>D102+2</f>
        <v>46193</v>
      </c>
      <c r="G102" s="11">
        <v>0.66666666666666663</v>
      </c>
      <c r="H102" s="35" t="s">
        <v>301</v>
      </c>
      <c r="I102" s="60"/>
    </row>
    <row r="103" spans="1:13" s="1" customFormat="1" ht="24.75" hidden="1" customHeight="1">
      <c r="A103" s="68" t="s">
        <v>433</v>
      </c>
      <c r="B103" s="8">
        <f>F102+2</f>
        <v>46195</v>
      </c>
      <c r="C103" s="11">
        <v>0.45416666666666666</v>
      </c>
      <c r="D103" s="8">
        <f>B103</f>
        <v>46195</v>
      </c>
      <c r="E103" s="34">
        <v>0.46666666666666667</v>
      </c>
      <c r="F103" s="8">
        <f>D103</f>
        <v>46195</v>
      </c>
      <c r="G103" s="11">
        <v>0.80833333333333335</v>
      </c>
      <c r="H103" s="67"/>
      <c r="I103" s="60"/>
    </row>
    <row r="104" spans="1:13" s="1" customFormat="1" ht="24.75" hidden="1" customHeight="1">
      <c r="A104" s="69" t="s">
        <v>411</v>
      </c>
      <c r="B104" s="8">
        <f>F103+1</f>
        <v>46196</v>
      </c>
      <c r="C104" s="11">
        <v>0.70833333333333337</v>
      </c>
      <c r="D104" s="8">
        <f>B104+1</f>
        <v>46197</v>
      </c>
      <c r="E104" s="34">
        <v>0.45416666666666666</v>
      </c>
      <c r="F104" s="8">
        <f>D104</f>
        <v>46197</v>
      </c>
      <c r="G104" s="11">
        <v>0.90833333333333333</v>
      </c>
      <c r="H104" s="35" t="s">
        <v>301</v>
      </c>
      <c r="I104" s="60"/>
    </row>
    <row r="105" spans="1:13" s="1" customFormat="1" ht="24.6" hidden="1" customHeight="1">
      <c r="A105" s="69" t="s">
        <v>419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0"/>
      <c r="I105" s="60"/>
    </row>
    <row r="106" spans="1:13" ht="24" hidden="1" customHeight="1">
      <c r="A106" s="69" t="s">
        <v>420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0.66666666666666663</v>
      </c>
      <c r="F106" s="8">
        <f t="shared" ref="F106:F108" si="0">D106+1</f>
        <v>46202</v>
      </c>
      <c r="G106" s="11">
        <v>0.78333333333333333</v>
      </c>
      <c r="H106" s="35" t="s">
        <v>301</v>
      </c>
      <c r="I106" s="60"/>
    </row>
    <row r="107" spans="1:13" ht="24" hidden="1" customHeight="1">
      <c r="A107" s="69" t="s">
        <v>434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0"/>
      <c r="I107" s="60"/>
    </row>
    <row r="108" spans="1:13" ht="24" hidden="1" customHeight="1">
      <c r="A108" s="69" t="s">
        <v>439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0.66666666666666663</v>
      </c>
      <c r="F108" s="8">
        <f t="shared" si="0"/>
        <v>46206</v>
      </c>
      <c r="G108" s="11">
        <v>8.3333333333333329E-2</v>
      </c>
      <c r="H108" s="35" t="s">
        <v>301</v>
      </c>
      <c r="I108" s="60"/>
    </row>
    <row r="109" spans="1:13" ht="24" hidden="1" customHeight="1">
      <c r="A109" s="69" t="s">
        <v>440</v>
      </c>
      <c r="B109" s="8">
        <f>F108+2</f>
        <v>46208</v>
      </c>
      <c r="C109" s="11">
        <v>0.29166666666666669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0.5083333333333333</v>
      </c>
      <c r="H109" s="35" t="s">
        <v>301</v>
      </c>
      <c r="I109" s="60"/>
    </row>
    <row r="110" spans="1:13" ht="24" hidden="1" customHeight="1">
      <c r="A110" s="69" t="s">
        <v>449</v>
      </c>
      <c r="B110" s="8">
        <f>F109+2</f>
        <v>46213</v>
      </c>
      <c r="C110" s="11">
        <v>0.54166666666666663</v>
      </c>
      <c r="D110" s="8">
        <f>B110+1</f>
        <v>46214</v>
      </c>
      <c r="E110" s="34">
        <v>0.91666666666666663</v>
      </c>
      <c r="F110" s="8">
        <f t="shared" ref="F110:F111" si="1">D110+1</f>
        <v>46215</v>
      </c>
      <c r="G110" s="11">
        <v>0.32500000000000001</v>
      </c>
      <c r="H110" s="35" t="s">
        <v>301</v>
      </c>
      <c r="I110" s="60"/>
    </row>
    <row r="111" spans="1:13" ht="24" hidden="1" customHeight="1">
      <c r="A111" s="69" t="s">
        <v>455</v>
      </c>
      <c r="B111" s="8">
        <f>F110</f>
        <v>46215</v>
      </c>
      <c r="C111" s="11">
        <v>0.58333333333333337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0.13333333333333333</v>
      </c>
      <c r="H111" s="30"/>
      <c r="I111" s="60"/>
    </row>
    <row r="112" spans="1:13" ht="24" hidden="1" customHeight="1">
      <c r="A112" s="69" t="s">
        <v>456</v>
      </c>
      <c r="B112" s="8">
        <f>F111+2</f>
        <v>46218</v>
      </c>
      <c r="C112" s="11">
        <v>8.3333333333333329E-2</v>
      </c>
      <c r="D112" s="8">
        <f>B112+2</f>
        <v>46220</v>
      </c>
      <c r="E112" s="34">
        <v>0.875</v>
      </c>
      <c r="F112" s="8">
        <f>D112+2</f>
        <v>46222</v>
      </c>
      <c r="G112" s="11">
        <v>0.79166666666666663</v>
      </c>
      <c r="H112" s="35" t="s">
        <v>504</v>
      </c>
      <c r="I112" s="60"/>
    </row>
    <row r="113" spans="1:9" ht="24" hidden="1" customHeight="1">
      <c r="A113" s="69" t="s">
        <v>459</v>
      </c>
      <c r="B113" s="8">
        <f>F112+2</f>
        <v>46224</v>
      </c>
      <c r="C113" s="11">
        <v>0.75</v>
      </c>
      <c r="D113" s="8">
        <f>B113+1</f>
        <v>46225</v>
      </c>
      <c r="E113" s="34">
        <v>0.68333333333333335</v>
      </c>
      <c r="F113" s="8">
        <f>D113+1</f>
        <v>46226</v>
      </c>
      <c r="G113" s="11">
        <v>0.37083333333333335</v>
      </c>
      <c r="H113" s="35" t="s">
        <v>301</v>
      </c>
      <c r="I113" s="60"/>
    </row>
    <row r="114" spans="1:9" ht="24" hidden="1" customHeight="1">
      <c r="A114" s="69" t="s">
        <v>464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4.583333333333333E-2</v>
      </c>
      <c r="H114" s="30"/>
      <c r="I114" s="60"/>
    </row>
    <row r="115" spans="1:9" ht="24" hidden="1" customHeight="1">
      <c r="A115" s="69" t="s">
        <v>466</v>
      </c>
      <c r="B115" s="8">
        <f>F114+1</f>
        <v>46228</v>
      </c>
      <c r="C115" s="11">
        <v>0.95833333333333337</v>
      </c>
      <c r="D115" s="8">
        <f>B115+1</f>
        <v>46229</v>
      </c>
      <c r="E115" s="34">
        <v>0.91249999999999998</v>
      </c>
      <c r="F115" s="8">
        <f>D115+2</f>
        <v>46231</v>
      </c>
      <c r="G115" s="11">
        <v>0.29166666666666669</v>
      </c>
      <c r="H115" s="35" t="s">
        <v>301</v>
      </c>
      <c r="I115" s="60"/>
    </row>
    <row r="116" spans="1:9" ht="24" hidden="1" customHeight="1">
      <c r="A116" s="69" t="s">
        <v>471</v>
      </c>
      <c r="B116" s="8">
        <f>F115+2</f>
        <v>46233</v>
      </c>
      <c r="C116" s="11">
        <v>0.41666666666666669</v>
      </c>
      <c r="D116" s="8">
        <f>B116+4</f>
        <v>46237</v>
      </c>
      <c r="E116" s="34">
        <v>0.38750000000000001</v>
      </c>
      <c r="F116" s="8">
        <f>D116</f>
        <v>46237</v>
      </c>
      <c r="G116" s="11">
        <v>0.82499999999999996</v>
      </c>
      <c r="H116" s="35" t="s">
        <v>524</v>
      </c>
      <c r="I116" s="60"/>
    </row>
    <row r="117" spans="1:9" ht="24" hidden="1" customHeight="1">
      <c r="A117" s="69" t="s">
        <v>480</v>
      </c>
      <c r="B117" s="8">
        <f>F116+1</f>
        <v>46238</v>
      </c>
      <c r="C117" s="11">
        <v>8.3333333333333329E-2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35" t="s">
        <v>301</v>
      </c>
      <c r="I117" s="60"/>
    </row>
    <row r="118" spans="1:9" ht="24" hidden="1" customHeight="1">
      <c r="A118" s="69" t="s">
        <v>488</v>
      </c>
      <c r="B118" s="8">
        <f>F117+2</f>
        <v>46240</v>
      </c>
      <c r="C118" s="11">
        <v>0.83333333333333337</v>
      </c>
      <c r="D118" s="8">
        <f>B118+6</f>
        <v>46246</v>
      </c>
      <c r="E118" s="34">
        <v>0.55833333333333335</v>
      </c>
      <c r="F118" s="8">
        <f>D118+2</f>
        <v>46248</v>
      </c>
      <c r="G118" s="11">
        <v>0.42083333333333334</v>
      </c>
      <c r="H118" s="35" t="s">
        <v>553</v>
      </c>
      <c r="I118" s="60"/>
    </row>
    <row r="119" spans="1:9" ht="24" hidden="1" customHeight="1">
      <c r="A119" s="68" t="s">
        <v>514</v>
      </c>
      <c r="B119" s="8">
        <f>F118+2</f>
        <v>46250</v>
      </c>
      <c r="C119" s="11">
        <v>0.52777777777777779</v>
      </c>
      <c r="D119" s="8">
        <f>B119</f>
        <v>46250</v>
      </c>
      <c r="E119" s="11">
        <v>0.62777777777777777</v>
      </c>
      <c r="F119" s="8">
        <f>D119+1</f>
        <v>46251</v>
      </c>
      <c r="G119" s="82">
        <v>0.28888888888888886</v>
      </c>
      <c r="H119" s="30"/>
      <c r="I119" s="60"/>
    </row>
    <row r="120" spans="1:9" ht="24" hidden="1" customHeight="1">
      <c r="A120" s="68" t="s">
        <v>505</v>
      </c>
      <c r="B120" s="33"/>
      <c r="C120" s="38"/>
      <c r="D120" s="33"/>
      <c r="E120" s="38"/>
      <c r="F120" s="33"/>
      <c r="G120" s="38"/>
      <c r="H120" s="30" t="s">
        <v>538</v>
      </c>
      <c r="I120" s="60"/>
    </row>
    <row r="121" spans="1:9" ht="24" hidden="1" customHeight="1">
      <c r="A121" s="69" t="s">
        <v>516</v>
      </c>
      <c r="B121" s="8">
        <v>46253</v>
      </c>
      <c r="C121" s="11">
        <v>0.17222222222222222</v>
      </c>
      <c r="D121" s="8">
        <f>B121+7</f>
        <v>46260</v>
      </c>
      <c r="E121" s="82">
        <v>0.36249999999999999</v>
      </c>
      <c r="F121" s="10">
        <f>D121+1</f>
        <v>46261</v>
      </c>
      <c r="G121" s="82">
        <v>0.47083333333333333</v>
      </c>
      <c r="H121" s="35" t="s">
        <v>301</v>
      </c>
      <c r="I121" s="60"/>
    </row>
    <row r="122" spans="1:9" ht="24" hidden="1" customHeight="1">
      <c r="A122" s="69" t="s">
        <v>522</v>
      </c>
      <c r="B122" s="33"/>
      <c r="C122" s="38"/>
      <c r="D122" s="33"/>
      <c r="E122" s="38"/>
      <c r="F122" s="33"/>
      <c r="G122" s="38"/>
      <c r="H122" s="30" t="s">
        <v>619</v>
      </c>
      <c r="I122" s="60"/>
    </row>
    <row r="123" spans="1:9" ht="24" hidden="1" customHeight="1">
      <c r="A123" s="69" t="s">
        <v>550</v>
      </c>
      <c r="B123" s="8">
        <f>F121+2</f>
        <v>46263</v>
      </c>
      <c r="C123" s="11">
        <v>0.58333333333333337</v>
      </c>
      <c r="D123" s="8">
        <f>B123</f>
        <v>46263</v>
      </c>
      <c r="E123" s="11">
        <v>0.70416666666666672</v>
      </c>
      <c r="F123" s="8">
        <f>D123+1</f>
        <v>46264</v>
      </c>
      <c r="G123" s="11">
        <v>0.45833333333333331</v>
      </c>
      <c r="H123" s="30"/>
      <c r="I123" s="60"/>
    </row>
    <row r="124" spans="1:9" ht="24" hidden="1" customHeight="1">
      <c r="A124" s="69" t="s">
        <v>543</v>
      </c>
      <c r="B124" s="8">
        <f>F123+2</f>
        <v>46266</v>
      </c>
      <c r="C124" s="11">
        <v>0.54166666666666663</v>
      </c>
      <c r="D124" s="8">
        <f>B124+7</f>
        <v>46273</v>
      </c>
      <c r="E124" s="34">
        <v>0.5708333333333333</v>
      </c>
      <c r="F124" s="8">
        <f>D124+1</f>
        <v>46274</v>
      </c>
      <c r="G124" s="11">
        <v>0.70833333333333337</v>
      </c>
      <c r="H124" s="35" t="s">
        <v>553</v>
      </c>
      <c r="I124" s="60"/>
    </row>
    <row r="125" spans="1:9" ht="24" customHeight="1">
      <c r="A125" s="69" t="s">
        <v>556</v>
      </c>
      <c r="B125" s="8">
        <f>F124+2</f>
        <v>46276</v>
      </c>
      <c r="C125" s="11">
        <v>0.45833333333333331</v>
      </c>
      <c r="D125" s="8">
        <f>B125</f>
        <v>46276</v>
      </c>
      <c r="E125" s="11">
        <v>0.58750000000000002</v>
      </c>
      <c r="F125" s="8">
        <f>D125+1</f>
        <v>46277</v>
      </c>
      <c r="G125" s="82">
        <v>0.1125</v>
      </c>
      <c r="H125" s="30"/>
      <c r="I125" s="60"/>
    </row>
    <row r="126" spans="1:9" ht="24" customHeight="1">
      <c r="A126" s="69" t="s">
        <v>571</v>
      </c>
      <c r="B126" s="8">
        <f>F125</f>
        <v>46277</v>
      </c>
      <c r="C126" s="11">
        <v>0.39583333333333331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0.85833333333333328</v>
      </c>
      <c r="H126" s="30"/>
      <c r="I126" s="60"/>
    </row>
    <row r="127" spans="1:9" ht="24" customHeight="1">
      <c r="A127" s="69" t="s">
        <v>577</v>
      </c>
      <c r="B127" s="8">
        <f>F126+2</f>
        <v>46279</v>
      </c>
      <c r="C127" s="11">
        <v>0.77500000000000002</v>
      </c>
      <c r="D127" s="8">
        <f>B127+3</f>
        <v>46282</v>
      </c>
      <c r="E127" s="11">
        <v>6.9444444444444447E-4</v>
      </c>
      <c r="F127" s="8">
        <f t="shared" ref="F127" si="3">D127+1</f>
        <v>46283</v>
      </c>
      <c r="G127" s="11">
        <v>0</v>
      </c>
      <c r="H127" s="35" t="s">
        <v>647</v>
      </c>
      <c r="I127" s="51"/>
    </row>
    <row r="128" spans="1:9" ht="24" customHeight="1">
      <c r="A128" s="68" t="s">
        <v>599</v>
      </c>
      <c r="B128" s="8">
        <f>F127+1</f>
        <v>46284</v>
      </c>
      <c r="C128" s="11">
        <v>0.83333333333333337</v>
      </c>
      <c r="D128" s="8">
        <f>B128+1</f>
        <v>46285</v>
      </c>
      <c r="E128" s="11">
        <v>0.25</v>
      </c>
      <c r="F128" s="8">
        <f>D128</f>
        <v>46285</v>
      </c>
      <c r="G128" s="11">
        <v>0.66666666666666663</v>
      </c>
      <c r="H128" s="30"/>
      <c r="I128" s="60"/>
    </row>
    <row r="129" spans="1:9" ht="24" customHeight="1">
      <c r="A129" s="68" t="s">
        <v>584</v>
      </c>
      <c r="B129" s="8">
        <f>F128</f>
        <v>46285</v>
      </c>
      <c r="C129" s="11">
        <v>0.91666666666666663</v>
      </c>
      <c r="D129" s="8">
        <f>B129+1</f>
        <v>46286</v>
      </c>
      <c r="E129" s="11">
        <v>4.1666666666666664E-2</v>
      </c>
      <c r="F129" s="8">
        <f>D129</f>
        <v>46286</v>
      </c>
      <c r="G129" s="11">
        <v>0.54166666666666663</v>
      </c>
      <c r="H129" s="30"/>
      <c r="I129" s="60"/>
    </row>
    <row r="130" spans="1:9" ht="24" customHeight="1">
      <c r="A130" s="69" t="s">
        <v>602</v>
      </c>
      <c r="B130" s="8">
        <f>F129+2</f>
        <v>46288</v>
      </c>
      <c r="C130" s="11">
        <v>0.375</v>
      </c>
      <c r="D130" s="8">
        <f>B130+1</f>
        <v>46289</v>
      </c>
      <c r="E130" s="11">
        <v>0.375</v>
      </c>
      <c r="F130" s="8">
        <f>D130+1</f>
        <v>46290</v>
      </c>
      <c r="G130" s="11">
        <v>0.375</v>
      </c>
      <c r="H130" s="30"/>
      <c r="I130" s="60"/>
    </row>
    <row r="131" spans="1:9" ht="24" customHeight="1">
      <c r="A131" s="69" t="s">
        <v>627</v>
      </c>
      <c r="B131" s="8">
        <f>F130+2</f>
        <v>46292</v>
      </c>
      <c r="C131" s="11">
        <v>0.20833333333333334</v>
      </c>
      <c r="D131" s="8">
        <f>B131</f>
        <v>46292</v>
      </c>
      <c r="E131" s="11">
        <v>0.33333333333333331</v>
      </c>
      <c r="F131" s="8">
        <f>D131</f>
        <v>46292</v>
      </c>
      <c r="G131" s="11">
        <v>0.83333333333333337</v>
      </c>
      <c r="H131" s="30"/>
      <c r="I131" s="60"/>
    </row>
    <row r="132" spans="1:9" ht="24" customHeight="1">
      <c r="A132" s="69" t="s">
        <v>635</v>
      </c>
      <c r="B132" s="8">
        <f>F131+1</f>
        <v>46293</v>
      </c>
      <c r="C132" s="11">
        <v>8.3333333333333329E-2</v>
      </c>
      <c r="D132" s="8">
        <f>B132</f>
        <v>46293</v>
      </c>
      <c r="E132" s="11">
        <v>0.20833333333333334</v>
      </c>
      <c r="F132" s="8">
        <f>D132</f>
        <v>46293</v>
      </c>
      <c r="G132" s="11">
        <v>0.625</v>
      </c>
      <c r="H132" s="30"/>
      <c r="I132" s="60"/>
    </row>
    <row r="133" spans="1:9" ht="24" customHeight="1">
      <c r="A133" s="69" t="s">
        <v>640</v>
      </c>
      <c r="B133" s="8">
        <f>F132+2</f>
        <v>46295</v>
      </c>
      <c r="C133" s="11">
        <v>0.45833333333333331</v>
      </c>
      <c r="D133" s="8">
        <f>B133+1</f>
        <v>46296</v>
      </c>
      <c r="E133" s="11">
        <v>0.45833333333333331</v>
      </c>
      <c r="F133" s="8">
        <f t="shared" ref="F133" si="4">D133+1</f>
        <v>46297</v>
      </c>
      <c r="G133" s="11">
        <v>0.45833333333333331</v>
      </c>
      <c r="H133" s="51"/>
      <c r="I133" s="51"/>
    </row>
    <row r="134" spans="1:9" ht="24" customHeight="1"/>
    <row r="135" spans="1:9" ht="24" customHeight="1"/>
    <row r="136" spans="1:9" ht="24" customHeight="1"/>
    <row r="137" spans="1:9" ht="24" customHeight="1"/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</sheetData>
  <mergeCells count="40">
    <mergeCell ref="A90:I90"/>
    <mergeCell ref="B91:C91"/>
    <mergeCell ref="D91:E91"/>
    <mergeCell ref="F91:G91"/>
    <mergeCell ref="A78:I78"/>
    <mergeCell ref="B79:C79"/>
    <mergeCell ref="D79:E79"/>
    <mergeCell ref="F79:G79"/>
    <mergeCell ref="A71:I71"/>
    <mergeCell ref="B72:C72"/>
    <mergeCell ref="D72:E72"/>
    <mergeCell ref="F72:G72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A97:I97"/>
    <mergeCell ref="B98:C98"/>
    <mergeCell ref="D98:E98"/>
    <mergeCell ref="F98:G98"/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</mergeCells>
  <phoneticPr fontId="42" type="noConversion"/>
  <conditionalFormatting sqref="B5">
    <cfRule type="cellIs" dxfId="666" priority="1560" stopIfTrue="1" operator="equal">
      <formula>$H$3</formula>
    </cfRule>
  </conditionalFormatting>
  <conditionalFormatting sqref="B5:B7 D6:D7">
    <cfRule type="cellIs" dxfId="665" priority="1489" stopIfTrue="1" operator="lessThan">
      <formula>$H$3</formula>
    </cfRule>
  </conditionalFormatting>
  <conditionalFormatting sqref="B6:B7 D7">
    <cfRule type="cellIs" dxfId="664" priority="1488" stopIfTrue="1" operator="equal">
      <formula>$H$3</formula>
    </cfRule>
  </conditionalFormatting>
  <conditionalFormatting sqref="B9:B11">
    <cfRule type="cellIs" dxfId="663" priority="1545" stopIfTrue="1" operator="equal">
      <formula>$H$3</formula>
    </cfRule>
    <cfRule type="cellIs" dxfId="662" priority="1546" stopIfTrue="1" operator="lessThan">
      <formula>$H$3</formula>
    </cfRule>
  </conditionalFormatting>
  <conditionalFormatting sqref="B13:B14">
    <cfRule type="cellIs" dxfId="661" priority="1463" stopIfTrue="1" operator="equal">
      <formula>$H$3</formula>
    </cfRule>
    <cfRule type="cellIs" dxfId="660" priority="1464" stopIfTrue="1" operator="lessThan">
      <formula>$H$3</formula>
    </cfRule>
  </conditionalFormatting>
  <conditionalFormatting sqref="B16:B30">
    <cfRule type="cellIs" dxfId="659" priority="1434" stopIfTrue="1" operator="equal">
      <formula>$H$3</formula>
    </cfRule>
    <cfRule type="cellIs" dxfId="658" priority="1435" stopIfTrue="1" operator="lessThan">
      <formula>$H$3</formula>
    </cfRule>
  </conditionalFormatting>
  <conditionalFormatting sqref="B18:B19">
    <cfRule type="cellIs" dxfId="657" priority="1381" stopIfTrue="1" operator="equal">
      <formula>$H$3</formula>
    </cfRule>
    <cfRule type="cellIs" dxfId="656" priority="1382" stopIfTrue="1" operator="lessThan">
      <formula>$H$3</formula>
    </cfRule>
  </conditionalFormatting>
  <conditionalFormatting sqref="B21:B25">
    <cfRule type="cellIs" dxfId="655" priority="1255" stopIfTrue="1" operator="equal">
      <formula>$H$3</formula>
    </cfRule>
    <cfRule type="cellIs" dxfId="654" priority="1256" stopIfTrue="1" operator="lessThan">
      <formula>$H$3</formula>
    </cfRule>
  </conditionalFormatting>
  <conditionalFormatting sqref="B28:B30">
    <cfRule type="cellIs" dxfId="653" priority="1428" stopIfTrue="1" operator="equal">
      <formula>$H$3</formula>
    </cfRule>
    <cfRule type="cellIs" dxfId="652" priority="1429" stopIfTrue="1" operator="lessThan">
      <formula>$H$3</formula>
    </cfRule>
  </conditionalFormatting>
  <conditionalFormatting sqref="B32:B35">
    <cfRule type="cellIs" dxfId="651" priority="1390" stopIfTrue="1" operator="equal">
      <formula>$H$3</formula>
    </cfRule>
    <cfRule type="cellIs" dxfId="650" priority="1391" stopIfTrue="1" operator="lessThan">
      <formula>$H$3</formula>
    </cfRule>
  </conditionalFormatting>
  <conditionalFormatting sqref="B33:B38">
    <cfRule type="cellIs" dxfId="649" priority="1303" stopIfTrue="1" operator="equal">
      <formula>$H$3</formula>
    </cfRule>
    <cfRule type="cellIs" dxfId="648" priority="1304" stopIfTrue="1" operator="lessThan">
      <formula>$H$3</formula>
    </cfRule>
  </conditionalFormatting>
  <conditionalFormatting sqref="B37:B38">
    <cfRule type="cellIs" dxfId="647" priority="1289" stopIfTrue="1" operator="equal">
      <formula>$H$3</formula>
    </cfRule>
    <cfRule type="cellIs" dxfId="646" priority="1290" stopIfTrue="1" operator="lessThan">
      <formula>$H$3</formula>
    </cfRule>
  </conditionalFormatting>
  <conditionalFormatting sqref="B40:B50">
    <cfRule type="cellIs" dxfId="645" priority="1198" stopIfTrue="1" operator="equal">
      <formula>$H$3</formula>
    </cfRule>
    <cfRule type="cellIs" dxfId="644" priority="1199" stopIfTrue="1" operator="lessThan">
      <formula>$H$3</formula>
    </cfRule>
  </conditionalFormatting>
  <conditionalFormatting sqref="B52:B60">
    <cfRule type="cellIs" dxfId="643" priority="1147" stopIfTrue="1" operator="equal">
      <formula>$H$3</formula>
    </cfRule>
    <cfRule type="cellIs" dxfId="642" priority="1148" stopIfTrue="1" operator="lessThan">
      <formula>$H$3</formula>
    </cfRule>
  </conditionalFormatting>
  <conditionalFormatting sqref="B62:B70">
    <cfRule type="cellIs" dxfId="641" priority="814" stopIfTrue="1" operator="equal">
      <formula>$H$3</formula>
    </cfRule>
    <cfRule type="cellIs" dxfId="640" priority="815" stopIfTrue="1" operator="lessThan">
      <formula>$H$3</formula>
    </cfRule>
  </conditionalFormatting>
  <conditionalFormatting sqref="B72">
    <cfRule type="cellIs" dxfId="639" priority="792" stopIfTrue="1" operator="lessThan">
      <formula>$H$3</formula>
    </cfRule>
    <cfRule type="cellIs" dxfId="638" priority="800" stopIfTrue="1" operator="equal">
      <formula>$H$3</formula>
    </cfRule>
    <cfRule type="cellIs" dxfId="637" priority="803" stopIfTrue="1" operator="lessThan">
      <formula>$H$3</formula>
    </cfRule>
  </conditionalFormatting>
  <conditionalFormatting sqref="B74:B81">
    <cfRule type="cellIs" dxfId="636" priority="627" stopIfTrue="1" operator="equal">
      <formula>$H$3</formula>
    </cfRule>
    <cfRule type="cellIs" dxfId="635" priority="628" stopIfTrue="1" operator="lessThan">
      <formula>$H$3</formula>
    </cfRule>
  </conditionalFormatting>
  <conditionalFormatting sqref="B83">
    <cfRule type="cellIs" dxfId="634" priority="625" stopIfTrue="1" operator="equal">
      <formula>$H$3</formula>
    </cfRule>
    <cfRule type="cellIs" dxfId="633" priority="626" stopIfTrue="1" operator="lessThan">
      <formula>$H$3</formula>
    </cfRule>
  </conditionalFormatting>
  <conditionalFormatting sqref="B85:B88">
    <cfRule type="cellIs" dxfId="632" priority="612" stopIfTrue="1" operator="equal">
      <formula>$H$3</formula>
    </cfRule>
    <cfRule type="cellIs" dxfId="631" priority="613" stopIfTrue="1" operator="lessThan">
      <formula>$H$3</formula>
    </cfRule>
  </conditionalFormatting>
  <conditionalFormatting sqref="B91:B96">
    <cfRule type="cellIs" dxfId="630" priority="452" stopIfTrue="1" operator="lessThan">
      <formula>$H$3</formula>
    </cfRule>
  </conditionalFormatting>
  <conditionalFormatting sqref="B92">
    <cfRule type="cellIs" dxfId="629" priority="451" stopIfTrue="1" operator="equal">
      <formula>$H$3</formula>
    </cfRule>
  </conditionalFormatting>
  <conditionalFormatting sqref="B98">
    <cfRule type="cellIs" dxfId="628" priority="493" stopIfTrue="1" operator="equal">
      <formula>$H$3</formula>
    </cfRule>
  </conditionalFormatting>
  <conditionalFormatting sqref="B98:B119">
    <cfRule type="cellIs" dxfId="627" priority="429" stopIfTrue="1" operator="lessThan">
      <formula>$H$3</formula>
    </cfRule>
  </conditionalFormatting>
  <conditionalFormatting sqref="B99:B119">
    <cfRule type="cellIs" dxfId="626" priority="428" stopIfTrue="1" operator="equal">
      <formula>$H$3</formula>
    </cfRule>
  </conditionalFormatting>
  <conditionalFormatting sqref="B121 B123:B133">
    <cfRule type="cellIs" dxfId="625" priority="362" stopIfTrue="1" operator="equal">
      <formula>$H$3</formula>
    </cfRule>
    <cfRule type="cellIs" dxfId="624" priority="363" stopIfTrue="1" operator="lessThan">
      <formula>$H$3</formula>
    </cfRule>
  </conditionalFormatting>
  <conditionalFormatting sqref="B18:C18">
    <cfRule type="expression" dxfId="623" priority="88059" stopIfTrue="1">
      <formula>AND($B228=$H$3,$B228&lt;&gt;"")</formula>
    </cfRule>
    <cfRule type="expression" dxfId="622" priority="88060" stopIfTrue="1">
      <formula>AND($B228&lt;$H$3,$B228&lt;&gt;"")</formula>
    </cfRule>
  </conditionalFormatting>
  <conditionalFormatting sqref="B26:C26">
    <cfRule type="expression" dxfId="621" priority="88061" stopIfTrue="1">
      <formula>AND($B192=$H$3,$B192&lt;&gt;"")</formula>
    </cfRule>
    <cfRule type="expression" dxfId="620" priority="88062" stopIfTrue="1">
      <formula>AND($B192&lt;$H$3,$B192&lt;&gt;"")</formula>
    </cfRule>
  </conditionalFormatting>
  <conditionalFormatting sqref="B46:C46 B59:C59">
    <cfRule type="expression" dxfId="619" priority="88063" stopIfTrue="1">
      <formula>AND($B219=$H$3,$B219&lt;&gt;"")</formula>
    </cfRule>
    <cfRule type="expression" dxfId="618" priority="88064" stopIfTrue="1">
      <formula>AND($B219&lt;$H$3,$B219&lt;&gt;"")</formula>
    </cfRule>
  </conditionalFormatting>
  <conditionalFormatting sqref="B78:C78">
    <cfRule type="expression" dxfId="617" priority="88067" stopIfTrue="1">
      <formula>AND($B261=$H$3,$B261&lt;&gt;"")</formula>
    </cfRule>
    <cfRule type="expression" dxfId="616" priority="88068" stopIfTrue="1">
      <formula>AND($B261&lt;$H$3,$B261&lt;&gt;"")</formula>
    </cfRule>
  </conditionalFormatting>
  <conditionalFormatting sqref="C13:C14">
    <cfRule type="expression" dxfId="615" priority="1462" stopIfTrue="1">
      <formula>B13&lt;$H$3</formula>
    </cfRule>
  </conditionalFormatting>
  <conditionalFormatting sqref="C21">
    <cfRule type="expression" dxfId="614" priority="1292" stopIfTrue="1">
      <formula>B21&lt;$H$3</formula>
    </cfRule>
  </conditionalFormatting>
  <conditionalFormatting sqref="C22 E93:E96">
    <cfRule type="expression" dxfId="613" priority="1354" stopIfTrue="1">
      <formula>$F22=$H$3</formula>
    </cfRule>
    <cfRule type="expression" dxfId="612" priority="1356" stopIfTrue="1">
      <formula>B22&lt;$H$3</formula>
    </cfRule>
  </conditionalFormatting>
  <conditionalFormatting sqref="C22">
    <cfRule type="expression" dxfId="611" priority="1353" stopIfTrue="1">
      <formula>$B22=$H$3</formula>
    </cfRule>
  </conditionalFormatting>
  <conditionalFormatting sqref="C28:C30 E28:E30 G28:G30">
    <cfRule type="expression" dxfId="610" priority="4118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0">
    <cfRule type="expression" dxfId="609" priority="4140" stopIfTrue="1">
      <formula>$F5=$H$3</formula>
    </cfRule>
  </conditionalFormatting>
  <conditionalFormatting sqref="C32:C38">
    <cfRule type="expression" dxfId="608" priority="1244" stopIfTrue="1">
      <formula>B32&lt;$H$3</formula>
    </cfRule>
  </conditionalFormatting>
  <conditionalFormatting sqref="C40:C45">
    <cfRule type="expression" dxfId="607" priority="1240" stopIfTrue="1">
      <formula>B40&lt;$H$3</formula>
    </cfRule>
  </conditionalFormatting>
  <conditionalFormatting sqref="C48:C50 C80:C81 G80:G81 C85:C89 C92:C96">
    <cfRule type="expression" dxfId="606" priority="1195" stopIfTrue="1">
      <formula>$F48=$H$3</formula>
    </cfRule>
  </conditionalFormatting>
  <conditionalFormatting sqref="C52:C58">
    <cfRule type="expression" dxfId="605" priority="1149" stopIfTrue="1">
      <formula>B52&lt;$H$3</formula>
    </cfRule>
  </conditionalFormatting>
  <conditionalFormatting sqref="C62:C67 C83 C85:C89 E80:E81 E92:E96 C91:C96 C80:C81 G80:G81">
    <cfRule type="expression" dxfId="604" priority="1113" stopIfTrue="1">
      <formula>$B62=$H$3</formula>
    </cfRule>
  </conditionalFormatting>
  <conditionalFormatting sqref="C62:C68">
    <cfRule type="expression" dxfId="603" priority="1105" stopIfTrue="1">
      <formula>B62&lt;$H$3</formula>
    </cfRule>
  </conditionalFormatting>
  <conditionalFormatting sqref="C62:C69">
    <cfRule type="expression" dxfId="602" priority="1106" stopIfTrue="1">
      <formula>$F62=$H$3</formula>
    </cfRule>
  </conditionalFormatting>
  <conditionalFormatting sqref="C68">
    <cfRule type="expression" dxfId="601" priority="1069" stopIfTrue="1">
      <formula>$F68=$H$3</formula>
    </cfRule>
    <cfRule type="expression" dxfId="600" priority="1070" stopIfTrue="1">
      <formula>$B68=$H$3</formula>
    </cfRule>
    <cfRule type="expression" dxfId="599" priority="1071" stopIfTrue="1">
      <formula>B68&lt;$H$3</formula>
    </cfRule>
  </conditionalFormatting>
  <conditionalFormatting sqref="C68:C69 E62:E68 G62:G68">
    <cfRule type="expression" dxfId="598" priority="994" stopIfTrue="1">
      <formula>B62&lt;$H$3</formula>
    </cfRule>
  </conditionalFormatting>
  <conditionalFormatting sqref="C68:C69">
    <cfRule type="expression" dxfId="597" priority="1072" stopIfTrue="1">
      <formula>$B68=$H$3</formula>
    </cfRule>
    <cfRule type="expression" dxfId="596" priority="1074" stopIfTrue="1">
      <formula>$F68=$H$3</formula>
    </cfRule>
  </conditionalFormatting>
  <conditionalFormatting sqref="C68:C70">
    <cfRule type="expression" dxfId="595" priority="853" stopIfTrue="1">
      <formula>$B68=$H$3</formula>
    </cfRule>
  </conditionalFormatting>
  <conditionalFormatting sqref="C70 E70">
    <cfRule type="expression" dxfId="594" priority="831" stopIfTrue="1">
      <formula>B70&lt;$H$3</formula>
    </cfRule>
  </conditionalFormatting>
  <conditionalFormatting sqref="C70">
    <cfRule type="expression" dxfId="593" priority="830" stopIfTrue="1">
      <formula>$B70=$H$3</formula>
    </cfRule>
    <cfRule type="expression" dxfId="592" priority="847" stopIfTrue="1">
      <formula>$F70=$H$3</formula>
    </cfRule>
  </conditionalFormatting>
  <conditionalFormatting sqref="C72 G91">
    <cfRule type="expression" dxfId="591" priority="746" stopIfTrue="1">
      <formula>B72&lt;$H$3</formula>
    </cfRule>
  </conditionalFormatting>
  <conditionalFormatting sqref="C74:C77">
    <cfRule type="expression" dxfId="590" priority="659" stopIfTrue="1">
      <formula>B74&lt;$H$3</formula>
    </cfRule>
    <cfRule type="expression" dxfId="589" priority="660" stopIfTrue="1">
      <formula>$F74=$H$3</formula>
    </cfRule>
  </conditionalFormatting>
  <conditionalFormatting sqref="C80:C81 G80:G81 C89 C92 C48:C50">
    <cfRule type="expression" dxfId="588" priority="1194" stopIfTrue="1">
      <formula>B48&lt;$H$3</formula>
    </cfRule>
  </conditionalFormatting>
  <conditionalFormatting sqref="C83 C85:C89">
    <cfRule type="expression" dxfId="587" priority="648" stopIfTrue="1">
      <formula>B83&lt;$H$3</formula>
    </cfRule>
  </conditionalFormatting>
  <conditionalFormatting sqref="C91">
    <cfRule type="expression" dxfId="586" priority="515" stopIfTrue="1">
      <formula>B91&lt;$H$3</formula>
    </cfRule>
  </conditionalFormatting>
  <conditionalFormatting sqref="C93:C96">
    <cfRule type="expression" dxfId="585" priority="511" stopIfTrue="1">
      <formula>B93&lt;$H$3</formula>
    </cfRule>
  </conditionalFormatting>
  <conditionalFormatting sqref="C98:C119 E131 G131">
    <cfRule type="expression" dxfId="584" priority="435" stopIfTrue="1">
      <formula>B98&lt;$H$3</formula>
    </cfRule>
  </conditionalFormatting>
  <conditionalFormatting sqref="C121 C123:C133">
    <cfRule type="expression" dxfId="583" priority="359" stopIfTrue="1">
      <formula>$B121=$H$3</formula>
    </cfRule>
    <cfRule type="expression" dxfId="582" priority="360" stopIfTrue="1">
      <formula>B121&lt;$H$3</formula>
    </cfRule>
    <cfRule type="expression" dxfId="581" priority="361" stopIfTrue="1">
      <formula>$F121=$H$3</formula>
    </cfRule>
  </conditionalFormatting>
  <conditionalFormatting sqref="D5">
    <cfRule type="cellIs" dxfId="580" priority="1559" stopIfTrue="1" operator="lessThan">
      <formula>$H$3</formula>
    </cfRule>
    <cfRule type="cellIs" dxfId="579" priority="1564" stopIfTrue="1" operator="equal">
      <formula>$H$3</formula>
    </cfRule>
  </conditionalFormatting>
  <conditionalFormatting sqref="D9:D10">
    <cfRule type="cellIs" dxfId="578" priority="1519" stopIfTrue="1" operator="equal">
      <formula>$H$3</formula>
    </cfRule>
  </conditionalFormatting>
  <conditionalFormatting sqref="D9:D11">
    <cfRule type="cellIs" dxfId="577" priority="1520" stopIfTrue="1" operator="lessThan">
      <formula>$H$3</formula>
    </cfRule>
  </conditionalFormatting>
  <conditionalFormatting sqref="D11 D5:D6">
    <cfRule type="cellIs" dxfId="576" priority="1549" stopIfTrue="1" operator="equal">
      <formula>$H$3</formula>
    </cfRule>
  </conditionalFormatting>
  <conditionalFormatting sqref="D13">
    <cfRule type="cellIs" dxfId="575" priority="1437" stopIfTrue="1" operator="equal">
      <formula>$H$3</formula>
    </cfRule>
  </conditionalFormatting>
  <conditionalFormatting sqref="D13:D14">
    <cfRule type="cellIs" dxfId="574" priority="1438" stopIfTrue="1" operator="lessThan">
      <formula>$H$3</formula>
    </cfRule>
  </conditionalFormatting>
  <conditionalFormatting sqref="D14 D16">
    <cfRule type="cellIs" dxfId="573" priority="1467" stopIfTrue="1" operator="equal">
      <formula>$H$3</formula>
    </cfRule>
  </conditionalFormatting>
  <conditionalFormatting sqref="D16:D25">
    <cfRule type="cellIs" dxfId="572" priority="1283" stopIfTrue="1" operator="lessThan">
      <formula>$H$3</formula>
    </cfRule>
  </conditionalFormatting>
  <conditionalFormatting sqref="D17:D25">
    <cfRule type="cellIs" dxfId="571" priority="1259" stopIfTrue="1" operator="equal">
      <formula>$H$3</formula>
    </cfRule>
  </conditionalFormatting>
  <conditionalFormatting sqref="D18:D19">
    <cfRule type="cellIs" dxfId="570" priority="1377" stopIfTrue="1" operator="equal">
      <formula>$H$3</formula>
    </cfRule>
    <cfRule type="cellIs" dxfId="569" priority="1378" stopIfTrue="1" operator="lessThan">
      <formula>$H$3</formula>
    </cfRule>
  </conditionalFormatting>
  <conditionalFormatting sqref="D21:D25">
    <cfRule type="cellIs" dxfId="568" priority="1254" stopIfTrue="1" operator="lessThan">
      <formula>$H$3</formula>
    </cfRule>
  </conditionalFormatting>
  <conditionalFormatting sqref="D26:D30 F28:F30">
    <cfRule type="cellIs" dxfId="567" priority="1418" stopIfTrue="1" operator="equal">
      <formula>$H$3</formula>
    </cfRule>
  </conditionalFormatting>
  <conditionalFormatting sqref="D26:D30">
    <cfRule type="cellIs" dxfId="566" priority="1423" stopIfTrue="1" operator="lessThan">
      <formula>$H$3</formula>
    </cfRule>
  </conditionalFormatting>
  <conditionalFormatting sqref="D28:D30 F28:F30">
    <cfRule type="cellIs" dxfId="565" priority="1417" stopIfTrue="1" operator="lessThan">
      <formula>$H$3</formula>
    </cfRule>
  </conditionalFormatting>
  <conditionalFormatting sqref="D33:D37 F36:F37">
    <cfRule type="cellIs" dxfId="564" priority="1305" stopIfTrue="1" operator="equal">
      <formula>$H$3</formula>
    </cfRule>
  </conditionalFormatting>
  <conditionalFormatting sqref="D33:D37 F37">
    <cfRule type="cellIs" dxfId="563" priority="1302" stopIfTrue="1" operator="lessThan">
      <formula>$H$3</formula>
    </cfRule>
  </conditionalFormatting>
  <conditionalFormatting sqref="D37:D38 F37:F38">
    <cfRule type="cellIs" dxfId="562" priority="1291" stopIfTrue="1" operator="equal">
      <formula>$H$3</formula>
    </cfRule>
  </conditionalFormatting>
  <conditionalFormatting sqref="D38 D40:D45">
    <cfRule type="cellIs" dxfId="561" priority="1279" stopIfTrue="1" operator="equal">
      <formula>$H$3</formula>
    </cfRule>
  </conditionalFormatting>
  <conditionalFormatting sqref="D38">
    <cfRule type="cellIs" dxfId="560" priority="1276" stopIfTrue="1" operator="lessThan">
      <formula>$H$3</formula>
    </cfRule>
  </conditionalFormatting>
  <conditionalFormatting sqref="D40:D47">
    <cfRule type="cellIs" dxfId="559" priority="1235" stopIfTrue="1" operator="lessThan">
      <formula>$H$3</formula>
    </cfRule>
  </conditionalFormatting>
  <conditionalFormatting sqref="D46:D47">
    <cfRule type="cellIs" dxfId="558" priority="1234" stopIfTrue="1" operator="equal">
      <formula>$H$3</formula>
    </cfRule>
  </conditionalFormatting>
  <conditionalFormatting sqref="D48:D50">
    <cfRule type="cellIs" dxfId="557" priority="1225" stopIfTrue="1" operator="lessThan">
      <formula>$H$3</formula>
    </cfRule>
  </conditionalFormatting>
  <conditionalFormatting sqref="D52:D58 D48:D50">
    <cfRule type="cellIs" dxfId="556" priority="1202" stopIfTrue="1" operator="equal">
      <formula>$H$3</formula>
    </cfRule>
  </conditionalFormatting>
  <conditionalFormatting sqref="D52:D60">
    <cfRule type="cellIs" dxfId="555" priority="1144" stopIfTrue="1" operator="lessThan">
      <formula>$H$3</formula>
    </cfRule>
  </conditionalFormatting>
  <conditionalFormatting sqref="D59:D60">
    <cfRule type="cellIs" dxfId="554" priority="1143" stopIfTrue="1" operator="equal">
      <formula>$H$3</formula>
    </cfRule>
  </conditionalFormatting>
  <conditionalFormatting sqref="D62:D70">
    <cfRule type="cellIs" dxfId="553" priority="816" stopIfTrue="1" operator="equal">
      <formula>$H$3</formula>
    </cfRule>
    <cfRule type="cellIs" dxfId="552" priority="817" stopIfTrue="1" operator="lessThan">
      <formula>$H$3</formula>
    </cfRule>
  </conditionalFormatting>
  <conditionalFormatting sqref="D72">
    <cfRule type="cellIs" dxfId="551" priority="804" stopIfTrue="1" operator="equal">
      <formula>$H$3</formula>
    </cfRule>
    <cfRule type="cellIs" dxfId="550" priority="805" stopIfTrue="1" operator="lessThan">
      <formula>$H$3</formula>
    </cfRule>
  </conditionalFormatting>
  <conditionalFormatting sqref="D74:D77">
    <cfRule type="cellIs" dxfId="549" priority="657" stopIfTrue="1" operator="equal">
      <formula>$H$3</formula>
    </cfRule>
    <cfRule type="cellIs" dxfId="548" priority="658" stopIfTrue="1" operator="lessThan">
      <formula>$H$3</formula>
    </cfRule>
  </conditionalFormatting>
  <conditionalFormatting sqref="D78:D79">
    <cfRule type="cellIs" dxfId="547" priority="719" stopIfTrue="1" operator="equal">
      <formula>$H$3</formula>
    </cfRule>
    <cfRule type="cellIs" dxfId="546" priority="720" stopIfTrue="1" operator="lessThan">
      <formula>$H$3</formula>
    </cfRule>
  </conditionalFormatting>
  <conditionalFormatting sqref="D80:D81">
    <cfRule type="cellIs" dxfId="545" priority="630" stopIfTrue="1" operator="equal">
      <formula>$H$3</formula>
    </cfRule>
    <cfRule type="cellIs" dxfId="544" priority="631" stopIfTrue="1" operator="lessThan">
      <formula>$H$3</formula>
    </cfRule>
  </conditionalFormatting>
  <conditionalFormatting sqref="D83">
    <cfRule type="cellIs" dxfId="543" priority="619" stopIfTrue="1" operator="equal">
      <formula>$H$3</formula>
    </cfRule>
    <cfRule type="cellIs" dxfId="542" priority="620" stopIfTrue="1" operator="lessThan">
      <formula>$H$3</formula>
    </cfRule>
  </conditionalFormatting>
  <conditionalFormatting sqref="D85:D88">
    <cfRule type="cellIs" dxfId="541" priority="606" stopIfTrue="1" operator="equal">
      <formula>$H$3</formula>
    </cfRule>
    <cfRule type="cellIs" dxfId="540" priority="607" stopIfTrue="1" operator="lessThan">
      <formula>$H$3</formula>
    </cfRule>
  </conditionalFormatting>
  <conditionalFormatting sqref="D91">
    <cfRule type="cellIs" dxfId="539" priority="554" stopIfTrue="1" operator="equal">
      <formula>$H$3</formula>
    </cfRule>
    <cfRule type="cellIs" dxfId="538" priority="555" stopIfTrue="1" operator="lessThan">
      <formula>$H$3</formula>
    </cfRule>
  </conditionalFormatting>
  <conditionalFormatting sqref="D91:D92">
    <cfRule type="cellIs" dxfId="537" priority="454" stopIfTrue="1" operator="equal">
      <formula>$H$3</formula>
    </cfRule>
  </conditionalFormatting>
  <conditionalFormatting sqref="D91:D96">
    <cfRule type="cellIs" dxfId="536" priority="455" stopIfTrue="1" operator="lessThan">
      <formula>$H$3</formula>
    </cfRule>
  </conditionalFormatting>
  <conditionalFormatting sqref="D93:D96 B91 B93:B96">
    <cfRule type="cellIs" dxfId="535" priority="538" stopIfTrue="1" operator="equal">
      <formula>$H$3</formula>
    </cfRule>
  </conditionalFormatting>
  <conditionalFormatting sqref="D98">
    <cfRule type="cellIs" dxfId="534" priority="501" stopIfTrue="1" operator="equal">
      <formula>$H$3</formula>
    </cfRule>
    <cfRule type="cellIs" dxfId="533" priority="502" stopIfTrue="1" operator="lessThan">
      <formula>$H$3</formula>
    </cfRule>
  </conditionalFormatting>
  <conditionalFormatting sqref="D98:D119">
    <cfRule type="cellIs" dxfId="532" priority="426" stopIfTrue="1" operator="equal">
      <formula>$H$3</formula>
    </cfRule>
    <cfRule type="cellIs" dxfId="531" priority="427" stopIfTrue="1" operator="lessThan">
      <formula>$H$3</formula>
    </cfRule>
  </conditionalFormatting>
  <conditionalFormatting sqref="D121 D123:D133">
    <cfRule type="cellIs" dxfId="530" priority="357" stopIfTrue="1" operator="equal">
      <formula>$H$3</formula>
    </cfRule>
    <cfRule type="cellIs" dxfId="529" priority="358" stopIfTrue="1" operator="lessThan">
      <formula>$H$3</formula>
    </cfRule>
  </conditionalFormatting>
  <conditionalFormatting sqref="D18:E18">
    <cfRule type="expression" dxfId="528" priority="88072">
      <formula>AND($D228&lt;$H$3,$D228&lt;&gt;"")</formula>
    </cfRule>
    <cfRule type="expression" dxfId="527" priority="88073">
      <formula>AND($D228=$H$3,$D228&lt;&gt;"")</formula>
    </cfRule>
  </conditionalFormatting>
  <conditionalFormatting sqref="D26:E26">
    <cfRule type="expression" dxfId="526" priority="88074">
      <formula>AND($D192&lt;$H$3,$D192&lt;&gt;"")</formula>
    </cfRule>
    <cfRule type="expression" dxfId="525" priority="88075">
      <formula>AND($D192=$H$3,$D192&lt;&gt;"")</formula>
    </cfRule>
  </conditionalFormatting>
  <conditionalFormatting sqref="D46:E46 D59:E59">
    <cfRule type="expression" dxfId="524" priority="88076">
      <formula>AND($D219&lt;$H$3,$D219&lt;&gt;"")</formula>
    </cfRule>
    <cfRule type="expression" dxfId="523" priority="88077">
      <formula>AND($D219=$H$3,$D219&lt;&gt;"")</formula>
    </cfRule>
  </conditionalFormatting>
  <conditionalFormatting sqref="D78:E78">
    <cfRule type="expression" dxfId="522" priority="88080">
      <formula>AND($D261&lt;$H$3,$D261&lt;&gt;"")</formula>
    </cfRule>
    <cfRule type="expression" dxfId="521" priority="88081">
      <formula>AND($D261=$H$3,$D261&lt;&gt;"")</formula>
    </cfRule>
  </conditionalFormatting>
  <conditionalFormatting sqref="D18:F19">
    <cfRule type="cellIs" dxfId="520" priority="1374" stopIfTrue="1" operator="lessThan">
      <formula>$H$3</formula>
    </cfRule>
  </conditionalFormatting>
  <conditionalFormatting sqref="D26:F27">
    <cfRule type="cellIs" dxfId="519" priority="1414" stopIfTrue="1" operator="lessThan">
      <formula>$H$3</formula>
    </cfRule>
  </conditionalFormatting>
  <conditionalFormatting sqref="D46:F47">
    <cfRule type="cellIs" dxfId="518" priority="1231" stopIfTrue="1" operator="lessThan">
      <formula>$H$3</formula>
    </cfRule>
  </conditionalFormatting>
  <conditionalFormatting sqref="D59:F60">
    <cfRule type="cellIs" dxfId="517" priority="1140" stopIfTrue="1" operator="lessThan">
      <formula>$H$3</formula>
    </cfRule>
  </conditionalFormatting>
  <conditionalFormatting sqref="D78:F79">
    <cfRule type="cellIs" dxfId="516" priority="716" stopIfTrue="1" operator="lessThan">
      <formula>$H$3</formula>
    </cfRule>
  </conditionalFormatting>
  <conditionalFormatting sqref="E5 E91 E98">
    <cfRule type="expression" dxfId="515" priority="1566" stopIfTrue="1">
      <formula>$D5=$H$3</formula>
    </cfRule>
    <cfRule type="expression" dxfId="514" priority="1567" stopIfTrue="1">
      <formula>$B5=$H$3</formula>
    </cfRule>
    <cfRule type="expression" dxfId="513" priority="1568" stopIfTrue="1">
      <formula>D5&lt;$H$3</formula>
    </cfRule>
  </conditionalFormatting>
  <conditionalFormatting sqref="E6:E7">
    <cfRule type="expression" dxfId="512" priority="1482" stopIfTrue="1">
      <formula>D6&lt;$H$3</formula>
    </cfRule>
  </conditionalFormatting>
  <conditionalFormatting sqref="E9:E11">
    <cfRule type="expression" dxfId="511" priority="1522" stopIfTrue="1">
      <formula>D9&lt;$H$3</formula>
    </cfRule>
  </conditionalFormatting>
  <conditionalFormatting sqref="E13:E14">
    <cfRule type="expression" dxfId="510" priority="1436" stopIfTrue="1">
      <formula>D13&lt;$H$3</formula>
    </cfRule>
  </conditionalFormatting>
  <conditionalFormatting sqref="E18">
    <cfRule type="expression" dxfId="509" priority="88082" stopIfTrue="1">
      <formula>$D228=$H$3</formula>
    </cfRule>
  </conditionalFormatting>
  <conditionalFormatting sqref="E21:E22 C23:C24 E24">
    <cfRule type="expression" dxfId="508" priority="1263" stopIfTrue="1">
      <formula>$F21=$H$3</formula>
    </cfRule>
  </conditionalFormatting>
  <conditionalFormatting sqref="E21:E25 C23:C24">
    <cfRule type="expression" dxfId="507" priority="1262" stopIfTrue="1">
      <formula>B21&lt;$H$3</formula>
    </cfRule>
  </conditionalFormatting>
  <conditionalFormatting sqref="E22">
    <cfRule type="expression" dxfId="506" priority="1333" stopIfTrue="1">
      <formula>$B22=$H$3</formula>
    </cfRule>
  </conditionalFormatting>
  <conditionalFormatting sqref="E25 G25">
    <cfRule type="expression" dxfId="505" priority="1250" stopIfTrue="1">
      <formula>$B25=$H$3</formula>
    </cfRule>
    <cfRule type="expression" dxfId="504" priority="1251" stopIfTrue="1">
      <formula>$F25=$H$3</formula>
    </cfRule>
  </conditionalFormatting>
  <conditionalFormatting sqref="E26">
    <cfRule type="expression" dxfId="503" priority="88083" stopIfTrue="1">
      <formula>$D192=$H$3</formula>
    </cfRule>
  </conditionalFormatting>
  <conditionalFormatting sqref="E32:E38">
    <cfRule type="expression" dxfId="502" priority="1243" stopIfTrue="1">
      <formula>D32&lt;$H$3</formula>
    </cfRule>
  </conditionalFormatting>
  <conditionalFormatting sqref="E40:E45">
    <cfRule type="expression" dxfId="501" priority="1264" stopIfTrue="1">
      <formula>D40&lt;$H$3</formula>
    </cfRule>
  </conditionalFormatting>
  <conditionalFormatting sqref="E46 E59">
    <cfRule type="expression" dxfId="500" priority="88084" stopIfTrue="1">
      <formula>$D219=$H$3</formula>
    </cfRule>
  </conditionalFormatting>
  <conditionalFormatting sqref="E48:E50">
    <cfRule type="expression" dxfId="499" priority="1179" stopIfTrue="1">
      <formula>D48&lt;$H$3</formula>
    </cfRule>
    <cfRule type="expression" dxfId="498" priority="1180" stopIfTrue="1">
      <formula>$F48=$H$3</formula>
    </cfRule>
  </conditionalFormatting>
  <conditionalFormatting sqref="E52:E58">
    <cfRule type="expression" dxfId="497" priority="1152" stopIfTrue="1">
      <formula>D52&lt;$H$3</formula>
    </cfRule>
  </conditionalFormatting>
  <conditionalFormatting sqref="E62:E70">
    <cfRule type="expression" dxfId="496" priority="825" stopIfTrue="1">
      <formula>$B62=$H$3</formula>
    </cfRule>
  </conditionalFormatting>
  <conditionalFormatting sqref="E69">
    <cfRule type="expression" dxfId="495" priority="824" stopIfTrue="1">
      <formula>D69&lt;$H$3</formula>
    </cfRule>
    <cfRule type="expression" dxfId="494" priority="827" stopIfTrue="1">
      <formula>$F69=$H$3</formula>
    </cfRule>
  </conditionalFormatting>
  <conditionalFormatting sqref="E70">
    <cfRule type="expression" dxfId="493" priority="856" stopIfTrue="1">
      <formula>$F70=$H$3</formula>
    </cfRule>
  </conditionalFormatting>
  <conditionalFormatting sqref="E72">
    <cfRule type="expression" dxfId="492" priority="742" stopIfTrue="1">
      <formula>D72&lt;$H$3</formula>
    </cfRule>
    <cfRule type="expression" dxfId="491" priority="806" stopIfTrue="1">
      <formula>$D72=$H$3</formula>
    </cfRule>
    <cfRule type="expression" dxfId="490" priority="807" stopIfTrue="1">
      <formula>$B72=$H$3</formula>
    </cfRule>
  </conditionalFormatting>
  <conditionalFormatting sqref="E74 G74:G77">
    <cfRule type="expression" dxfId="489" priority="662" stopIfTrue="1">
      <formula>D74&lt;$H$3</formula>
    </cfRule>
  </conditionalFormatting>
  <conditionalFormatting sqref="E74">
    <cfRule type="expression" dxfId="488" priority="665" stopIfTrue="1">
      <formula>$F74=$H$3</formula>
    </cfRule>
  </conditionalFormatting>
  <conditionalFormatting sqref="E74:E77 G74:G77 C74:C77">
    <cfRule type="expression" dxfId="487" priority="663" stopIfTrue="1">
      <formula>$B74=$H$3</formula>
    </cfRule>
  </conditionalFormatting>
  <conditionalFormatting sqref="E75:E77 C9:C11">
    <cfRule type="expression" dxfId="486" priority="1542" stopIfTrue="1">
      <formula>B9&lt;$H$3</formula>
    </cfRule>
  </conditionalFormatting>
  <conditionalFormatting sqref="E75:E77">
    <cfRule type="expression" dxfId="485" priority="772" stopIfTrue="1">
      <formula>D75&lt;$H$3</formula>
    </cfRule>
    <cfRule type="expression" dxfId="484" priority="774" stopIfTrue="1">
      <formula>$F75=$H$3</formula>
    </cfRule>
  </conditionalFormatting>
  <conditionalFormatting sqref="E78">
    <cfRule type="expression" dxfId="483" priority="88086" stopIfTrue="1">
      <formula>$D261=$H$3</formula>
    </cfRule>
  </conditionalFormatting>
  <conditionalFormatting sqref="E80:E81 E92">
    <cfRule type="expression" dxfId="482" priority="638" stopIfTrue="1">
      <formula>D80&lt;$H$3</formula>
    </cfRule>
    <cfRule type="expression" dxfId="481" priority="639" stopIfTrue="1">
      <formula>$F80=$H$3</formula>
    </cfRule>
    <cfRule type="expression" dxfId="480" priority="640" stopIfTrue="1">
      <formula>D80&lt;$H$3</formula>
    </cfRule>
  </conditionalFormatting>
  <conditionalFormatting sqref="E83">
    <cfRule type="expression" dxfId="479" priority="621" stopIfTrue="1">
      <formula>$B83=$H$3</formula>
    </cfRule>
    <cfRule type="expression" dxfId="478" priority="622" stopIfTrue="1">
      <formula>D83&lt;$H$3</formula>
    </cfRule>
    <cfRule type="expression" dxfId="477" priority="623" stopIfTrue="1">
      <formula>$F83=$H$3</formula>
    </cfRule>
    <cfRule type="expression" dxfId="476" priority="624" stopIfTrue="1">
      <formula>D83&lt;$H$3</formula>
    </cfRule>
  </conditionalFormatting>
  <conditionalFormatting sqref="E85:E89">
    <cfRule type="expression" dxfId="475" priority="608" stopIfTrue="1">
      <formula>$B85=$H$3</formula>
    </cfRule>
    <cfRule type="expression" dxfId="474" priority="609" stopIfTrue="1">
      <formula>D85&lt;$H$3</formula>
    </cfRule>
    <cfRule type="expression" dxfId="473" priority="610" stopIfTrue="1">
      <formula>$F85=$H$3</formula>
    </cfRule>
    <cfRule type="expression" dxfId="472" priority="611" stopIfTrue="1">
      <formula>D85&lt;$H$3</formula>
    </cfRule>
  </conditionalFormatting>
  <conditionalFormatting sqref="E94:E96">
    <cfRule type="expression" dxfId="471" priority="449" stopIfTrue="1">
      <formula>D94&lt;$H$3</formula>
    </cfRule>
    <cfRule type="expression" dxfId="470" priority="450" stopIfTrue="1">
      <formula>$F94=$H$3</formula>
    </cfRule>
  </conditionalFormatting>
  <conditionalFormatting sqref="E99:E105 E107:E110">
    <cfRule type="expression" dxfId="469" priority="472" stopIfTrue="1">
      <formula>D99&lt;$H$3</formula>
    </cfRule>
  </conditionalFormatting>
  <conditionalFormatting sqref="E99:E105">
    <cfRule type="expression" dxfId="468" priority="471" stopIfTrue="1">
      <formula>$B99=$H$3</formula>
    </cfRule>
  </conditionalFormatting>
  <conditionalFormatting sqref="E106">
    <cfRule type="expression" dxfId="467" priority="405" stopIfTrue="1">
      <formula>$B106=$H$3</formula>
    </cfRule>
  </conditionalFormatting>
  <conditionalFormatting sqref="E106:E116">
    <cfRule type="expression" dxfId="466" priority="406" stopIfTrue="1">
      <formula>D106&lt;$H$3</formula>
    </cfRule>
  </conditionalFormatting>
  <conditionalFormatting sqref="E107:E110">
    <cfRule type="expression" dxfId="465" priority="423" stopIfTrue="1">
      <formula>$B107=$H$3</formula>
    </cfRule>
  </conditionalFormatting>
  <conditionalFormatting sqref="E107:E116">
    <cfRule type="expression" dxfId="464" priority="413" stopIfTrue="1">
      <formula>$F107=$H$3</formula>
    </cfRule>
  </conditionalFormatting>
  <conditionalFormatting sqref="E111:E119">
    <cfRule type="expression" dxfId="463" priority="392" stopIfTrue="1">
      <formula>$B111=$H$3</formula>
    </cfRule>
  </conditionalFormatting>
  <conditionalFormatting sqref="E117:E119">
    <cfRule type="expression" dxfId="462" priority="393" stopIfTrue="1">
      <formula>D117&lt;$H$3</formula>
    </cfRule>
    <cfRule type="expression" dxfId="461" priority="394" stopIfTrue="1">
      <formula>$F117=$H$3</formula>
    </cfRule>
  </conditionalFormatting>
  <conditionalFormatting sqref="E123:E126">
    <cfRule type="expression" dxfId="460" priority="2" stopIfTrue="1">
      <formula>$B123=$H$3</formula>
    </cfRule>
    <cfRule type="expression" dxfId="459" priority="3" stopIfTrue="1">
      <formula>D123&lt;$H$3</formula>
    </cfRule>
    <cfRule type="expression" dxfId="458" priority="4" stopIfTrue="1">
      <formula>$F123=$H$3</formula>
    </cfRule>
  </conditionalFormatting>
  <conditionalFormatting sqref="E127">
    <cfRule type="expression" dxfId="457" priority="1" stopIfTrue="1">
      <formula>$F127=$H$3</formula>
    </cfRule>
  </conditionalFormatting>
  <conditionalFormatting sqref="E127:E128">
    <cfRule type="expression" dxfId="456" priority="152" stopIfTrue="1">
      <formula>$B127=$H$3</formula>
    </cfRule>
    <cfRule type="expression" dxfId="455" priority="153" stopIfTrue="1">
      <formula>D127&lt;$H$3</formula>
    </cfRule>
  </conditionalFormatting>
  <conditionalFormatting sqref="E129:E130">
    <cfRule type="expression" dxfId="454" priority="14" stopIfTrue="1">
      <formula>$B129=$H$3</formula>
    </cfRule>
    <cfRule type="expression" dxfId="453" priority="15" stopIfTrue="1">
      <formula>D129&lt;$H$3</formula>
    </cfRule>
    <cfRule type="expression" dxfId="452" priority="16" stopIfTrue="1">
      <formula>$F129=$H$3</formula>
    </cfRule>
  </conditionalFormatting>
  <conditionalFormatting sqref="E131 G131 C98:C119">
    <cfRule type="expression" dxfId="451" priority="434" stopIfTrue="1">
      <formula>$B98=$H$3</formula>
    </cfRule>
  </conditionalFormatting>
  <conditionalFormatting sqref="E132:E133">
    <cfRule type="expression" dxfId="450" priority="8" stopIfTrue="1">
      <formula>$B132=$H$3</formula>
    </cfRule>
    <cfRule type="expression" dxfId="449" priority="9" stopIfTrue="1">
      <formula>D132&lt;$H$3</formula>
    </cfRule>
    <cfRule type="expression" dxfId="448" priority="10" stopIfTrue="1">
      <formula>$F132=$H$3</formula>
    </cfRule>
  </conditionalFormatting>
  <conditionalFormatting sqref="E99:F104">
    <cfRule type="expression" dxfId="447" priority="470" stopIfTrue="1">
      <formula>$F99=$H$3</formula>
    </cfRule>
  </conditionalFormatting>
  <conditionalFormatting sqref="E52:G58 C52:C58">
    <cfRule type="expression" dxfId="446" priority="1205" stopIfTrue="1">
      <formula>$F52=$H$3</formula>
    </cfRule>
  </conditionalFormatting>
  <conditionalFormatting sqref="E105:G105">
    <cfRule type="expression" dxfId="445" priority="442" stopIfTrue="1">
      <formula>$F105=$H$3</formula>
    </cfRule>
  </conditionalFormatting>
  <conditionalFormatting sqref="E106:G106">
    <cfRule type="expression" dxfId="444" priority="407" stopIfTrue="1">
      <formula>$F106=$H$3</formula>
    </cfRule>
  </conditionalFormatting>
  <conditionalFormatting sqref="E128:G128">
    <cfRule type="expression" dxfId="443" priority="148" stopIfTrue="1">
      <formula>$F128=$H$3</formula>
    </cfRule>
  </conditionalFormatting>
  <conditionalFormatting sqref="E131:G131">
    <cfRule type="expression" dxfId="442" priority="155" stopIfTrue="1">
      <formula>$F131=$H$3</formula>
    </cfRule>
  </conditionalFormatting>
  <conditionalFormatting sqref="F5 B5">
    <cfRule type="cellIs" dxfId="441" priority="1562" stopIfTrue="1" operator="lessThan">
      <formula>$H$3</formula>
    </cfRule>
  </conditionalFormatting>
  <conditionalFormatting sqref="F5">
    <cfRule type="cellIs" dxfId="440" priority="1561" stopIfTrue="1" operator="equal">
      <formula>$H$3</formula>
    </cfRule>
  </conditionalFormatting>
  <conditionalFormatting sqref="F5:F7 F9:F11">
    <cfRule type="cellIs" dxfId="439" priority="1547" stopIfTrue="1" operator="equal">
      <formula>$H$3</formula>
    </cfRule>
    <cfRule type="cellIs" dxfId="438" priority="1548" stopIfTrue="1" operator="lessThan">
      <formula>$H$3</formula>
    </cfRule>
  </conditionalFormatting>
  <conditionalFormatting sqref="F13:F14 F16:F25">
    <cfRule type="cellIs" dxfId="437" priority="1466" stopIfTrue="1" operator="lessThan">
      <formula>$H$3</formula>
    </cfRule>
  </conditionalFormatting>
  <conditionalFormatting sqref="F13:F14">
    <cfRule type="cellIs" dxfId="436" priority="1465" stopIfTrue="1" operator="equal">
      <formula>$H$3</formula>
    </cfRule>
  </conditionalFormatting>
  <conditionalFormatting sqref="F16:F27">
    <cfRule type="cellIs" dxfId="435" priority="1408" stopIfTrue="1" operator="equal">
      <formula>$H$3</formula>
    </cfRule>
  </conditionalFormatting>
  <conditionalFormatting sqref="F18:F19">
    <cfRule type="cellIs" dxfId="434" priority="1372" stopIfTrue="1" operator="equal">
      <formula>$H$3</formula>
    </cfRule>
  </conditionalFormatting>
  <conditionalFormatting sqref="F21:F22">
    <cfRule type="cellIs" dxfId="433" priority="1294" stopIfTrue="1" operator="lessThan">
      <formula>$H$3</formula>
    </cfRule>
  </conditionalFormatting>
  <conditionalFormatting sqref="F21:F24">
    <cfRule type="cellIs" dxfId="432" priority="1295" stopIfTrue="1" operator="equal">
      <formula>$H$3</formula>
    </cfRule>
  </conditionalFormatting>
  <conditionalFormatting sqref="F23:F24">
    <cfRule type="expression" dxfId="431" priority="1840" stopIfTrue="1">
      <formula>$F23=$H$3</formula>
    </cfRule>
  </conditionalFormatting>
  <conditionalFormatting sqref="F25">
    <cfRule type="cellIs" dxfId="430" priority="1248" stopIfTrue="1" operator="equal">
      <formula>$H$3</formula>
    </cfRule>
    <cfRule type="cellIs" dxfId="429" priority="1249" stopIfTrue="1" operator="lessThan">
      <formula>$H$3</formula>
    </cfRule>
  </conditionalFormatting>
  <conditionalFormatting sqref="F28:F30 D28:D30">
    <cfRule type="cellIs" dxfId="428" priority="4166" stopIfTrue="1" operator="equal">
      <formula>$H$3</formula>
    </cfRule>
  </conditionalFormatting>
  <conditionalFormatting sqref="F28:F30">
    <cfRule type="cellIs" dxfId="427" priority="4163" stopIfTrue="1" operator="lessThan">
      <formula>$H$3</formula>
    </cfRule>
  </conditionalFormatting>
  <conditionalFormatting sqref="F32">
    <cfRule type="cellIs" dxfId="426" priority="1400" stopIfTrue="1" operator="lessThan">
      <formula>$H$3</formula>
    </cfRule>
  </conditionalFormatting>
  <conditionalFormatting sqref="F32:F35 D32:D36">
    <cfRule type="cellIs" dxfId="425" priority="1392" stopIfTrue="1" operator="equal">
      <formula>$H$3</formula>
    </cfRule>
  </conditionalFormatting>
  <conditionalFormatting sqref="F33:F35 D32:D36">
    <cfRule type="cellIs" dxfId="424" priority="1389" stopIfTrue="1" operator="lessThan">
      <formula>$H$3</formula>
    </cfRule>
  </conditionalFormatting>
  <conditionalFormatting sqref="F33:F35">
    <cfRule type="cellIs" dxfId="423" priority="1384" stopIfTrue="1" operator="equal">
      <formula>$H$3</formula>
    </cfRule>
  </conditionalFormatting>
  <conditionalFormatting sqref="F33:F36">
    <cfRule type="cellIs" dxfId="422" priority="1314" stopIfTrue="1" operator="lessThan">
      <formula>$H$3</formula>
    </cfRule>
  </conditionalFormatting>
  <conditionalFormatting sqref="F37:F38 D37:D38">
    <cfRule type="cellIs" dxfId="421" priority="1288" stopIfTrue="1" operator="lessThan">
      <formula>$H$3</formula>
    </cfRule>
  </conditionalFormatting>
  <conditionalFormatting sqref="F38">
    <cfRule type="cellIs" dxfId="420" priority="1285" stopIfTrue="1" operator="equal">
      <formula>$H$3</formula>
    </cfRule>
  </conditionalFormatting>
  <conditionalFormatting sqref="F40:F45 F38">
    <cfRule type="cellIs" dxfId="419" priority="1280" stopIfTrue="1" operator="lessThan">
      <formula>$H$3</formula>
    </cfRule>
  </conditionalFormatting>
  <conditionalFormatting sqref="F40:F50">
    <cfRule type="cellIs" dxfId="418" priority="1224" stopIfTrue="1" operator="equal">
      <formula>$H$3</formula>
    </cfRule>
  </conditionalFormatting>
  <conditionalFormatting sqref="F48:F50">
    <cfRule type="cellIs" dxfId="417" priority="1216" stopIfTrue="1" operator="lessThan">
      <formula>$H$3</formula>
    </cfRule>
    <cfRule type="expression" dxfId="416" priority="1221" stopIfTrue="1">
      <formula>$F48=$H$3</formula>
    </cfRule>
  </conditionalFormatting>
  <conditionalFormatting sqref="F52:F58">
    <cfRule type="cellIs" dxfId="415" priority="1203" stopIfTrue="1" operator="lessThan">
      <formula>$H$3</formula>
    </cfRule>
  </conditionalFormatting>
  <conditionalFormatting sqref="F52:F60">
    <cfRule type="cellIs" dxfId="414" priority="1138" stopIfTrue="1" operator="equal">
      <formula>$H$3</formula>
    </cfRule>
  </conditionalFormatting>
  <conditionalFormatting sqref="F62:F70">
    <cfRule type="cellIs" dxfId="413" priority="812" stopIfTrue="1" operator="equal">
      <formula>$H$3</formula>
    </cfRule>
    <cfRule type="cellIs" dxfId="412" priority="813" stopIfTrue="1" operator="lessThan">
      <formula>$H$3</formula>
    </cfRule>
  </conditionalFormatting>
  <conditionalFormatting sqref="F72">
    <cfRule type="cellIs" dxfId="411" priority="795" stopIfTrue="1" operator="equal">
      <formula>$H$3</formula>
    </cfRule>
    <cfRule type="cellIs" dxfId="410" priority="796" stopIfTrue="1" operator="lessThan">
      <formula>$H$3</formula>
    </cfRule>
  </conditionalFormatting>
  <conditionalFormatting sqref="F74:F77">
    <cfRule type="cellIs" dxfId="409" priority="661" stopIfTrue="1" operator="lessThan">
      <formula>$H$3</formula>
    </cfRule>
  </conditionalFormatting>
  <conditionalFormatting sqref="F74:F81">
    <cfRule type="cellIs" dxfId="408" priority="629" stopIfTrue="1" operator="equal">
      <formula>$H$3</formula>
    </cfRule>
  </conditionalFormatting>
  <conditionalFormatting sqref="F80:F81">
    <cfRule type="cellIs" dxfId="407" priority="634" stopIfTrue="1" operator="lessThan">
      <formula>$H$3</formula>
    </cfRule>
  </conditionalFormatting>
  <conditionalFormatting sqref="F83">
    <cfRule type="cellIs" dxfId="406" priority="614" stopIfTrue="1" operator="equal">
      <formula>$H$3</formula>
    </cfRule>
    <cfRule type="cellIs" dxfId="405" priority="615" stopIfTrue="1" operator="lessThan">
      <formula>$H$3</formula>
    </cfRule>
  </conditionalFormatting>
  <conditionalFormatting sqref="F85:F88">
    <cfRule type="cellIs" dxfId="404" priority="601" stopIfTrue="1" operator="equal">
      <formula>$H$3</formula>
    </cfRule>
    <cfRule type="cellIs" dxfId="403" priority="602" stopIfTrue="1" operator="lessThan">
      <formula>$H$3</formula>
    </cfRule>
  </conditionalFormatting>
  <conditionalFormatting sqref="F91 B91">
    <cfRule type="cellIs" dxfId="402" priority="553" stopIfTrue="1" operator="lessThan">
      <formula>$H$3</formula>
    </cfRule>
  </conditionalFormatting>
  <conditionalFormatting sqref="F91">
    <cfRule type="cellIs" dxfId="401" priority="552" stopIfTrue="1" operator="equal">
      <formula>$H$3</formula>
    </cfRule>
  </conditionalFormatting>
  <conditionalFormatting sqref="F91:F96">
    <cfRule type="cellIs" dxfId="400" priority="453" stopIfTrue="1" operator="equal">
      <formula>$H$3</formula>
    </cfRule>
    <cfRule type="cellIs" dxfId="399" priority="458" stopIfTrue="1" operator="lessThan">
      <formula>$H$3</formula>
    </cfRule>
  </conditionalFormatting>
  <conditionalFormatting sqref="F98 B98">
    <cfRule type="cellIs" dxfId="398" priority="500" stopIfTrue="1" operator="lessThan">
      <formula>$H$3</formula>
    </cfRule>
  </conditionalFormatting>
  <conditionalFormatting sqref="F98">
    <cfRule type="cellIs" dxfId="397" priority="499" stopIfTrue="1" operator="equal">
      <formula>$H$3</formula>
    </cfRule>
  </conditionalFormatting>
  <conditionalFormatting sqref="F98:F106">
    <cfRule type="cellIs" dxfId="396" priority="485" stopIfTrue="1" operator="equal">
      <formula>$H$3</formula>
    </cfRule>
    <cfRule type="cellIs" dxfId="395" priority="488" stopIfTrue="1" operator="lessThan">
      <formula>$H$3</formula>
    </cfRule>
  </conditionalFormatting>
  <conditionalFormatting sqref="F99:F119">
    <cfRule type="cellIs" dxfId="394" priority="432" stopIfTrue="1" operator="equal">
      <formula>$H$3</formula>
    </cfRule>
    <cfRule type="cellIs" dxfId="393" priority="433" stopIfTrue="1" operator="lessThan">
      <formula>$H$3</formula>
    </cfRule>
  </conditionalFormatting>
  <conditionalFormatting sqref="F107:F119">
    <cfRule type="cellIs" dxfId="392" priority="425" stopIfTrue="1" operator="equal">
      <formula>$H$3</formula>
    </cfRule>
    <cfRule type="cellIs" dxfId="391" priority="430" stopIfTrue="1" operator="lessThan">
      <formula>$H$3</formula>
    </cfRule>
    <cfRule type="expression" dxfId="390" priority="431" stopIfTrue="1">
      <formula>$F107=$H$3</formula>
    </cfRule>
  </conditionalFormatting>
  <conditionalFormatting sqref="F121 F123:F126">
    <cfRule type="expression" dxfId="389" priority="364" stopIfTrue="1">
      <formula>$F121=$H$3</formula>
    </cfRule>
    <cfRule type="cellIs" dxfId="388" priority="365" stopIfTrue="1" operator="equal">
      <formula>$H$3</formula>
    </cfRule>
    <cfRule type="cellIs" dxfId="387" priority="366" stopIfTrue="1" operator="lessThan">
      <formula>$H$3</formula>
    </cfRule>
  </conditionalFormatting>
  <conditionalFormatting sqref="F121 F123:F133">
    <cfRule type="cellIs" dxfId="386" priority="356" stopIfTrue="1" operator="lessThan">
      <formula>$H$3</formula>
    </cfRule>
  </conditionalFormatting>
  <conditionalFormatting sqref="F123:F133 F121">
    <cfRule type="cellIs" dxfId="385" priority="355" stopIfTrue="1" operator="equal">
      <formula>$H$3</formula>
    </cfRule>
  </conditionalFormatting>
  <conditionalFormatting sqref="F128:F132">
    <cfRule type="cellIs" dxfId="384" priority="156" stopIfTrue="1" operator="equal">
      <formula>$H$3</formula>
    </cfRule>
    <cfRule type="cellIs" dxfId="383" priority="157" stopIfTrue="1" operator="lessThan">
      <formula>$H$3</formula>
    </cfRule>
  </conditionalFormatting>
  <conditionalFormatting sqref="F18:G18">
    <cfRule type="expression" dxfId="382" priority="88090">
      <formula>AND($F228&lt;$H$3,$F228&lt;&gt;"")</formula>
    </cfRule>
    <cfRule type="expression" dxfId="381" priority="88091">
      <formula>AND($F228=$H$3,$F228&lt;&gt;"")</formula>
    </cfRule>
  </conditionalFormatting>
  <conditionalFormatting sqref="F26:G26">
    <cfRule type="expression" dxfId="380" priority="88092">
      <formula>AND($F192&lt;$H$3,$F192&lt;&gt;"")</formula>
    </cfRule>
    <cfRule type="expression" dxfId="379" priority="88093">
      <formula>AND($F192=$H$3,$F192&lt;&gt;"")</formula>
    </cfRule>
  </conditionalFormatting>
  <conditionalFormatting sqref="F46:G46 F59:G59">
    <cfRule type="expression" dxfId="378" priority="88094">
      <formula>AND($F219&lt;$H$3,$F219&lt;&gt;"")</formula>
    </cfRule>
    <cfRule type="expression" dxfId="377" priority="88095">
      <formula>AND($F219=$H$3,$F219&lt;&gt;"")</formula>
    </cfRule>
  </conditionalFormatting>
  <conditionalFormatting sqref="F78:G78">
    <cfRule type="expression" dxfId="376" priority="88098">
      <formula>AND($F261&lt;$H$3,$F261&lt;&gt;"")</formula>
    </cfRule>
    <cfRule type="expression" dxfId="375" priority="88099">
      <formula>AND($F261=$H$3,$F261&lt;&gt;"")</formula>
    </cfRule>
  </conditionalFormatting>
  <conditionalFormatting sqref="F132:G132">
    <cfRule type="expression" dxfId="374" priority="29" stopIfTrue="1">
      <formula>$F132=$H$3</formula>
    </cfRule>
  </conditionalFormatting>
  <conditionalFormatting sqref="G5 C5:C7 E6:E7">
    <cfRule type="expression" dxfId="373" priority="4188" stopIfTrue="1">
      <formula>$B5=$H$3</formula>
    </cfRule>
  </conditionalFormatting>
  <conditionalFormatting sqref="G5:G7 G9:G11">
    <cfRule type="expression" dxfId="372" priority="1550" stopIfTrue="1">
      <formula>F5&lt;$H$3</formula>
    </cfRule>
  </conditionalFormatting>
  <conditionalFormatting sqref="G13:G14">
    <cfRule type="expression" dxfId="371" priority="1468" stopIfTrue="1">
      <formula>F13&lt;$H$3</formula>
    </cfRule>
  </conditionalFormatting>
  <conditionalFormatting sqref="G18">
    <cfRule type="expression" dxfId="370" priority="88100" stopIfTrue="1">
      <formula>$F228=$H$3</formula>
    </cfRule>
  </conditionalFormatting>
  <conditionalFormatting sqref="G21:G25 C5:C7 C16:C17 E16:E17 G16:G17">
    <cfRule type="expression" dxfId="369" priority="1485" stopIfTrue="1">
      <formula>B5&lt;$H$3</formula>
    </cfRule>
  </conditionalFormatting>
  <conditionalFormatting sqref="G26">
    <cfRule type="expression" dxfId="368" priority="88101" stopIfTrue="1">
      <formula>$F192=$H$3</formula>
    </cfRule>
  </conditionalFormatting>
  <conditionalFormatting sqref="G32:G38 G40:G45">
    <cfRule type="expression" dxfId="367" priority="1308" stopIfTrue="1">
      <formula>F32&lt;$H$3</formula>
    </cfRule>
  </conditionalFormatting>
  <conditionalFormatting sqref="G46 G59">
    <cfRule type="expression" dxfId="366" priority="88102" stopIfTrue="1">
      <formula>$F219=$H$3</formula>
    </cfRule>
  </conditionalFormatting>
  <conditionalFormatting sqref="G48:G50">
    <cfRule type="expression" dxfId="365" priority="1190" stopIfTrue="1">
      <formula>F48&lt;$H$3</formula>
    </cfRule>
    <cfRule type="expression" dxfId="364" priority="1191" stopIfTrue="1">
      <formula>$F48=$H$3</formula>
    </cfRule>
  </conditionalFormatting>
  <conditionalFormatting sqref="G52:G58">
    <cfRule type="expression" dxfId="363" priority="1150" stopIfTrue="1">
      <formula>F52&lt;$H$3</formula>
    </cfRule>
  </conditionalFormatting>
  <conditionalFormatting sqref="G62:G68">
    <cfRule type="expression" dxfId="362" priority="1054" stopIfTrue="1">
      <formula>$F62=$H$3</formula>
    </cfRule>
  </conditionalFormatting>
  <conditionalFormatting sqref="G62:G70">
    <cfRule type="expression" dxfId="361" priority="811" stopIfTrue="1">
      <formula>$B62=$H$3</formula>
    </cfRule>
  </conditionalFormatting>
  <conditionalFormatting sqref="G69:G70">
    <cfRule type="expression" dxfId="360" priority="809" stopIfTrue="1">
      <formula>F69&lt;$H$3</formula>
    </cfRule>
    <cfRule type="expression" dxfId="359" priority="810" stopIfTrue="1">
      <formula>$F69=$H$3</formula>
    </cfRule>
  </conditionalFormatting>
  <conditionalFormatting sqref="G72">
    <cfRule type="expression" dxfId="358" priority="733" stopIfTrue="1">
      <formula>F72&lt;$H$3</formula>
    </cfRule>
    <cfRule type="expression" dxfId="357" priority="797" stopIfTrue="1">
      <formula>$F72=$H$3</formula>
    </cfRule>
    <cfRule type="expression" dxfId="356" priority="801" stopIfTrue="1">
      <formula>$B72=$H$3</formula>
    </cfRule>
  </conditionalFormatting>
  <conditionalFormatting sqref="G74:G77">
    <cfRule type="expression" dxfId="355" priority="664" stopIfTrue="1">
      <formula>$F74=$H$3</formula>
    </cfRule>
  </conditionalFormatting>
  <conditionalFormatting sqref="G78">
    <cfRule type="expression" dxfId="354" priority="88104" stopIfTrue="1">
      <formula>$F261=$H$3</formula>
    </cfRule>
  </conditionalFormatting>
  <conditionalFormatting sqref="G83 G85:G88">
    <cfRule type="expression" dxfId="353" priority="616" stopIfTrue="1">
      <formula>F83&lt;$H$3</formula>
    </cfRule>
    <cfRule type="expression" dxfId="352" priority="617" stopIfTrue="1">
      <formula>$B83=$H$3</formula>
    </cfRule>
    <cfRule type="expression" dxfId="351" priority="618" stopIfTrue="1">
      <formula>$F83=$H$3</formula>
    </cfRule>
  </conditionalFormatting>
  <conditionalFormatting sqref="G91:G96 C72">
    <cfRule type="expression" dxfId="350" priority="743" stopIfTrue="1">
      <formula>$B72=$H$3</formula>
    </cfRule>
  </conditionalFormatting>
  <conditionalFormatting sqref="G92">
    <cfRule type="expression" dxfId="349" priority="459" stopIfTrue="1">
      <formula>F92&lt;$H$3</formula>
    </cfRule>
  </conditionalFormatting>
  <conditionalFormatting sqref="G93:G96">
    <cfRule type="expression" dxfId="348" priority="536" stopIfTrue="1">
      <formula>$F93=$H$3</formula>
    </cfRule>
    <cfRule type="expression" dxfId="347" priority="541" stopIfTrue="1">
      <formula>F93&lt;$H$3</formula>
    </cfRule>
  </conditionalFormatting>
  <conditionalFormatting sqref="G98:G104">
    <cfRule type="expression" dxfId="346" priority="446" stopIfTrue="1">
      <formula>$F98=$H$3</formula>
    </cfRule>
    <cfRule type="expression" dxfId="345" priority="447" stopIfTrue="1">
      <formula>$B98=$H$3</formula>
    </cfRule>
  </conditionalFormatting>
  <conditionalFormatting sqref="G98:G116">
    <cfRule type="expression" dxfId="344" priority="448" stopIfTrue="1">
      <formula>F98&lt;$H$3</formula>
    </cfRule>
  </conditionalFormatting>
  <conditionalFormatting sqref="G99:G116">
    <cfRule type="expression" dxfId="343" priority="444" stopIfTrue="1">
      <formula>F99&lt;$H$3</formula>
    </cfRule>
  </conditionalFormatting>
  <conditionalFormatting sqref="G105:G116">
    <cfRule type="expression" dxfId="342" priority="443" stopIfTrue="1">
      <formula>$B105=$H$3</formula>
    </cfRule>
  </conditionalFormatting>
  <conditionalFormatting sqref="G107:G118">
    <cfRule type="expression" dxfId="341" priority="397" stopIfTrue="1">
      <formula>$F107=$H$3</formula>
    </cfRule>
  </conditionalFormatting>
  <conditionalFormatting sqref="G117:G118">
    <cfRule type="expression" dxfId="340" priority="395" stopIfTrue="1">
      <formula>$B117=$H$3</formula>
    </cfRule>
    <cfRule type="expression" dxfId="339" priority="396" stopIfTrue="1">
      <formula>F117&lt;$H$3</formula>
    </cfRule>
  </conditionalFormatting>
  <conditionalFormatting sqref="G123:G124">
    <cfRule type="expression" dxfId="338" priority="61" stopIfTrue="1">
      <formula>$B123=$H$3</formula>
    </cfRule>
    <cfRule type="expression" dxfId="337" priority="62" stopIfTrue="1">
      <formula>F123&lt;$H$3</formula>
    </cfRule>
    <cfRule type="expression" dxfId="336" priority="63" stopIfTrue="1">
      <formula>$F123=$H$3</formula>
    </cfRule>
  </conditionalFormatting>
  <conditionalFormatting sqref="G126 G128:G129">
    <cfRule type="expression" dxfId="335" priority="18" stopIfTrue="1">
      <formula>F126&lt;$H$3</formula>
    </cfRule>
  </conditionalFormatting>
  <conditionalFormatting sqref="G126">
    <cfRule type="expression" dxfId="334" priority="19" stopIfTrue="1">
      <formula>$F126=$H$3</formula>
    </cfRule>
  </conditionalFormatting>
  <conditionalFormatting sqref="G128:G129 G126">
    <cfRule type="expression" dxfId="333" priority="17" stopIfTrue="1">
      <formula>$B126=$H$3</formula>
    </cfRule>
  </conditionalFormatting>
  <conditionalFormatting sqref="G129">
    <cfRule type="expression" dxfId="332" priority="136" stopIfTrue="1">
      <formula>$F129=$H$3</formula>
    </cfRule>
  </conditionalFormatting>
  <conditionalFormatting sqref="G129:G130">
    <cfRule type="expression" dxfId="331" priority="13" stopIfTrue="1">
      <formula>$F129=$H$3</formula>
    </cfRule>
  </conditionalFormatting>
  <conditionalFormatting sqref="G130">
    <cfRule type="expression" dxfId="330" priority="11" stopIfTrue="1">
      <formula>$B130=$H$3</formula>
    </cfRule>
    <cfRule type="expression" dxfId="329" priority="12" stopIfTrue="1">
      <formula>F130&lt;$H$3</formula>
    </cfRule>
  </conditionalFormatting>
  <conditionalFormatting sqref="G132">
    <cfRule type="expression" dxfId="328" priority="27" stopIfTrue="1">
      <formula>$B132=$H$3</formula>
    </cfRule>
    <cfRule type="expression" dxfId="327" priority="28" stopIfTrue="1">
      <formula>F132&lt;$H$3</formula>
    </cfRule>
  </conditionalFormatting>
  <conditionalFormatting sqref="G132:G133">
    <cfRule type="expression" dxfId="326" priority="7" stopIfTrue="1">
      <formula>$F132=$H$3</formula>
    </cfRule>
  </conditionalFormatting>
  <conditionalFormatting sqref="G133">
    <cfRule type="expression" dxfId="325" priority="5" stopIfTrue="1">
      <formula>$B133=$H$3</formula>
    </cfRule>
    <cfRule type="expression" dxfId="324" priority="6" stopIfTrue="1">
      <formula>F133&lt;$H$3</formula>
    </cfRule>
  </conditionalFormatting>
  <pageMargins left="0.7" right="0.7" top="0.75" bottom="0.75" header="0.3" footer="0.3"/>
  <pageSetup paperSize="9" scale="60" orientation="landscape"/>
  <ignoredErrors>
    <ignoredError sqref="D65 B64 F65:F66 B66 D57 D63 F54 D56:F56 B54 B34 F36 D34:D36 F33 F87:F88 B87 D94:D95 D100:D102 F102 D105 D104 D106 D108:D109 F106 B108 D110:F110 E109:F109 D111 F111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3A5-ECF4-4177-967F-33F1E31A63DD}">
  <dimension ref="A1:N362"/>
  <sheetViews>
    <sheetView zoomScaleNormal="100" workbookViewId="0">
      <selection activeCell="H66" sqref="H6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16" t="s">
        <v>0</v>
      </c>
      <c r="D1" s="117"/>
      <c r="E1" s="117"/>
      <c r="F1" s="117"/>
      <c r="G1" s="117"/>
      <c r="H1" s="117"/>
      <c r="I1" s="117"/>
    </row>
    <row r="2" spans="1:9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9" ht="24.6" customHeight="1">
      <c r="A3" s="120"/>
      <c r="B3" s="120"/>
      <c r="C3" s="120"/>
      <c r="D3" s="120"/>
      <c r="E3" s="120"/>
      <c r="F3" s="120"/>
      <c r="G3" s="120"/>
      <c r="H3" s="3">
        <v>46281</v>
      </c>
      <c r="I3" s="26"/>
    </row>
    <row r="4" spans="1:9" ht="24" hidden="1" customHeight="1">
      <c r="A4" s="89" t="s">
        <v>624</v>
      </c>
      <c r="B4" s="90"/>
      <c r="C4" s="90"/>
      <c r="D4" s="90"/>
      <c r="E4" s="90"/>
      <c r="F4" s="90"/>
      <c r="G4" s="90"/>
      <c r="H4" s="90"/>
      <c r="I4" s="91"/>
    </row>
    <row r="5" spans="1:9" ht="24" hidden="1" customHeight="1">
      <c r="A5" s="27" t="s">
        <v>4</v>
      </c>
      <c r="B5" s="92" t="s">
        <v>5</v>
      </c>
      <c r="C5" s="93"/>
      <c r="D5" s="92" t="s">
        <v>6</v>
      </c>
      <c r="E5" s="93"/>
      <c r="F5" s="92" t="s">
        <v>7</v>
      </c>
      <c r="G5" s="93"/>
      <c r="H5" s="28" t="s">
        <v>8</v>
      </c>
      <c r="I5" s="28" t="s">
        <v>9</v>
      </c>
    </row>
    <row r="6" spans="1:9" ht="24" hidden="1" customHeight="1">
      <c r="A6" s="29" t="s">
        <v>428</v>
      </c>
      <c r="B6" s="72">
        <v>46197</v>
      </c>
      <c r="C6" s="18">
        <v>0.16666666666666666</v>
      </c>
      <c r="D6" s="72">
        <f>B6</f>
        <v>46197</v>
      </c>
      <c r="E6" s="18">
        <v>0.8666666666666667</v>
      </c>
      <c r="F6" s="72">
        <v>46198</v>
      </c>
      <c r="G6" s="18">
        <v>0.38750000000000001</v>
      </c>
      <c r="H6" s="30" t="s">
        <v>425</v>
      </c>
      <c r="I6" s="51"/>
    </row>
    <row r="7" spans="1:9" ht="24" hidden="1" customHeight="1">
      <c r="A7" s="29" t="s">
        <v>331</v>
      </c>
      <c r="B7" s="72">
        <v>46199</v>
      </c>
      <c r="C7" s="18">
        <v>0.60416666666666663</v>
      </c>
      <c r="D7" s="72">
        <f>B7+2</f>
        <v>46201</v>
      </c>
      <c r="E7" s="18">
        <v>7.4999999999999997E-2</v>
      </c>
      <c r="F7" s="72">
        <f>D7</f>
        <v>46201</v>
      </c>
      <c r="G7" s="18">
        <v>0.35416666666666669</v>
      </c>
      <c r="H7" s="30" t="s">
        <v>301</v>
      </c>
      <c r="I7" s="51"/>
    </row>
    <row r="8" spans="1:9" ht="24" hidden="1" customHeight="1">
      <c r="A8" s="29" t="s">
        <v>333</v>
      </c>
      <c r="B8" s="72">
        <f>F7+1</f>
        <v>46202</v>
      </c>
      <c r="C8" s="18">
        <v>2.0833333333333332E-2</v>
      </c>
      <c r="D8" s="72">
        <f t="shared" ref="D8:D10" si="0">B8</f>
        <v>46202</v>
      </c>
      <c r="E8" s="18">
        <v>0.30416666666666664</v>
      </c>
      <c r="F8" s="72">
        <f>D8</f>
        <v>46202</v>
      </c>
      <c r="G8" s="18">
        <v>0.65833333333333333</v>
      </c>
      <c r="H8" s="30" t="s">
        <v>301</v>
      </c>
      <c r="I8" s="51"/>
    </row>
    <row r="9" spans="1:9" ht="24" hidden="1" customHeight="1">
      <c r="A9" s="29" t="s">
        <v>422</v>
      </c>
      <c r="B9" s="72">
        <f>F8+7</f>
        <v>46209</v>
      </c>
      <c r="C9" s="18">
        <v>0.375</v>
      </c>
      <c r="D9" s="72">
        <f t="shared" si="0"/>
        <v>46209</v>
      </c>
      <c r="E9" s="18">
        <v>0.52083333333333337</v>
      </c>
      <c r="F9" s="72">
        <f>D9+1</f>
        <v>46210</v>
      </c>
      <c r="G9" s="18">
        <v>0.66666666666666663</v>
      </c>
      <c r="H9" s="30"/>
      <c r="I9" s="51"/>
    </row>
    <row r="10" spans="1:9" ht="24" hidden="1" customHeight="1">
      <c r="A10" s="29" t="s">
        <v>423</v>
      </c>
      <c r="B10" s="72">
        <f>F9+3</f>
        <v>46213</v>
      </c>
      <c r="C10" s="18">
        <v>0.16666666666666666</v>
      </c>
      <c r="D10" s="72">
        <f t="shared" si="0"/>
        <v>46213</v>
      </c>
      <c r="E10" s="18">
        <v>0.41666666666666669</v>
      </c>
      <c r="F10" s="72">
        <f>D10</f>
        <v>46213</v>
      </c>
      <c r="G10" s="18">
        <v>0.77500000000000002</v>
      </c>
      <c r="H10" s="30"/>
      <c r="I10" s="51"/>
    </row>
    <row r="11" spans="1:9" ht="24" hidden="1" customHeight="1">
      <c r="A11" s="36" t="s">
        <v>388</v>
      </c>
      <c r="B11" s="72">
        <f>F10+5</f>
        <v>46218</v>
      </c>
      <c r="C11" s="18">
        <v>0.79166666666666663</v>
      </c>
      <c r="D11" s="72">
        <f>B11+3</f>
        <v>46221</v>
      </c>
      <c r="E11" s="18">
        <v>0.72916666666666663</v>
      </c>
      <c r="F11" s="72">
        <f>D11+1</f>
        <v>46222</v>
      </c>
      <c r="G11" s="18">
        <v>9.5833333333333326E-2</v>
      </c>
      <c r="H11" s="30" t="s">
        <v>493</v>
      </c>
      <c r="I11" s="51"/>
    </row>
    <row r="12" spans="1:9" ht="24" hidden="1" customHeight="1">
      <c r="A12" s="29" t="s">
        <v>457</v>
      </c>
      <c r="B12" s="72">
        <f>F11+1</f>
        <v>46223</v>
      </c>
      <c r="C12" s="18">
        <v>0.33333333333333331</v>
      </c>
      <c r="D12" s="72">
        <f>B12+3</f>
        <v>46226</v>
      </c>
      <c r="E12" s="18">
        <v>0.25</v>
      </c>
      <c r="F12" s="72">
        <f>D12</f>
        <v>46226</v>
      </c>
      <c r="G12" s="18">
        <v>0.69166666666666665</v>
      </c>
      <c r="H12" s="30" t="s">
        <v>301</v>
      </c>
      <c r="I12" s="51"/>
    </row>
    <row r="13" spans="1:9" ht="24" hidden="1" customHeight="1">
      <c r="A13" s="29" t="s">
        <v>377</v>
      </c>
      <c r="B13" s="8">
        <f>F12+2</f>
        <v>46228</v>
      </c>
      <c r="C13" s="18">
        <v>0.25</v>
      </c>
      <c r="D13" s="72">
        <f>B13+1</f>
        <v>46229</v>
      </c>
      <c r="E13" s="18">
        <v>0.60833333333333328</v>
      </c>
      <c r="F13" s="72">
        <f>D13+1</f>
        <v>46230</v>
      </c>
      <c r="G13" s="18">
        <v>6.9444444444444447E-4</v>
      </c>
      <c r="H13" s="30" t="s">
        <v>301</v>
      </c>
      <c r="I13" s="51"/>
    </row>
    <row r="14" spans="1:9" ht="24" hidden="1" customHeight="1">
      <c r="A14" s="36" t="s">
        <v>478</v>
      </c>
      <c r="B14" s="8">
        <f>F13+2</f>
        <v>46232</v>
      </c>
      <c r="C14" s="18">
        <v>0.5</v>
      </c>
      <c r="D14" s="72">
        <f>B14+2</f>
        <v>46234</v>
      </c>
      <c r="E14" s="9">
        <v>0.71250000000000002</v>
      </c>
      <c r="F14" s="72">
        <f>D14+1</f>
        <v>46235</v>
      </c>
      <c r="G14" s="18">
        <v>0.19999999999999998</v>
      </c>
      <c r="H14" s="30" t="s">
        <v>524</v>
      </c>
      <c r="I14" s="51"/>
    </row>
    <row r="15" spans="1:9" ht="24" hidden="1" customHeight="1">
      <c r="A15" s="29" t="s">
        <v>481</v>
      </c>
      <c r="B15" s="33"/>
      <c r="C15" s="20"/>
      <c r="D15" s="76"/>
      <c r="E15" s="20"/>
      <c r="F15" s="76"/>
      <c r="G15" s="20"/>
      <c r="H15" s="30" t="s">
        <v>536</v>
      </c>
      <c r="I15" s="51"/>
    </row>
    <row r="16" spans="1:9" ht="24" hidden="1" customHeight="1">
      <c r="A16" s="29" t="s">
        <v>506</v>
      </c>
      <c r="B16" s="8">
        <f>F14+5</f>
        <v>46240</v>
      </c>
      <c r="C16" s="18">
        <v>0.20833333333333334</v>
      </c>
      <c r="D16" s="72">
        <f>B16</f>
        <v>46240</v>
      </c>
      <c r="E16" s="9">
        <v>0.27500000000000002</v>
      </c>
      <c r="F16" s="72">
        <f>D16+1</f>
        <v>46241</v>
      </c>
      <c r="G16" s="18">
        <v>0.70000000000000007</v>
      </c>
      <c r="H16" s="30"/>
      <c r="I16" s="51"/>
    </row>
    <row r="17" spans="1:9" ht="24" hidden="1" customHeight="1">
      <c r="A17" s="29" t="s">
        <v>297</v>
      </c>
      <c r="B17" s="33"/>
      <c r="C17" s="20"/>
      <c r="D17" s="76"/>
      <c r="E17" s="20"/>
      <c r="F17" s="76"/>
      <c r="G17" s="20"/>
      <c r="H17" s="30" t="s">
        <v>512</v>
      </c>
      <c r="I17" s="51"/>
    </row>
    <row r="18" spans="1:9" ht="24" hidden="1" customHeight="1">
      <c r="A18" s="36" t="s">
        <v>303</v>
      </c>
      <c r="B18" s="8">
        <f>F16+7</f>
        <v>46248</v>
      </c>
      <c r="C18" s="18">
        <v>0.20833333333333334</v>
      </c>
      <c r="D18" s="72">
        <f>B18+1</f>
        <v>46249</v>
      </c>
      <c r="E18" s="9">
        <v>0.72083333333333333</v>
      </c>
      <c r="F18" s="72">
        <f>D18+1</f>
        <v>46250</v>
      </c>
      <c r="G18" s="18">
        <v>0.27083333333333331</v>
      </c>
      <c r="H18" s="30" t="s">
        <v>564</v>
      </c>
      <c r="I18" s="51"/>
    </row>
    <row r="19" spans="1:9" ht="24" hidden="1" customHeight="1">
      <c r="A19" s="29" t="s">
        <v>298</v>
      </c>
      <c r="B19" s="72">
        <f>F18</f>
        <v>46250</v>
      </c>
      <c r="C19" s="18">
        <v>0.84861111111111109</v>
      </c>
      <c r="D19" s="72">
        <f>B19+8</f>
        <v>46258</v>
      </c>
      <c r="E19" s="9">
        <v>1.2500000000000001E-2</v>
      </c>
      <c r="F19" s="72">
        <f>D19</f>
        <v>46258</v>
      </c>
      <c r="G19" s="81">
        <v>0.64583333333333337</v>
      </c>
      <c r="H19" s="30" t="s">
        <v>301</v>
      </c>
      <c r="I19" s="51"/>
    </row>
    <row r="20" spans="1:9" ht="24" hidden="1" customHeight="1">
      <c r="A20" s="36" t="s">
        <v>551</v>
      </c>
      <c r="B20" s="72">
        <f>F19+3</f>
        <v>46261</v>
      </c>
      <c r="C20" s="18">
        <v>0.45833333333333331</v>
      </c>
      <c r="D20" s="72">
        <f>B20</f>
        <v>46261</v>
      </c>
      <c r="E20" s="18">
        <v>0.52083333333333337</v>
      </c>
      <c r="F20" s="72">
        <f>D20</f>
        <v>46261</v>
      </c>
      <c r="G20" s="18">
        <v>0.89583333333333337</v>
      </c>
      <c r="H20" s="30"/>
      <c r="I20" s="51"/>
    </row>
    <row r="21" spans="1:9" ht="24" hidden="1" customHeight="1">
      <c r="A21" s="29" t="s">
        <v>526</v>
      </c>
      <c r="B21" s="76"/>
      <c r="C21" s="20"/>
      <c r="D21" s="76"/>
      <c r="E21" s="20"/>
      <c r="F21" s="76"/>
      <c r="G21" s="20"/>
      <c r="H21" s="30" t="s">
        <v>572</v>
      </c>
      <c r="I21" s="51"/>
    </row>
    <row r="22" spans="1:9" ht="24" hidden="1" customHeight="1">
      <c r="A22" s="29" t="s">
        <v>549</v>
      </c>
      <c r="B22" s="72">
        <f>F20+6</f>
        <v>46267</v>
      </c>
      <c r="C22" s="22">
        <v>0.33333333333333331</v>
      </c>
      <c r="D22" s="72">
        <f>B22</f>
        <v>46267</v>
      </c>
      <c r="E22" s="22">
        <v>0.38333333333333336</v>
      </c>
      <c r="F22" s="72">
        <f>D22+1</f>
        <v>46268</v>
      </c>
      <c r="G22" s="34">
        <v>0.54583333333333328</v>
      </c>
      <c r="H22" s="30"/>
      <c r="I22" s="51"/>
    </row>
    <row r="23" spans="1:9" ht="24" hidden="1" customHeight="1">
      <c r="A23" s="29" t="s">
        <v>573</v>
      </c>
      <c r="B23" s="88">
        <f>F22+8</f>
        <v>46276</v>
      </c>
      <c r="C23" s="81">
        <v>0.58333333333333337</v>
      </c>
      <c r="D23" s="88">
        <f>B23+1</f>
        <v>46277</v>
      </c>
      <c r="E23" s="81">
        <v>0.12083333333333333</v>
      </c>
      <c r="F23" s="88">
        <f>D23</f>
        <v>46277</v>
      </c>
      <c r="G23" s="81">
        <v>0.79166666666666663</v>
      </c>
      <c r="H23" s="30" t="s">
        <v>630</v>
      </c>
      <c r="I23" s="51"/>
    </row>
    <row r="24" spans="1:9" ht="24" hidden="1" customHeight="1">
      <c r="A24" s="58"/>
      <c r="B24" s="72"/>
      <c r="C24" s="85"/>
      <c r="D24" s="72"/>
      <c r="E24" s="85"/>
      <c r="F24" s="72"/>
      <c r="G24" s="85"/>
      <c r="H24" s="84"/>
      <c r="I24" s="31"/>
    </row>
    <row r="25" spans="1:9" ht="24" hidden="1" customHeight="1">
      <c r="A25" s="89" t="s">
        <v>520</v>
      </c>
      <c r="B25" s="90"/>
      <c r="C25" s="90"/>
      <c r="D25" s="90"/>
      <c r="E25" s="90"/>
      <c r="F25" s="90"/>
      <c r="G25" s="90"/>
      <c r="H25" s="90"/>
      <c r="I25" s="91"/>
    </row>
    <row r="26" spans="1:9" ht="24" hidden="1" customHeight="1">
      <c r="A26" s="27" t="s">
        <v>4</v>
      </c>
      <c r="B26" s="92" t="s">
        <v>5</v>
      </c>
      <c r="C26" s="93"/>
      <c r="D26" s="92" t="s">
        <v>6</v>
      </c>
      <c r="E26" s="93"/>
      <c r="F26" s="92" t="s">
        <v>7</v>
      </c>
      <c r="G26" s="93"/>
      <c r="H26" s="28" t="s">
        <v>8</v>
      </c>
      <c r="I26" s="28" t="s">
        <v>9</v>
      </c>
    </row>
    <row r="27" spans="1:9" ht="24" hidden="1" customHeight="1">
      <c r="A27" s="53" t="s">
        <v>421</v>
      </c>
      <c r="B27" s="72">
        <v>46202</v>
      </c>
      <c r="C27" s="22">
        <v>0.20833333333333334</v>
      </c>
      <c r="D27" s="72">
        <f>B27+1</f>
        <v>46203</v>
      </c>
      <c r="E27" s="9">
        <v>0.7583333333333333</v>
      </c>
      <c r="F27" s="72">
        <f t="shared" ref="F27" si="1">D27+1</f>
        <v>46204</v>
      </c>
      <c r="G27" s="9">
        <v>0.48958333333333331</v>
      </c>
      <c r="H27" s="35" t="s">
        <v>461</v>
      </c>
      <c r="I27" s="5"/>
    </row>
    <row r="28" spans="1:9" ht="24" hidden="1" customHeight="1">
      <c r="A28" s="74" t="s">
        <v>427</v>
      </c>
      <c r="B28" s="72">
        <v>46205</v>
      </c>
      <c r="C28" s="22">
        <v>0.91180555555555554</v>
      </c>
      <c r="D28" s="72">
        <f>B28+2</f>
        <v>46207</v>
      </c>
      <c r="E28" s="9">
        <v>0.43333333333333335</v>
      </c>
      <c r="F28" s="72">
        <f>D28</f>
        <v>46207</v>
      </c>
      <c r="G28" s="9">
        <v>0.83333333333333337</v>
      </c>
      <c r="H28" s="30" t="s">
        <v>301</v>
      </c>
      <c r="I28" s="5"/>
    </row>
    <row r="29" spans="1:9" ht="24" hidden="1" customHeight="1">
      <c r="A29" s="74" t="s">
        <v>426</v>
      </c>
      <c r="B29" s="72">
        <f>F28+1</f>
        <v>46208</v>
      </c>
      <c r="C29" s="22">
        <v>0.8833333333333333</v>
      </c>
      <c r="D29" s="72">
        <f>B29+1</f>
        <v>46209</v>
      </c>
      <c r="E29" s="9">
        <v>0.88749999999999996</v>
      </c>
      <c r="F29" s="72">
        <f>D29+1</f>
        <v>46210</v>
      </c>
      <c r="G29" s="9">
        <v>0.22916666666666666</v>
      </c>
      <c r="H29" s="30" t="s">
        <v>301</v>
      </c>
      <c r="I29" s="5"/>
    </row>
    <row r="30" spans="1:9" ht="24" hidden="1" customHeight="1">
      <c r="A30" s="53" t="s">
        <v>448</v>
      </c>
      <c r="B30" s="72">
        <f>F29+4</f>
        <v>46214</v>
      </c>
      <c r="C30" s="22">
        <v>4.1666666666666664E-2</v>
      </c>
      <c r="D30" s="72">
        <f t="shared" ref="D30:D32" si="2">B30</f>
        <v>46214</v>
      </c>
      <c r="E30" s="22">
        <v>0.15</v>
      </c>
      <c r="F30" s="72">
        <f>D30</f>
        <v>46214</v>
      </c>
      <c r="G30" s="22">
        <v>0.54166666666666663</v>
      </c>
      <c r="H30" s="35"/>
      <c r="I30" s="5"/>
    </row>
    <row r="31" spans="1:9" ht="24" hidden="1" customHeight="1">
      <c r="A31" s="52" t="s">
        <v>424</v>
      </c>
      <c r="B31" s="72">
        <f>F30+4</f>
        <v>46218</v>
      </c>
      <c r="C31" s="22">
        <v>0.33333333333333331</v>
      </c>
      <c r="D31" s="72">
        <f t="shared" si="2"/>
        <v>46218</v>
      </c>
      <c r="E31" s="22">
        <v>0.48333333333333334</v>
      </c>
      <c r="F31" s="72">
        <f t="shared" ref="F31:F32" si="3">D31+1</f>
        <v>46219</v>
      </c>
      <c r="G31" s="22">
        <v>0.31666666666666665</v>
      </c>
      <c r="H31" s="35"/>
      <c r="I31" s="5"/>
    </row>
    <row r="32" spans="1:9" ht="24" hidden="1" customHeight="1">
      <c r="A32" s="29" t="s">
        <v>458</v>
      </c>
      <c r="B32" s="72">
        <f>F31+2</f>
        <v>46221</v>
      </c>
      <c r="C32" s="18">
        <v>0.54166666666666663</v>
      </c>
      <c r="D32" s="72">
        <f t="shared" si="2"/>
        <v>46221</v>
      </c>
      <c r="E32" s="22">
        <v>0.73749999999999993</v>
      </c>
      <c r="F32" s="72">
        <f t="shared" si="3"/>
        <v>46222</v>
      </c>
      <c r="G32" s="22">
        <v>7.4999999999999997E-2</v>
      </c>
      <c r="H32" s="30"/>
      <c r="I32" s="51"/>
    </row>
    <row r="33" spans="1:9" ht="24" hidden="1" customHeight="1">
      <c r="A33" s="29" t="s">
        <v>467</v>
      </c>
      <c r="B33" s="72">
        <f>F32+5</f>
        <v>46227</v>
      </c>
      <c r="C33" s="18">
        <v>0.91666666666666663</v>
      </c>
      <c r="D33" s="72">
        <f>B33+2</f>
        <v>46229</v>
      </c>
      <c r="E33" s="18">
        <v>0.88749999999999996</v>
      </c>
      <c r="F33" s="72">
        <f>D33+1</f>
        <v>46230</v>
      </c>
      <c r="G33" s="22">
        <v>0.29166666666666669</v>
      </c>
      <c r="H33" s="30" t="s">
        <v>509</v>
      </c>
      <c r="I33" s="51"/>
    </row>
    <row r="34" spans="1:9" ht="24" hidden="1" customHeight="1">
      <c r="A34" s="74" t="s">
        <v>469</v>
      </c>
      <c r="B34" s="8">
        <f>F33+1</f>
        <v>46231</v>
      </c>
      <c r="C34" s="9">
        <v>0.3</v>
      </c>
      <c r="D34" s="8">
        <f>B34+3</f>
        <v>46234</v>
      </c>
      <c r="E34" s="9">
        <v>0.71666666666666667</v>
      </c>
      <c r="F34" s="8">
        <f>D34+1</f>
        <v>46235</v>
      </c>
      <c r="G34" s="22">
        <v>0.15416666666666667</v>
      </c>
      <c r="H34" s="30" t="s">
        <v>301</v>
      </c>
      <c r="I34" s="51"/>
    </row>
    <row r="35" spans="1:9" ht="24" hidden="1" customHeight="1">
      <c r="A35" s="74" t="s">
        <v>489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>D35+1</f>
        <v>46237</v>
      </c>
      <c r="G35" s="22">
        <v>0.5</v>
      </c>
      <c r="H35" s="30" t="s">
        <v>301</v>
      </c>
      <c r="I35" s="51"/>
    </row>
    <row r="36" spans="1:9" ht="24" hidden="1" customHeight="1">
      <c r="A36" s="69" t="s">
        <v>495</v>
      </c>
      <c r="B36" s="8">
        <f>F35+7</f>
        <v>46244</v>
      </c>
      <c r="C36" s="9">
        <v>0.10416666666666667</v>
      </c>
      <c r="D36" s="8">
        <f t="shared" ref="D36" si="4">B36</f>
        <v>46244</v>
      </c>
      <c r="E36" s="9">
        <v>0.33333333333333331</v>
      </c>
      <c r="F36" s="8">
        <f>D36+1</f>
        <v>46245</v>
      </c>
      <c r="G36" s="22">
        <v>0.50416666666666665</v>
      </c>
      <c r="H36" s="30"/>
      <c r="I36" s="51"/>
    </row>
    <row r="37" spans="1:9" ht="24" hidden="1" customHeight="1">
      <c r="A37" s="69" t="s">
        <v>507</v>
      </c>
      <c r="B37" s="33"/>
      <c r="C37" s="20"/>
      <c r="D37" s="33"/>
      <c r="E37" s="20"/>
      <c r="F37" s="33"/>
      <c r="G37" s="20"/>
      <c r="H37" s="30" t="s">
        <v>508</v>
      </c>
      <c r="I37" s="51"/>
    </row>
    <row r="38" spans="1:9" ht="24" hidden="1" customHeight="1">
      <c r="A38" s="69" t="s">
        <v>531</v>
      </c>
      <c r="B38" s="33"/>
      <c r="C38" s="20"/>
      <c r="D38" s="33"/>
      <c r="E38" s="20"/>
      <c r="F38" s="33"/>
      <c r="G38" s="20"/>
      <c r="H38" s="30" t="s">
        <v>512</v>
      </c>
      <c r="I38" s="51"/>
    </row>
    <row r="39" spans="1:9" ht="24" hidden="1" customHeight="1">
      <c r="A39" s="69" t="s">
        <v>532</v>
      </c>
      <c r="B39" s="33"/>
      <c r="C39" s="20"/>
      <c r="D39" s="33"/>
      <c r="E39" s="20"/>
      <c r="F39" s="33"/>
      <c r="G39" s="20"/>
      <c r="H39" s="30" t="s">
        <v>534</v>
      </c>
      <c r="I39" s="51"/>
    </row>
    <row r="40" spans="1:9" ht="24" hidden="1" customHeight="1">
      <c r="A40" s="69" t="s">
        <v>533</v>
      </c>
      <c r="B40" s="33"/>
      <c r="C40" s="20"/>
      <c r="D40" s="33"/>
      <c r="E40" s="20"/>
      <c r="F40" s="33"/>
      <c r="G40" s="20"/>
      <c r="H40" s="30" t="s">
        <v>535</v>
      </c>
      <c r="I40" s="51"/>
    </row>
    <row r="41" spans="1:9" ht="24" hidden="1" customHeight="1">
      <c r="A41" s="74" t="s">
        <v>530</v>
      </c>
      <c r="B41" s="8">
        <f>F36+4</f>
        <v>46249</v>
      </c>
      <c r="C41" s="9">
        <v>0.70833333333333337</v>
      </c>
      <c r="D41" s="8">
        <f>B41+1</f>
        <v>46250</v>
      </c>
      <c r="E41" s="9">
        <v>0.41666666666666669</v>
      </c>
      <c r="F41" s="8">
        <f>D41+1</f>
        <v>46251</v>
      </c>
      <c r="G41" s="22">
        <v>6.458333333333334E-2</v>
      </c>
      <c r="H41" s="30" t="s">
        <v>567</v>
      </c>
      <c r="I41" s="51"/>
    </row>
    <row r="42" spans="1:9" ht="24" customHeight="1">
      <c r="A42" s="89" t="s">
        <v>651</v>
      </c>
      <c r="B42" s="90"/>
      <c r="C42" s="90"/>
      <c r="D42" s="90"/>
      <c r="E42" s="90"/>
      <c r="F42" s="90"/>
      <c r="G42" s="90"/>
      <c r="H42" s="90"/>
      <c r="I42" s="91"/>
    </row>
    <row r="43" spans="1:9" ht="24" customHeight="1">
      <c r="A43" s="27" t="s">
        <v>4</v>
      </c>
      <c r="B43" s="92" t="s">
        <v>5</v>
      </c>
      <c r="C43" s="93"/>
      <c r="D43" s="92" t="s">
        <v>6</v>
      </c>
      <c r="E43" s="93"/>
      <c r="F43" s="92" t="s">
        <v>7</v>
      </c>
      <c r="G43" s="93"/>
      <c r="H43" s="28" t="s">
        <v>8</v>
      </c>
      <c r="I43" s="28" t="s">
        <v>9</v>
      </c>
    </row>
    <row r="44" spans="1:9" ht="24" hidden="1" customHeight="1">
      <c r="A44" s="53" t="s">
        <v>357</v>
      </c>
      <c r="B44" s="8">
        <v>46215</v>
      </c>
      <c r="C44" s="22">
        <v>0.97916666666666663</v>
      </c>
      <c r="D44" s="8">
        <f>B44+1</f>
        <v>46216</v>
      </c>
      <c r="E44" s="22">
        <v>0.93333333333333335</v>
      </c>
      <c r="F44" s="8">
        <f t="shared" ref="F44:F48" si="5">D44+1</f>
        <v>46217</v>
      </c>
      <c r="G44" s="22">
        <v>5.4166666666666669E-2</v>
      </c>
      <c r="H44" s="30" t="s">
        <v>491</v>
      </c>
      <c r="I44" s="51"/>
    </row>
    <row r="45" spans="1:9" ht="24" hidden="1" customHeight="1">
      <c r="A45" s="74" t="s">
        <v>314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0"/>
      <c r="I45" s="51"/>
    </row>
    <row r="46" spans="1:9" ht="24" hidden="1" customHeight="1">
      <c r="A46" s="74" t="s">
        <v>313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0.25833333333333336</v>
      </c>
      <c r="H46" s="30" t="s">
        <v>493</v>
      </c>
      <c r="I46" s="51"/>
    </row>
    <row r="47" spans="1:9" ht="24" hidden="1" customHeight="1">
      <c r="A47" s="74" t="s">
        <v>462</v>
      </c>
      <c r="B47" s="8">
        <f>F46+7</f>
        <v>46231</v>
      </c>
      <c r="C47" s="22">
        <v>8.3333333333333329E-2</v>
      </c>
      <c r="D47" s="8">
        <f t="shared" ref="D47" si="6">B47</f>
        <v>46231</v>
      </c>
      <c r="E47" s="9">
        <v>0.12083333333333333</v>
      </c>
      <c r="F47" s="8">
        <f t="shared" si="5"/>
        <v>46232</v>
      </c>
      <c r="G47" s="22">
        <v>0.24583333333333332</v>
      </c>
      <c r="H47" s="30"/>
      <c r="I47" s="51"/>
    </row>
    <row r="48" spans="1:9" ht="24" hidden="1" customHeight="1">
      <c r="A48" s="74" t="s">
        <v>333</v>
      </c>
      <c r="B48" s="8">
        <f>F47+6</f>
        <v>46238</v>
      </c>
      <c r="C48" s="22">
        <v>0.54166666666666663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0" t="s">
        <v>301</v>
      </c>
      <c r="I48" s="51"/>
    </row>
    <row r="49" spans="1:14" ht="24" hidden="1" customHeight="1">
      <c r="A49" s="74" t="s">
        <v>331</v>
      </c>
      <c r="B49" s="8">
        <f>F48+3</f>
        <v>46244</v>
      </c>
      <c r="C49" s="9">
        <v>0.60416666666666663</v>
      </c>
      <c r="D49" s="8">
        <f>B49+1</f>
        <v>46245</v>
      </c>
      <c r="E49" s="9">
        <v>0.49166666666666664</v>
      </c>
      <c r="F49" s="8">
        <f>D49</f>
        <v>46245</v>
      </c>
      <c r="G49" s="22">
        <v>0.9916666666666667</v>
      </c>
      <c r="H49" s="30" t="s">
        <v>558</v>
      </c>
      <c r="I49" s="51"/>
    </row>
    <row r="50" spans="1:14" ht="24" hidden="1" customHeight="1">
      <c r="A50" s="74" t="s">
        <v>422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0" t="s">
        <v>620</v>
      </c>
      <c r="I50" s="51"/>
    </row>
    <row r="51" spans="1:14" ht="24" hidden="1" customHeight="1">
      <c r="A51" s="74" t="s">
        <v>377</v>
      </c>
      <c r="B51" s="33"/>
      <c r="C51" s="20"/>
      <c r="D51" s="33"/>
      <c r="E51" s="20"/>
      <c r="F51" s="33"/>
      <c r="G51" s="20"/>
      <c r="H51" s="30" t="s">
        <v>589</v>
      </c>
      <c r="I51" s="51"/>
    </row>
    <row r="52" spans="1:14" ht="24" hidden="1" customHeight="1">
      <c r="A52" s="74" t="s">
        <v>388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0.20416666666666666</v>
      </c>
      <c r="F52" s="8">
        <f>D52</f>
        <v>46270</v>
      </c>
      <c r="G52" s="18">
        <v>0.75</v>
      </c>
      <c r="H52" s="30" t="s">
        <v>621</v>
      </c>
      <c r="I52" s="51"/>
    </row>
    <row r="53" spans="1:14" ht="24" customHeight="1">
      <c r="A53" s="53" t="s">
        <v>401</v>
      </c>
      <c r="B53" s="8">
        <f>F52+2</f>
        <v>46272</v>
      </c>
      <c r="C53" s="22">
        <v>0.72916666666666663</v>
      </c>
      <c r="D53" s="8">
        <f>B53+1</f>
        <v>46273</v>
      </c>
      <c r="E53" s="81">
        <v>0.12916666666666668</v>
      </c>
      <c r="F53" s="8">
        <f>D53</f>
        <v>46273</v>
      </c>
      <c r="G53" s="81">
        <v>0.52500000000000002</v>
      </c>
      <c r="H53" s="30" t="s">
        <v>623</v>
      </c>
      <c r="I53" s="51"/>
    </row>
    <row r="54" spans="1:14" ht="24" customHeight="1">
      <c r="A54" s="74" t="s">
        <v>506</v>
      </c>
      <c r="B54" s="8">
        <f>F53+5</f>
        <v>46278</v>
      </c>
      <c r="C54" s="22">
        <v>0.82499999999999996</v>
      </c>
      <c r="D54" s="8">
        <f>B54+1</f>
        <v>46279</v>
      </c>
      <c r="E54" s="34">
        <v>0.05</v>
      </c>
      <c r="F54" s="8">
        <f>D54+1</f>
        <v>46280</v>
      </c>
      <c r="G54" s="11">
        <v>0.1388888888888889</v>
      </c>
      <c r="H54" s="30" t="s">
        <v>648</v>
      </c>
      <c r="I54" s="51"/>
    </row>
    <row r="55" spans="1:14" ht="24" customHeight="1">
      <c r="A55" s="74" t="s">
        <v>303</v>
      </c>
      <c r="B55" s="8">
        <f>F54+6</f>
        <v>46286</v>
      </c>
      <c r="C55" s="22">
        <v>0.33333333333333331</v>
      </c>
      <c r="D55" s="8">
        <f>B55</f>
        <v>46286</v>
      </c>
      <c r="E55" s="22">
        <v>0.41666666666666669</v>
      </c>
      <c r="F55" s="8">
        <f>D55</f>
        <v>46286</v>
      </c>
      <c r="G55" s="22">
        <v>0.83333333333333337</v>
      </c>
      <c r="H55" s="30" t="s">
        <v>649</v>
      </c>
      <c r="I55" s="51"/>
    </row>
    <row r="56" spans="1:14" ht="24" customHeight="1">
      <c r="A56" s="74" t="s">
        <v>298</v>
      </c>
      <c r="B56" s="33"/>
      <c r="C56" s="20"/>
      <c r="D56" s="33"/>
      <c r="E56" s="20"/>
      <c r="F56" s="33"/>
      <c r="G56" s="20"/>
      <c r="H56" s="30" t="s">
        <v>590</v>
      </c>
      <c r="I56" s="51"/>
    </row>
    <row r="57" spans="1:14" ht="24" customHeight="1">
      <c r="A57" s="74" t="s">
        <v>595</v>
      </c>
      <c r="B57" s="8">
        <f>F55+7</f>
        <v>46293</v>
      </c>
      <c r="C57" s="22">
        <v>0.25</v>
      </c>
      <c r="D57" s="8">
        <f>B57</f>
        <v>46293</v>
      </c>
      <c r="E57" s="22">
        <v>0.33333333333333331</v>
      </c>
      <c r="F57" s="8">
        <f>D57+1</f>
        <v>46294</v>
      </c>
      <c r="G57" s="22">
        <v>0.16666666666666666</v>
      </c>
      <c r="H57" s="30"/>
      <c r="I57" s="51"/>
    </row>
    <row r="58" spans="1:14" ht="24" customHeight="1">
      <c r="A58" s="74" t="s">
        <v>625</v>
      </c>
      <c r="B58" s="8">
        <f>F57</f>
        <v>46294</v>
      </c>
      <c r="C58" s="22">
        <v>0.25</v>
      </c>
      <c r="D58" s="8">
        <f>B58</f>
        <v>46294</v>
      </c>
      <c r="E58" s="22">
        <v>0.33333333333333331</v>
      </c>
      <c r="F58" s="8">
        <f>D58+1</f>
        <v>46295</v>
      </c>
      <c r="G58" s="22">
        <v>0.16666666666666666</v>
      </c>
      <c r="H58" s="30"/>
      <c r="I58" s="51"/>
    </row>
    <row r="59" spans="1:14" ht="24" customHeight="1">
      <c r="A59" s="74" t="s">
        <v>492</v>
      </c>
      <c r="B59" s="8">
        <f>F58+6</f>
        <v>46301</v>
      </c>
      <c r="C59" s="22">
        <v>0.58333333333333337</v>
      </c>
      <c r="D59" s="8">
        <f>B59+1</f>
        <v>46302</v>
      </c>
      <c r="E59" s="22">
        <v>0.25</v>
      </c>
      <c r="F59" s="8">
        <f>D59</f>
        <v>46302</v>
      </c>
      <c r="G59" s="22">
        <v>0.66666666666666663</v>
      </c>
      <c r="H59" s="30" t="s">
        <v>649</v>
      </c>
      <c r="I59" s="51"/>
    </row>
    <row r="60" spans="1:14" ht="24" customHeight="1">
      <c r="A60" s="74" t="s">
        <v>335</v>
      </c>
      <c r="B60" s="33"/>
      <c r="C60" s="20"/>
      <c r="D60" s="33"/>
      <c r="E60" s="20"/>
      <c r="F60" s="33"/>
      <c r="G60" s="20"/>
      <c r="H60" s="30" t="s">
        <v>590</v>
      </c>
      <c r="I60" s="51"/>
    </row>
    <row r="61" spans="1:14" ht="24" customHeight="1">
      <c r="A61" s="74" t="s">
        <v>643</v>
      </c>
      <c r="B61" s="8">
        <f>F59+7</f>
        <v>46309</v>
      </c>
      <c r="C61" s="22">
        <v>8.3333333333333329E-2</v>
      </c>
      <c r="D61" s="8">
        <f>B61</f>
        <v>46309</v>
      </c>
      <c r="E61" s="22">
        <v>0.16666666666666666</v>
      </c>
      <c r="F61" s="8">
        <f>D61+1</f>
        <v>46310</v>
      </c>
      <c r="G61" s="22">
        <v>0</v>
      </c>
      <c r="H61" s="30"/>
      <c r="I61" s="51"/>
    </row>
    <row r="62" spans="1:14" ht="24" customHeight="1">
      <c r="A62" s="89" t="s">
        <v>611</v>
      </c>
      <c r="B62" s="90"/>
      <c r="C62" s="90"/>
      <c r="D62" s="90"/>
      <c r="E62" s="90"/>
      <c r="F62" s="90"/>
      <c r="G62" s="90"/>
      <c r="H62" s="90"/>
      <c r="I62" s="91"/>
    </row>
    <row r="63" spans="1:14" ht="24" customHeight="1">
      <c r="A63" s="27" t="s">
        <v>4</v>
      </c>
      <c r="B63" s="92" t="s">
        <v>441</v>
      </c>
      <c r="C63" s="93"/>
      <c r="D63" s="92" t="s">
        <v>6</v>
      </c>
      <c r="E63" s="93"/>
      <c r="F63" s="92" t="s">
        <v>7</v>
      </c>
      <c r="G63" s="93"/>
      <c r="H63" s="28" t="s">
        <v>8</v>
      </c>
      <c r="I63" s="28" t="s">
        <v>9</v>
      </c>
      <c r="N63" t="s">
        <v>30</v>
      </c>
    </row>
    <row r="64" spans="1:14" s="1" customFormat="1" ht="24.6" customHeight="1">
      <c r="A64" s="52" t="s">
        <v>335</v>
      </c>
      <c r="B64" s="83">
        <v>46277</v>
      </c>
      <c r="C64" s="81" ph="1">
        <v>0.4375</v>
      </c>
      <c r="D64" s="72">
        <f>B64+6</f>
        <v>46283</v>
      </c>
      <c r="E64" s="22" ph="1">
        <v>0.33333333333333331</v>
      </c>
      <c r="F64" s="17">
        <f>D64</f>
        <v>46283</v>
      </c>
      <c r="G64" s="22" ph="1">
        <v>0.75</v>
      </c>
      <c r="H64" s="30" t="s">
        <v>650</v>
      </c>
      <c r="I64" s="5"/>
    </row>
    <row r="65" spans="1:9" s="1" customFormat="1" ht="24.6" customHeight="1">
      <c r="A65" s="52" t="s">
        <v>610</v>
      </c>
      <c r="B65" s="8">
        <f>F64+7</f>
        <v>46290</v>
      </c>
      <c r="C65" s="22" ph="1">
        <v>0.375</v>
      </c>
      <c r="D65" s="72">
        <f>B65</f>
        <v>46290</v>
      </c>
      <c r="E65" s="22" ph="1">
        <v>0.45833333333333331</v>
      </c>
      <c r="F65" s="17">
        <f>D65+1</f>
        <v>46291</v>
      </c>
      <c r="G65" s="22" ph="1">
        <v>0.29166666666666669</v>
      </c>
      <c r="H65" s="30"/>
      <c r="I65" s="5"/>
    </row>
    <row r="66" spans="1:9" s="1" customFormat="1" ht="24.6" customHeight="1">
      <c r="A66" s="52" t="s">
        <v>614</v>
      </c>
      <c r="B66" s="33"/>
      <c r="C66" s="20"/>
      <c r="D66" s="76"/>
      <c r="E66" s="33"/>
      <c r="F66" s="20"/>
      <c r="G66" s="76"/>
      <c r="H66" s="30" t="s">
        <v>615</v>
      </c>
      <c r="I66" s="5"/>
    </row>
    <row r="67" spans="1:9" s="1" customFormat="1" ht="24.6" customHeight="1">
      <c r="A67" s="52" t="s">
        <v>339</v>
      </c>
      <c r="B67" s="33"/>
      <c r="C67" s="20"/>
      <c r="D67" s="76"/>
      <c r="E67" s="33"/>
      <c r="F67" s="20"/>
      <c r="G67" s="76"/>
      <c r="H67" s="30" t="s">
        <v>578</v>
      </c>
      <c r="I67" s="5"/>
    </row>
    <row r="68" spans="1:9" s="1" customFormat="1" ht="24.6" customHeight="1">
      <c r="A68" s="74" t="s">
        <v>545</v>
      </c>
      <c r="B68" s="33"/>
      <c r="C68" s="20"/>
      <c r="D68" s="76"/>
      <c r="E68" s="33"/>
      <c r="F68" s="20"/>
      <c r="G68" s="76"/>
      <c r="H68" s="30" t="s">
        <v>589</v>
      </c>
      <c r="I68" s="5"/>
    </row>
    <row r="69" spans="1:9" s="1" customFormat="1" ht="24.6" customHeight="1">
      <c r="A69" s="52" t="s">
        <v>351</v>
      </c>
      <c r="B69" s="8">
        <f>F65+6</f>
        <v>46297</v>
      </c>
      <c r="C69" s="22" ph="1">
        <v>0.91666666666666663</v>
      </c>
      <c r="D69" s="72">
        <f>B69+1</f>
        <v>46298</v>
      </c>
      <c r="E69" s="22" ph="1">
        <v>0.33333333333333331</v>
      </c>
      <c r="F69" s="17">
        <f>D69</f>
        <v>46298</v>
      </c>
      <c r="G69" s="22" ph="1">
        <v>0.75</v>
      </c>
      <c r="H69" s="30" t="s">
        <v>648</v>
      </c>
      <c r="I69" s="5"/>
    </row>
    <row r="70" spans="1:9" s="1" customFormat="1" ht="24.6" customHeight="1">
      <c r="A70" s="52" t="s">
        <v>641</v>
      </c>
      <c r="B70" s="8">
        <f>F69+7</f>
        <v>46305</v>
      </c>
      <c r="C70" s="22" ph="1">
        <v>0.375</v>
      </c>
      <c r="D70" s="72">
        <f>B70</f>
        <v>46305</v>
      </c>
      <c r="E70" s="22" ph="1">
        <v>0.45833333333333331</v>
      </c>
      <c r="F70" s="17">
        <f>D70+1</f>
        <v>46306</v>
      </c>
      <c r="G70" s="22" ph="1">
        <v>0.29166666666666669</v>
      </c>
      <c r="H70" s="30"/>
      <c r="I70" s="5"/>
    </row>
    <row r="71" spans="1:9" ht="24" customHeight="1"/>
    <row r="72" spans="1:9" ht="24" customHeight="1"/>
    <row r="73" spans="1:9" ht="24" customHeight="1"/>
    <row r="74" spans="1:9" ht="24" customHeight="1"/>
    <row r="75" spans="1:9" ht="24" customHeight="1"/>
    <row r="76" spans="1:9" ht="24" customHeight="1"/>
    <row r="77" spans="1:9" ht="24" customHeight="1"/>
    <row r="78" spans="1:9" ht="24" customHeight="1"/>
    <row r="79" spans="1:9" ht="24" customHeight="1"/>
    <row r="80" spans="1:9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A62:I62"/>
    <mergeCell ref="B63:C63"/>
    <mergeCell ref="D63:E63"/>
    <mergeCell ref="F63:G63"/>
    <mergeCell ref="A42:I42"/>
    <mergeCell ref="B43:C43"/>
    <mergeCell ref="D43:E43"/>
    <mergeCell ref="F43:G43"/>
  </mergeCells>
  <phoneticPr fontId="42" type="noConversion"/>
  <conditionalFormatting sqref="B4">
    <cfRule type="cellIs" dxfId="323" priority="180" stopIfTrue="1" operator="equal">
      <formula>$H$3</formula>
    </cfRule>
    <cfRule type="cellIs" dxfId="322" priority="186" stopIfTrue="1" operator="lessThan">
      <formula>$H$3</formula>
    </cfRule>
    <cfRule type="cellIs" dxfId="321" priority="189" stopIfTrue="1" operator="equal">
      <formula>$H$3</formula>
    </cfRule>
    <cfRule type="cellIs" dxfId="320" priority="190" stopIfTrue="1" operator="lessThan">
      <formula>$H$3</formula>
    </cfRule>
  </conditionalFormatting>
  <conditionalFormatting sqref="B5">
    <cfRule type="cellIs" dxfId="319" priority="973" stopIfTrue="1" operator="equal">
      <formula>$H$3</formula>
    </cfRule>
  </conditionalFormatting>
  <conditionalFormatting sqref="B5:B9">
    <cfRule type="cellIs" dxfId="318" priority="493" stopIfTrue="1" operator="lessThan">
      <formula>$H$3</formula>
    </cfRule>
  </conditionalFormatting>
  <conditionalFormatting sqref="B6:B7">
    <cfRule type="cellIs" dxfId="317" priority="491" stopIfTrue="1" operator="lessThan">
      <formula>$H$3</formula>
    </cfRule>
    <cfRule type="cellIs" dxfId="316" priority="492" stopIfTrue="1" operator="equal">
      <formula>$H$3</formula>
    </cfRule>
  </conditionalFormatting>
  <conditionalFormatting sqref="B8:B9">
    <cfRule type="cellIs" dxfId="315" priority="497" stopIfTrue="1" operator="equal">
      <formula>$H$3</formula>
    </cfRule>
  </conditionalFormatting>
  <conditionalFormatting sqref="B8:B14 B16 B18:B20 B22">
    <cfRule type="cellIs" dxfId="314" priority="498" stopIfTrue="1" operator="lessThan">
      <formula>$H$3</formula>
    </cfRule>
  </conditionalFormatting>
  <conditionalFormatting sqref="B10:B14 B16 B18:B20 B22">
    <cfRule type="cellIs" dxfId="313" priority="925" stopIfTrue="1" operator="equal">
      <formula>$H$3</formula>
    </cfRule>
    <cfRule type="cellIs" dxfId="312" priority="926" stopIfTrue="1" operator="lessThan">
      <formula>$H$3</formula>
    </cfRule>
  </conditionalFormatting>
  <conditionalFormatting sqref="B25:B26">
    <cfRule type="cellIs" dxfId="311" priority="941" stopIfTrue="1" operator="equal">
      <formula>$H$3</formula>
    </cfRule>
    <cfRule type="cellIs" dxfId="310" priority="948" stopIfTrue="1" operator="lessThan">
      <formula>$H$3</formula>
    </cfRule>
    <cfRule type="cellIs" dxfId="309" priority="951" stopIfTrue="1" operator="equal">
      <formula>$H$3</formula>
    </cfRule>
    <cfRule type="cellIs" dxfId="308" priority="952" stopIfTrue="1" operator="lessThan">
      <formula>$H$3</formula>
    </cfRule>
  </conditionalFormatting>
  <conditionalFormatting sqref="B26">
    <cfRule type="cellIs" dxfId="307" priority="938" stopIfTrue="1" operator="equal">
      <formula>$H$3</formula>
    </cfRule>
    <cfRule type="cellIs" dxfId="306" priority="939" stopIfTrue="1" operator="lessThan">
      <formula>$H$3</formula>
    </cfRule>
  </conditionalFormatting>
  <conditionalFormatting sqref="B26:B31">
    <cfRule type="cellIs" dxfId="305" priority="392" stopIfTrue="1" operator="equal">
      <formula>$H$3</formula>
    </cfRule>
  </conditionalFormatting>
  <conditionalFormatting sqref="B26:B36">
    <cfRule type="cellIs" dxfId="304" priority="393" stopIfTrue="1" operator="lessThan">
      <formula>$H$3</formula>
    </cfRule>
  </conditionalFormatting>
  <conditionalFormatting sqref="B32:B36">
    <cfRule type="cellIs" dxfId="303" priority="422" stopIfTrue="1" operator="equal">
      <formula>$H$3</formula>
    </cfRule>
    <cfRule type="cellIs" dxfId="302" priority="423" stopIfTrue="1" operator="lessThan">
      <formula>$H$3</formula>
    </cfRule>
  </conditionalFormatting>
  <conditionalFormatting sqref="B41">
    <cfRule type="cellIs" dxfId="301" priority="208" stopIfTrue="1" operator="lessThan">
      <formula>$H$3</formula>
    </cfRule>
    <cfRule type="cellIs" dxfId="300" priority="213" stopIfTrue="1" operator="equal">
      <formula>$H$3</formula>
    </cfRule>
    <cfRule type="cellIs" dxfId="299" priority="214" stopIfTrue="1" operator="lessThan">
      <formula>$H$3</formula>
    </cfRule>
  </conditionalFormatting>
  <conditionalFormatting sqref="B42:B43">
    <cfRule type="cellIs" dxfId="298" priority="370" stopIfTrue="1" operator="equal">
      <formula>$H$3</formula>
    </cfRule>
    <cfRule type="cellIs" dxfId="297" priority="377" stopIfTrue="1" operator="lessThan">
      <formula>$H$3</formula>
    </cfRule>
    <cfRule type="cellIs" dxfId="296" priority="380" stopIfTrue="1" operator="equal">
      <formula>$H$3</formula>
    </cfRule>
    <cfRule type="cellIs" dxfId="295" priority="381" stopIfTrue="1" operator="lessThan">
      <formula>$H$3</formula>
    </cfRule>
  </conditionalFormatting>
  <conditionalFormatting sqref="B43">
    <cfRule type="cellIs" dxfId="294" priority="367" stopIfTrue="1" operator="equal">
      <formula>$H$3</formula>
    </cfRule>
    <cfRule type="cellIs" dxfId="293" priority="368" stopIfTrue="1" operator="lessThan">
      <formula>$H$3</formula>
    </cfRule>
  </conditionalFormatting>
  <conditionalFormatting sqref="B43:B50 B52:B55">
    <cfRule type="cellIs" dxfId="292" priority="265" stopIfTrue="1" operator="equal">
      <formula>$H$3</formula>
    </cfRule>
    <cfRule type="cellIs" dxfId="291" priority="266" stopIfTrue="1" operator="lessThan">
      <formula>$H$3</formula>
    </cfRule>
  </conditionalFormatting>
  <conditionalFormatting sqref="B57:B59">
    <cfRule type="cellIs" dxfId="290" priority="25" stopIfTrue="1" operator="equal">
      <formula>$H$3</formula>
    </cfRule>
    <cfRule type="cellIs" dxfId="289" priority="26" stopIfTrue="1" operator="lessThan">
      <formula>$H$3</formula>
    </cfRule>
  </conditionalFormatting>
  <conditionalFormatting sqref="B61">
    <cfRule type="cellIs" dxfId="288" priority="5" stopIfTrue="1" operator="equal">
      <formula>$H$3</formula>
    </cfRule>
    <cfRule type="cellIs" dxfId="287" priority="6" stopIfTrue="1" operator="lessThan">
      <formula>$H$3</formula>
    </cfRule>
  </conditionalFormatting>
  <conditionalFormatting sqref="B62:B63 F62:F63">
    <cfRule type="cellIs" dxfId="286" priority="57" stopIfTrue="1" operator="equal">
      <formula>$H$3</formula>
    </cfRule>
  </conditionalFormatting>
  <conditionalFormatting sqref="B62:B63">
    <cfRule type="cellIs" dxfId="285" priority="56" stopIfTrue="1" operator="lessThan">
      <formula>$H$3</formula>
    </cfRule>
  </conditionalFormatting>
  <conditionalFormatting sqref="B62:C62">
    <cfRule type="expression" dxfId="284" priority="54" stopIfTrue="1">
      <formula>AND($B360=$H$3,$B360&lt;&gt;"")</formula>
    </cfRule>
    <cfRule type="expression" dxfId="283" priority="55" stopIfTrue="1">
      <formula>AND($B360&lt;$H$3,$B360&lt;&gt;"")</formula>
    </cfRule>
  </conditionalFormatting>
  <conditionalFormatting sqref="C6:C14 G6:G14 C16 C18:C19 G20 E47:E49">
    <cfRule type="expression" dxfId="282" priority="488" stopIfTrue="1">
      <formula>$B6=$H$3</formula>
    </cfRule>
  </conditionalFormatting>
  <conditionalFormatting sqref="C6:C14 G6:G14 C16 C18:C19 G20">
    <cfRule type="expression" dxfId="281" priority="487" stopIfTrue="1">
      <formula>$F6=$H$3</formula>
    </cfRule>
  </conditionalFormatting>
  <conditionalFormatting sqref="C18:C20 C16">
    <cfRule type="expression" dxfId="280" priority="244" stopIfTrue="1">
      <formula>B16&lt;$H$3</formula>
    </cfRule>
  </conditionalFormatting>
  <conditionalFormatting sqref="C20">
    <cfRule type="expression" dxfId="279" priority="242" stopIfTrue="1">
      <formula>$F20=$H$3</formula>
    </cfRule>
    <cfRule type="expression" dxfId="278" priority="243" stopIfTrue="1">
      <formula>$B20=$H$3</formula>
    </cfRule>
  </conditionalFormatting>
  <conditionalFormatting sqref="C22">
    <cfRule type="expression" dxfId="277" priority="64" stopIfTrue="1">
      <formula>B22&lt;$H$3</formula>
    </cfRule>
    <cfRule type="expression" dxfId="276" priority="65" stopIfTrue="1">
      <formula>$B22=$H$3</formula>
    </cfRule>
    <cfRule type="expression" dxfId="275" priority="66" stopIfTrue="1">
      <formula>$F22=$H$3</formula>
    </cfRule>
  </conditionalFormatting>
  <conditionalFormatting sqref="C26:C36">
    <cfRule type="expression" dxfId="274" priority="199" stopIfTrue="1">
      <formula>B26&lt;$H$3</formula>
    </cfRule>
  </conditionalFormatting>
  <conditionalFormatting sqref="C34:C36">
    <cfRule type="expression" dxfId="273" priority="193" stopIfTrue="1">
      <formula>B34&lt;$H$3</formula>
    </cfRule>
    <cfRule type="expression" dxfId="272" priority="194" stopIfTrue="1">
      <formula>$F34=$H$3</formula>
    </cfRule>
    <cfRule type="expression" dxfId="271" priority="195" stopIfTrue="1">
      <formula>B34&lt;$H$3</formula>
    </cfRule>
    <cfRule type="expression" dxfId="270" priority="196" stopIfTrue="1">
      <formula>$B34=$H$3</formula>
    </cfRule>
    <cfRule type="expression" dxfId="269" priority="197" stopIfTrue="1">
      <formula>B34&lt;$H$3</formula>
    </cfRule>
    <cfRule type="expression" dxfId="268" priority="198" stopIfTrue="1">
      <formula>$F34=$H$3</formula>
    </cfRule>
  </conditionalFormatting>
  <conditionalFormatting sqref="C35:C36">
    <cfRule type="expression" dxfId="267" priority="341" stopIfTrue="1">
      <formula>$B35=$H$3</formula>
    </cfRule>
    <cfRule type="expression" dxfId="266" priority="342" stopIfTrue="1">
      <formula>B35&lt;$H$3</formula>
    </cfRule>
  </conditionalFormatting>
  <conditionalFormatting sqref="C41">
    <cfRule type="expression" dxfId="265" priority="112" stopIfTrue="1">
      <formula>$B41=$H$3</formula>
    </cfRule>
    <cfRule type="expression" dxfId="264" priority="113" stopIfTrue="1">
      <formula>B41&lt;$H$3</formula>
    </cfRule>
    <cfRule type="expression" dxfId="263" priority="114" stopIfTrue="1">
      <formula>$F41=$H$3</formula>
    </cfRule>
    <cfRule type="expression" dxfId="262" priority="115" stopIfTrue="1">
      <formula>B41&lt;$H$3</formula>
    </cfRule>
    <cfRule type="expression" dxfId="261" priority="116" stopIfTrue="1">
      <formula>$B41=$H$3</formula>
    </cfRule>
    <cfRule type="expression" dxfId="260" priority="117" stopIfTrue="1">
      <formula>B41&lt;$H$3</formula>
    </cfRule>
    <cfRule type="expression" dxfId="259" priority="118" stopIfTrue="1">
      <formula>$F41=$H$3</formula>
    </cfRule>
    <cfRule type="expression" dxfId="258" priority="119" stopIfTrue="1">
      <formula>B41&lt;$H$3</formula>
    </cfRule>
    <cfRule type="expression" dxfId="257" priority="120" stopIfTrue="1">
      <formula>$B41=$H$3</formula>
    </cfRule>
    <cfRule type="expression" dxfId="256" priority="121" stopIfTrue="1">
      <formula>B41&lt;$H$3</formula>
    </cfRule>
    <cfRule type="expression" dxfId="255" priority="122" stopIfTrue="1">
      <formula>$F41=$H$3</formula>
    </cfRule>
    <cfRule type="expression" dxfId="254" priority="123" stopIfTrue="1">
      <formula>$B41=$H$3</formula>
    </cfRule>
  </conditionalFormatting>
  <conditionalFormatting sqref="C42:C48 C50 E42:E46 C53:C55 E57:E59 G57:G59 C57:C59 C4 C25:C36 E25:E36 G25:G36 E50 E52">
    <cfRule type="expression" dxfId="253" priority="175" stopIfTrue="1">
      <formula>$B4=$H$3</formula>
    </cfRule>
  </conditionalFormatting>
  <conditionalFormatting sqref="C43:C50">
    <cfRule type="expression" dxfId="252" priority="157" stopIfTrue="1">
      <formula>B43&lt;$H$3</formula>
    </cfRule>
  </conditionalFormatting>
  <conditionalFormatting sqref="C45:C48">
    <cfRule type="expression" dxfId="251" priority="283" stopIfTrue="1">
      <formula>B45&lt;$H$3</formula>
    </cfRule>
  </conditionalFormatting>
  <conditionalFormatting sqref="C49">
    <cfRule type="expression" dxfId="250" priority="152" stopIfTrue="1">
      <formula>$B49=$H$3</formula>
    </cfRule>
    <cfRule type="expression" dxfId="249" priority="153" stopIfTrue="1">
      <formula>B49&lt;$H$3</formula>
    </cfRule>
    <cfRule type="expression" dxfId="248" priority="154" stopIfTrue="1">
      <formula>$F49=$H$3</formula>
    </cfRule>
    <cfRule type="expression" dxfId="247" priority="155" stopIfTrue="1">
      <formula>B49&lt;$H$3</formula>
    </cfRule>
    <cfRule type="expression" dxfId="246" priority="156" stopIfTrue="1">
      <formula>$B49=$H$3</formula>
    </cfRule>
  </conditionalFormatting>
  <conditionalFormatting sqref="C52">
    <cfRule type="expression" dxfId="245" priority="76" stopIfTrue="1">
      <formula>$B52=$H$3</formula>
    </cfRule>
    <cfRule type="expression" dxfId="244" priority="78" stopIfTrue="1">
      <formula>$F52=$H$3</formula>
    </cfRule>
  </conditionalFormatting>
  <conditionalFormatting sqref="C52:C55">
    <cfRule type="expression" dxfId="243" priority="77" stopIfTrue="1">
      <formula>B52&lt;$H$3</formula>
    </cfRule>
  </conditionalFormatting>
  <conditionalFormatting sqref="C57:C59">
    <cfRule type="expression" dxfId="242" priority="21" stopIfTrue="1">
      <formula>B57&lt;$H$3</formula>
    </cfRule>
  </conditionalFormatting>
  <conditionalFormatting sqref="C61 E61:G61">
    <cfRule type="expression" dxfId="241" priority="11" stopIfTrue="1">
      <formula>$F61=$H$3</formula>
    </cfRule>
  </conditionalFormatting>
  <conditionalFormatting sqref="C61">
    <cfRule type="expression" dxfId="240" priority="1" stopIfTrue="1">
      <formula>B61&lt;$H$3</formula>
    </cfRule>
  </conditionalFormatting>
  <conditionalFormatting sqref="D4 F4">
    <cfRule type="cellIs" dxfId="239" priority="191" stopIfTrue="1" operator="lessThan">
      <formula>$H$3</formula>
    </cfRule>
  </conditionalFormatting>
  <conditionalFormatting sqref="D4">
    <cfRule type="cellIs" dxfId="238" priority="179" stopIfTrue="1" operator="equal">
      <formula>$H$3</formula>
    </cfRule>
    <cfRule type="cellIs" dxfId="237" priority="181" stopIfTrue="1" operator="lessThan">
      <formula>$H$3</formula>
    </cfRule>
    <cfRule type="cellIs" dxfId="236" priority="188" stopIfTrue="1" operator="equal">
      <formula>$H$3</formula>
    </cfRule>
  </conditionalFormatting>
  <conditionalFormatting sqref="D5">
    <cfRule type="cellIs" dxfId="235" priority="970" stopIfTrue="1" operator="equal">
      <formula>$H$3</formula>
    </cfRule>
    <cfRule type="cellIs" dxfId="234" priority="971" stopIfTrue="1" operator="lessThan">
      <formula>$H$3</formula>
    </cfRule>
  </conditionalFormatting>
  <conditionalFormatting sqref="D6:D14 F6:F14 D16 F16 D18:D20 F18:F20 D22 F22">
    <cfRule type="cellIs" dxfId="233" priority="489" stopIfTrue="1" operator="lessThan">
      <formula>$H$3</formula>
    </cfRule>
  </conditionalFormatting>
  <conditionalFormatting sqref="D25:D26 F25:F26">
    <cfRule type="cellIs" dxfId="232" priority="953" stopIfTrue="1" operator="lessThan">
      <formula>$H$3</formula>
    </cfRule>
  </conditionalFormatting>
  <conditionalFormatting sqref="D25:D26">
    <cfRule type="cellIs" dxfId="231" priority="943" stopIfTrue="1" operator="lessThan">
      <formula>$H$3</formula>
    </cfRule>
    <cfRule type="cellIs" dxfId="230" priority="950" stopIfTrue="1" operator="equal">
      <formula>$H$3</formula>
    </cfRule>
  </conditionalFormatting>
  <conditionalFormatting sqref="D26:D31">
    <cfRule type="cellIs" dxfId="229" priority="389" stopIfTrue="1" operator="equal">
      <formula>$H$3</formula>
    </cfRule>
  </conditionalFormatting>
  <conditionalFormatting sqref="D26:D36">
    <cfRule type="cellIs" dxfId="228" priority="394" stopIfTrue="1" operator="lessThan">
      <formula>$H$3</formula>
    </cfRule>
  </conditionalFormatting>
  <conditionalFormatting sqref="D41">
    <cfRule type="cellIs" dxfId="227" priority="209" stopIfTrue="1" operator="lessThan">
      <formula>$H$3</formula>
    </cfRule>
  </conditionalFormatting>
  <conditionalFormatting sqref="D42:D43 F42:F43">
    <cfRule type="cellIs" dxfId="226" priority="382" stopIfTrue="1" operator="lessThan">
      <formula>$H$3</formula>
    </cfRule>
  </conditionalFormatting>
  <conditionalFormatting sqref="D42:D43">
    <cfRule type="cellIs" dxfId="225" priority="363" stopIfTrue="1" operator="equal">
      <formula>$H$3</formula>
    </cfRule>
    <cfRule type="cellIs" dxfId="224" priority="372" stopIfTrue="1" operator="lessThan">
      <formula>$H$3</formula>
    </cfRule>
    <cfRule type="cellIs" dxfId="223" priority="379" stopIfTrue="1" operator="equal">
      <formula>$H$3</formula>
    </cfRule>
  </conditionalFormatting>
  <conditionalFormatting sqref="D43:D50 D52:D55">
    <cfRule type="cellIs" dxfId="222" priority="263" stopIfTrue="1" operator="equal">
      <formula>$H$3</formula>
    </cfRule>
    <cfRule type="cellIs" dxfId="221" priority="267" stopIfTrue="1" operator="lessThan">
      <formula>$H$3</formula>
    </cfRule>
  </conditionalFormatting>
  <conditionalFormatting sqref="D57:D59">
    <cfRule type="cellIs" dxfId="220" priority="24" stopIfTrue="1" operator="equal">
      <formula>$H$3</formula>
    </cfRule>
    <cfRule type="cellIs" dxfId="219" priority="27" stopIfTrue="1" operator="lessThan">
      <formula>$H$3</formula>
    </cfRule>
  </conditionalFormatting>
  <conditionalFormatting sqref="D61">
    <cfRule type="cellIs" dxfId="218" priority="4" stopIfTrue="1" operator="equal">
      <formula>$H$3</formula>
    </cfRule>
    <cfRule type="cellIs" dxfId="217" priority="7" stopIfTrue="1" operator="lessThan">
      <formula>$H$3</formula>
    </cfRule>
  </conditionalFormatting>
  <conditionalFormatting sqref="D62:D63">
    <cfRule type="cellIs" dxfId="216" priority="53" stopIfTrue="1" operator="equal">
      <formula>$H$3</formula>
    </cfRule>
  </conditionalFormatting>
  <conditionalFormatting sqref="D62:E62">
    <cfRule type="expression" dxfId="215" priority="51">
      <formula>AND($D360&lt;$H$3,$D360&lt;&gt;"")</formula>
    </cfRule>
    <cfRule type="expression" dxfId="214" priority="52">
      <formula>AND($D360=$H$3,$D360&lt;&gt;"")</formula>
    </cfRule>
  </conditionalFormatting>
  <conditionalFormatting sqref="D5:F5">
    <cfRule type="cellIs" dxfId="213" priority="969" stopIfTrue="1" operator="lessThan">
      <formula>$H$3</formula>
    </cfRule>
  </conditionalFormatting>
  <conditionalFormatting sqref="D62:F63">
    <cfRule type="cellIs" dxfId="212" priority="50" stopIfTrue="1" operator="lessThan">
      <formula>$H$3</formula>
    </cfRule>
  </conditionalFormatting>
  <conditionalFormatting sqref="E4">
    <cfRule type="expression" dxfId="211" priority="176" stopIfTrue="1">
      <formula>D4&lt;$H$3</formula>
    </cfRule>
    <cfRule type="expression" dxfId="210" priority="177" stopIfTrue="1">
      <formula>$B4=$H$3</formula>
    </cfRule>
  </conditionalFormatting>
  <conditionalFormatting sqref="E6:E12">
    <cfRule type="expression" dxfId="209" priority="495" stopIfTrue="1">
      <formula>$B6=$H$3</formula>
    </cfRule>
    <cfRule type="expression" dxfId="208" priority="496" stopIfTrue="1">
      <formula>D6&lt;$H$3</formula>
    </cfRule>
  </conditionalFormatting>
  <conditionalFormatting sqref="E6:E14 E45:E50 E50:G50 C27:C33 C35:C36 G41 G43 E44:G44 F45:G49 G26 E27:G30 E31:F31 G31:G36 C44:C50 C53:C55 C57:C59 E57:G59 E55:G55 F52:F54">
    <cfRule type="expression" dxfId="207" priority="229" stopIfTrue="1">
      <formula>$F6=$H$3</formula>
    </cfRule>
  </conditionalFormatting>
  <conditionalFormatting sqref="E13:E14">
    <cfRule type="expression" dxfId="206" priority="223" stopIfTrue="1">
      <formula>$B13=$H$3</formula>
    </cfRule>
    <cfRule type="expression" dxfId="205" priority="224" stopIfTrue="1">
      <formula>D13&lt;$H$3</formula>
    </cfRule>
    <cfRule type="expression" dxfId="204" priority="225" stopIfTrue="1">
      <formula>$F13=$H$3</formula>
    </cfRule>
    <cfRule type="expression" dxfId="203" priority="226" stopIfTrue="1">
      <formula>D13&lt;$H$3</formula>
    </cfRule>
    <cfRule type="expression" dxfId="202" priority="227" stopIfTrue="1">
      <formula>$B13=$H$3</formula>
    </cfRule>
    <cfRule type="expression" dxfId="201" priority="228" stopIfTrue="1">
      <formula>D13&lt;$H$3</formula>
    </cfRule>
    <cfRule type="expression" dxfId="200" priority="230" stopIfTrue="1">
      <formula>D13&lt;$H$3</formula>
    </cfRule>
  </conditionalFormatting>
  <conditionalFormatting sqref="E16">
    <cfRule type="expression" dxfId="199" priority="160" stopIfTrue="1">
      <formula>$B16=$H$3</formula>
    </cfRule>
    <cfRule type="expression" dxfId="198" priority="161" stopIfTrue="1">
      <formula>D16&lt;$H$3</formula>
    </cfRule>
    <cfRule type="expression" dxfId="197" priority="162" stopIfTrue="1">
      <formula>$F16=$H$3</formula>
    </cfRule>
    <cfRule type="expression" dxfId="196" priority="163" stopIfTrue="1">
      <formula>D16&lt;$H$3</formula>
    </cfRule>
    <cfRule type="expression" dxfId="195" priority="164" stopIfTrue="1">
      <formula>$B16=$H$3</formula>
    </cfRule>
    <cfRule type="expression" dxfId="194" priority="165" stopIfTrue="1">
      <formula>D16&lt;$H$3</formula>
    </cfRule>
    <cfRule type="expression" dxfId="193" priority="166" stopIfTrue="1">
      <formula>$F16=$H$3</formula>
    </cfRule>
    <cfRule type="expression" dxfId="192" priority="167" stopIfTrue="1">
      <formula>D16&lt;$H$3</formula>
    </cfRule>
  </conditionalFormatting>
  <conditionalFormatting sqref="E18:E19">
    <cfRule type="expression" dxfId="191" priority="131" stopIfTrue="1">
      <formula>$B18=$H$3</formula>
    </cfRule>
    <cfRule type="expression" dxfId="190" priority="132" stopIfTrue="1">
      <formula>D18&lt;$H$3</formula>
    </cfRule>
    <cfRule type="expression" dxfId="189" priority="133" stopIfTrue="1">
      <formula>$F18=$H$3</formula>
    </cfRule>
    <cfRule type="expression" dxfId="188" priority="134" stopIfTrue="1">
      <formula>D18&lt;$H$3</formula>
    </cfRule>
    <cfRule type="expression" dxfId="187" priority="135" stopIfTrue="1">
      <formula>$B18=$H$3</formula>
    </cfRule>
    <cfRule type="expression" dxfId="186" priority="136" stopIfTrue="1">
      <formula>D18&lt;$H$3</formula>
    </cfRule>
    <cfRule type="expression" dxfId="185" priority="138" stopIfTrue="1">
      <formula>D18&lt;$H$3</formula>
    </cfRule>
  </conditionalFormatting>
  <conditionalFormatting sqref="E18:E20">
    <cfRule type="expression" dxfId="184" priority="137" stopIfTrue="1">
      <formula>$F18=$H$3</formula>
    </cfRule>
  </conditionalFormatting>
  <conditionalFormatting sqref="E20">
    <cfRule type="expression" dxfId="183" priority="172" stopIfTrue="1">
      <formula>$B20=$H$3</formula>
    </cfRule>
    <cfRule type="expression" dxfId="182" priority="173" stopIfTrue="1">
      <formula>D20&lt;$H$3</formula>
    </cfRule>
  </conditionalFormatting>
  <conditionalFormatting sqref="E22">
    <cfRule type="expression" dxfId="181" priority="35" stopIfTrue="1">
      <formula>D22&lt;$H$3</formula>
    </cfRule>
    <cfRule type="expression" dxfId="180" priority="62" stopIfTrue="1">
      <formula>$B22=$H$3</formula>
    </cfRule>
    <cfRule type="expression" dxfId="179" priority="63" stopIfTrue="1">
      <formula>$F22=$H$3</formula>
    </cfRule>
  </conditionalFormatting>
  <conditionalFormatting sqref="E25:E33">
    <cfRule type="expression" dxfId="178" priority="236" stopIfTrue="1">
      <formula>D25&lt;$H$3</formula>
    </cfRule>
  </conditionalFormatting>
  <conditionalFormatting sqref="E26 E43">
    <cfRule type="expression" dxfId="177" priority="959" stopIfTrue="1">
      <formula>$D26=$H$3</formula>
    </cfRule>
  </conditionalFormatting>
  <conditionalFormatting sqref="E32:E36 E52">
    <cfRule type="expression" dxfId="176" priority="216" stopIfTrue="1">
      <formula>$F32=$H$3</formula>
    </cfRule>
  </conditionalFormatting>
  <conditionalFormatting sqref="E33">
    <cfRule type="expression" dxfId="175" priority="234" stopIfTrue="1">
      <formula>D33&lt;$H$3</formula>
    </cfRule>
    <cfRule type="expression" dxfId="174" priority="235" stopIfTrue="1">
      <formula>$B33=$H$3</formula>
    </cfRule>
  </conditionalFormatting>
  <conditionalFormatting sqref="E33:E36 E52">
    <cfRule type="expression" dxfId="173" priority="215" stopIfTrue="1">
      <formula>D33&lt;$H$3</formula>
    </cfRule>
  </conditionalFormatting>
  <conditionalFormatting sqref="E36">
    <cfRule type="expression" dxfId="172" priority="419" stopIfTrue="1">
      <formula>D36&lt;$H$3</formula>
    </cfRule>
  </conditionalFormatting>
  <conditionalFormatting sqref="E41 G52">
    <cfRule type="expression" dxfId="171" priority="124" stopIfTrue="1">
      <formula>D41&lt;$H$3</formula>
    </cfRule>
    <cfRule type="expression" dxfId="170" priority="125" stopIfTrue="1">
      <formula>$F41=$H$3</formula>
    </cfRule>
    <cfRule type="expression" dxfId="169" priority="126" stopIfTrue="1">
      <formula>$B41=$H$3</formula>
    </cfRule>
  </conditionalFormatting>
  <conditionalFormatting sqref="E41:E49">
    <cfRule type="expression" dxfId="168" priority="127" stopIfTrue="1">
      <formula>D41&lt;$H$3</formula>
    </cfRule>
  </conditionalFormatting>
  <conditionalFormatting sqref="E47:E50">
    <cfRule type="expression" dxfId="167" priority="220" stopIfTrue="1">
      <formula>D47&lt;$H$3</formula>
    </cfRule>
  </conditionalFormatting>
  <conditionalFormatting sqref="E54">
    <cfRule type="expression" dxfId="166" priority="14" stopIfTrue="1">
      <formula>$F54=$H$3</formula>
    </cfRule>
  </conditionalFormatting>
  <conditionalFormatting sqref="E54:E55">
    <cfRule type="expression" dxfId="165" priority="12" stopIfTrue="1">
      <formula>$B54=$H$3</formula>
    </cfRule>
    <cfRule type="expression" dxfId="164" priority="13" stopIfTrue="1">
      <formula>D54&lt;$H$3</formula>
    </cfRule>
  </conditionalFormatting>
  <conditionalFormatting sqref="E57:E59">
    <cfRule type="expression" dxfId="163" priority="23" stopIfTrue="1">
      <formula>D57&lt;$H$3</formula>
    </cfRule>
  </conditionalFormatting>
  <conditionalFormatting sqref="E61 G61 C61">
    <cfRule type="expression" dxfId="162" priority="10" stopIfTrue="1">
      <formula>$B61=$H$3</formula>
    </cfRule>
  </conditionalFormatting>
  <conditionalFormatting sqref="E61">
    <cfRule type="expression" dxfId="161" priority="3" stopIfTrue="1">
      <formula>D61&lt;$H$3</formula>
    </cfRule>
  </conditionalFormatting>
  <conditionalFormatting sqref="E62">
    <cfRule type="expression" dxfId="160" priority="49" stopIfTrue="1">
      <formula>$D360=$H$3</formula>
    </cfRule>
  </conditionalFormatting>
  <conditionalFormatting sqref="F4">
    <cfRule type="cellIs" dxfId="159" priority="182" stopIfTrue="1" operator="equal">
      <formula>$H$3</formula>
    </cfRule>
    <cfRule type="cellIs" dxfId="158" priority="183" stopIfTrue="1" operator="lessThan">
      <formula>$H$3</formula>
    </cfRule>
    <cfRule type="cellIs" dxfId="157" priority="184" stopIfTrue="1" operator="equal">
      <formula>$H$3</formula>
    </cfRule>
    <cfRule type="cellIs" dxfId="156" priority="185" stopIfTrue="1" operator="lessThan">
      <formula>$H$3</formula>
    </cfRule>
    <cfRule type="cellIs" dxfId="155" priority="187" stopIfTrue="1" operator="equal">
      <formula>$H$3</formula>
    </cfRule>
  </conditionalFormatting>
  <conditionalFormatting sqref="F5:F14 D6:D14 D16 F16 D18:D20 F18:F20 D22 F22 D25:D26">
    <cfRule type="cellIs" dxfId="154" priority="490" stopIfTrue="1" operator="equal">
      <formula>$H$3</formula>
    </cfRule>
  </conditionalFormatting>
  <conditionalFormatting sqref="F25">
    <cfRule type="cellIs" dxfId="153" priority="946" stopIfTrue="1" operator="equal">
      <formula>$H$3</formula>
    </cfRule>
    <cfRule type="cellIs" dxfId="152" priority="947" stopIfTrue="1" operator="lessThan">
      <formula>$H$3</formula>
    </cfRule>
  </conditionalFormatting>
  <conditionalFormatting sqref="F25:F26">
    <cfRule type="cellIs" dxfId="151" priority="944" stopIfTrue="1" operator="equal">
      <formula>$H$3</formula>
    </cfRule>
    <cfRule type="cellIs" dxfId="150" priority="945" stopIfTrue="1" operator="lessThan">
      <formula>$H$3</formula>
    </cfRule>
    <cfRule type="cellIs" dxfId="149" priority="949" stopIfTrue="1" operator="equal">
      <formula>$H$3</formula>
    </cfRule>
  </conditionalFormatting>
  <conditionalFormatting sqref="F26">
    <cfRule type="cellIs" dxfId="148" priority="914" stopIfTrue="1" operator="lessThan">
      <formula>$H$3</formula>
    </cfRule>
    <cfRule type="cellIs" dxfId="147" priority="940" stopIfTrue="1" operator="equal">
      <formula>$H$3</formula>
    </cfRule>
    <cfRule type="cellIs" dxfId="146" priority="942" stopIfTrue="1" operator="lessThan">
      <formula>$H$3</formula>
    </cfRule>
  </conditionalFormatting>
  <conditionalFormatting sqref="F26:F27">
    <cfRule type="cellIs" dxfId="145" priority="440" stopIfTrue="1" operator="equal">
      <formula>$H$3</formula>
    </cfRule>
  </conditionalFormatting>
  <conditionalFormatting sqref="F27">
    <cfRule type="cellIs" dxfId="144" priority="439" stopIfTrue="1" operator="lessThan">
      <formula>$H$3</formula>
    </cfRule>
  </conditionalFormatting>
  <conditionalFormatting sqref="F27:F30">
    <cfRule type="cellIs" dxfId="143" priority="398" stopIfTrue="1" operator="lessThan">
      <formula>$H$3</formula>
    </cfRule>
  </conditionalFormatting>
  <conditionalFormatting sqref="F27:F31">
    <cfRule type="cellIs" dxfId="142" priority="399" stopIfTrue="1" operator="equal">
      <formula>$H$3</formula>
    </cfRule>
  </conditionalFormatting>
  <conditionalFormatting sqref="F28:F30">
    <cfRule type="cellIs" dxfId="141" priority="395" stopIfTrue="1" operator="lessThan">
      <formula>$H$3</formula>
    </cfRule>
    <cfRule type="cellIs" dxfId="140" priority="397" stopIfTrue="1" operator="equal">
      <formula>$H$3</formula>
    </cfRule>
  </conditionalFormatting>
  <conditionalFormatting sqref="F31">
    <cfRule type="cellIs" dxfId="139" priority="400" stopIfTrue="1" operator="lessThan">
      <formula>$H$3</formula>
    </cfRule>
    <cfRule type="cellIs" dxfId="138" priority="401" stopIfTrue="1" operator="equal">
      <formula>$H$3</formula>
    </cfRule>
  </conditionalFormatting>
  <conditionalFormatting sqref="F31:F36">
    <cfRule type="cellIs" dxfId="137" priority="402" stopIfTrue="1" operator="lessThan">
      <formula>$H$3</formula>
    </cfRule>
  </conditionalFormatting>
  <conditionalFormatting sqref="F32:F36 D32:D36">
    <cfRule type="cellIs" dxfId="136" priority="416" stopIfTrue="1" operator="equal">
      <formula>$H$3</formula>
    </cfRule>
  </conditionalFormatting>
  <conditionalFormatting sqref="F41 D41">
    <cfRule type="cellIs" dxfId="135" priority="211" stopIfTrue="1" operator="equal">
      <formula>$H$3</formula>
    </cfRule>
  </conditionalFormatting>
  <conditionalFormatting sqref="F41">
    <cfRule type="cellIs" dxfId="134" priority="210" stopIfTrue="1" operator="lessThan">
      <formula>$H$3</formula>
    </cfRule>
  </conditionalFormatting>
  <conditionalFormatting sqref="F42">
    <cfRule type="cellIs" dxfId="133" priority="375" stopIfTrue="1" operator="equal">
      <formula>$H$3</formula>
    </cfRule>
    <cfRule type="cellIs" dxfId="132" priority="376" stopIfTrue="1" operator="lessThan">
      <formula>$H$3</formula>
    </cfRule>
  </conditionalFormatting>
  <conditionalFormatting sqref="F42:F43">
    <cfRule type="cellIs" dxfId="131" priority="373" stopIfTrue="1" operator="equal">
      <formula>$H$3</formula>
    </cfRule>
    <cfRule type="cellIs" dxfId="130" priority="374" stopIfTrue="1" operator="lessThan">
      <formula>$H$3</formula>
    </cfRule>
    <cfRule type="cellIs" dxfId="129" priority="378" stopIfTrue="1" operator="equal">
      <formula>$H$3</formula>
    </cfRule>
  </conditionalFormatting>
  <conditionalFormatting sqref="F43">
    <cfRule type="cellIs" dxfId="128" priority="366" stopIfTrue="1" operator="lessThan">
      <formula>$H$3</formula>
    </cfRule>
    <cfRule type="cellIs" dxfId="127" priority="369" stopIfTrue="1" operator="equal">
      <formula>$H$3</formula>
    </cfRule>
    <cfRule type="cellIs" dxfId="126" priority="371" stopIfTrue="1" operator="lessThan">
      <formula>$H$3</formula>
    </cfRule>
  </conditionalFormatting>
  <conditionalFormatting sqref="F43:F50 F52:F55">
    <cfRule type="cellIs" dxfId="125" priority="272" stopIfTrue="1" operator="equal">
      <formula>$H$3</formula>
    </cfRule>
  </conditionalFormatting>
  <conditionalFormatting sqref="F44">
    <cfRule type="cellIs" dxfId="124" priority="268" stopIfTrue="1" operator="lessThan">
      <formula>$H$3</formula>
    </cfRule>
    <cfRule type="cellIs" dxfId="123" priority="270" stopIfTrue="1" operator="equal">
      <formula>$H$3</formula>
    </cfRule>
  </conditionalFormatting>
  <conditionalFormatting sqref="F44:F50 F52:F55">
    <cfRule type="cellIs" dxfId="122" priority="271" stopIfTrue="1" operator="lessThan">
      <formula>$H$3</formula>
    </cfRule>
  </conditionalFormatting>
  <conditionalFormatting sqref="F57:F59">
    <cfRule type="cellIs" dxfId="121" priority="28" stopIfTrue="1" operator="lessThan">
      <formula>$H$3</formula>
    </cfRule>
    <cfRule type="cellIs" dxfId="120" priority="29" stopIfTrue="1" operator="equal">
      <formula>$H$3</formula>
    </cfRule>
  </conditionalFormatting>
  <conditionalFormatting sqref="F61">
    <cfRule type="cellIs" dxfId="119" priority="8" stopIfTrue="1" operator="lessThan">
      <formula>$H$3</formula>
    </cfRule>
    <cfRule type="cellIs" dxfId="118" priority="9" stopIfTrue="1" operator="equal">
      <formula>$H$3</formula>
    </cfRule>
  </conditionalFormatting>
  <conditionalFormatting sqref="F62:F63">
    <cfRule type="cellIs" dxfId="117" priority="47" stopIfTrue="1" operator="lessThan">
      <formula>$H$3</formula>
    </cfRule>
    <cfRule type="cellIs" dxfId="116" priority="48" stopIfTrue="1" operator="equal">
      <formula>$H$3</formula>
    </cfRule>
  </conditionalFormatting>
  <conditionalFormatting sqref="F62:G62">
    <cfRule type="expression" dxfId="115" priority="45">
      <formula>AND($F360&lt;$H$3,$F360&lt;&gt;"")</formula>
    </cfRule>
    <cfRule type="expression" dxfId="114" priority="46">
      <formula>AND($F360=$H$3,$F360&lt;&gt;"")</formula>
    </cfRule>
  </conditionalFormatting>
  <conditionalFormatting sqref="G4 G41:G50">
    <cfRule type="expression" dxfId="113" priority="174" stopIfTrue="1">
      <formula>F4&lt;$H$3</formula>
    </cfRule>
    <cfRule type="expression" dxfId="112" priority="178" stopIfTrue="1">
      <formula>$B4=$H$3</formula>
    </cfRule>
  </conditionalFormatting>
  <conditionalFormatting sqref="G6:G9 C6:C14">
    <cfRule type="expression" dxfId="111" priority="486" stopIfTrue="1">
      <formula>B6&lt;$H$3</formula>
    </cfRule>
  </conditionalFormatting>
  <conditionalFormatting sqref="G10:G14 G20">
    <cfRule type="expression" dxfId="110" priority="901" stopIfTrue="1">
      <formula>F10&lt;$H$3</formula>
    </cfRule>
  </conditionalFormatting>
  <conditionalFormatting sqref="G16">
    <cfRule type="expression" dxfId="109" priority="168" stopIfTrue="1">
      <formula>$F16=$H$3</formula>
    </cfRule>
    <cfRule type="expression" dxfId="108" priority="169" stopIfTrue="1">
      <formula>$B16=$H$3</formula>
    </cfRule>
    <cfRule type="expression" dxfId="107" priority="170" stopIfTrue="1">
      <formula>F16&lt;$H$3</formula>
    </cfRule>
  </conditionalFormatting>
  <conditionalFormatting sqref="G18">
    <cfRule type="expression" dxfId="106" priority="128" stopIfTrue="1">
      <formula>$F18=$H$3</formula>
    </cfRule>
    <cfRule type="expression" dxfId="105" priority="129" stopIfTrue="1">
      <formula>$B18=$H$3</formula>
    </cfRule>
    <cfRule type="expression" dxfId="104" priority="130" stopIfTrue="1">
      <formula>F18&lt;$H$3</formula>
    </cfRule>
  </conditionalFormatting>
  <conditionalFormatting sqref="G22">
    <cfRule type="expression" dxfId="103" priority="31" stopIfTrue="1">
      <formula>$B22=$H$3</formula>
    </cfRule>
    <cfRule type="expression" dxfId="102" priority="32" stopIfTrue="1">
      <formula>F22&lt;$H$3</formula>
    </cfRule>
    <cfRule type="expression" dxfId="101" priority="60" stopIfTrue="1">
      <formula>$F22=$H$3</formula>
    </cfRule>
  </conditionalFormatting>
  <conditionalFormatting sqref="G25:G36">
    <cfRule type="expression" dxfId="100" priority="384" stopIfTrue="1">
      <formula>F25&lt;$H$3</formula>
    </cfRule>
  </conditionalFormatting>
  <conditionalFormatting sqref="G54">
    <cfRule type="expression" dxfId="99" priority="17" stopIfTrue="1">
      <formula>$F54=$H$3</formula>
    </cfRule>
  </conditionalFormatting>
  <conditionalFormatting sqref="G54:G55">
    <cfRule type="expression" dxfId="98" priority="15" stopIfTrue="1">
      <formula>$B54=$H$3</formula>
    </cfRule>
    <cfRule type="expression" dxfId="97" priority="16" stopIfTrue="1">
      <formula>F54&lt;$H$3</formula>
    </cfRule>
  </conditionalFormatting>
  <conditionalFormatting sqref="G57:G59">
    <cfRule type="expression" dxfId="96" priority="22" stopIfTrue="1">
      <formula>F57&lt;$H$3</formula>
    </cfRule>
  </conditionalFormatting>
  <conditionalFormatting sqref="G61">
    <cfRule type="expression" dxfId="95" priority="2" stopIfTrue="1">
      <formula>F61&lt;$H$3</formula>
    </cfRule>
  </conditionalFormatting>
  <conditionalFormatting sqref="G62">
    <cfRule type="expression" dxfId="94" priority="44" stopIfTrue="1">
      <formula>$F360=$H$3</formula>
    </cfRule>
  </conditionalFormatting>
  <pageMargins left="0.7" right="0.7" top="0.75" bottom="0.75" header="0.3" footer="0.3"/>
  <ignoredErrors>
    <ignoredError sqref="D7:F7 D8 F8:F9 D30 F28 D29:F29 D28:E28 F30 D4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97"/>
      <c r="B1" s="97"/>
      <c r="C1" s="98" t="s">
        <v>0</v>
      </c>
      <c r="D1" s="99"/>
      <c r="E1" s="99"/>
      <c r="F1" s="99"/>
      <c r="G1" s="99"/>
      <c r="H1" s="99"/>
      <c r="I1" s="99"/>
    </row>
    <row r="2" spans="1:14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14" ht="25.35" customHeight="1">
      <c r="A3" s="102"/>
      <c r="B3" s="102"/>
      <c r="C3" s="102"/>
      <c r="D3" s="102"/>
      <c r="E3" s="102"/>
      <c r="F3" s="102"/>
      <c r="G3" s="102"/>
      <c r="H3" s="3">
        <v>46032</v>
      </c>
      <c r="I3" s="4"/>
    </row>
    <row r="4" spans="1:14" ht="24" customHeight="1">
      <c r="A4" s="121" t="s">
        <v>284</v>
      </c>
      <c r="B4" s="96"/>
      <c r="C4" s="96"/>
      <c r="D4" s="96"/>
      <c r="E4" s="96"/>
      <c r="F4" s="96"/>
      <c r="G4" s="96"/>
      <c r="H4" s="96"/>
      <c r="I4" s="96"/>
    </row>
    <row r="5" spans="1:14" ht="24" customHeight="1">
      <c r="A5" s="6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7" t="s">
        <v>8</v>
      </c>
      <c r="I5" s="7" t="s">
        <v>9</v>
      </c>
      <c r="N5" s="1" t="s">
        <v>30</v>
      </c>
    </row>
    <row r="6" spans="1:14" ht="25.05" hidden="1" customHeight="1">
      <c r="A6" s="5" t="s">
        <v>110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111</v>
      </c>
      <c r="I6" s="13"/>
    </row>
    <row r="7" spans="1:14" ht="25.05" hidden="1" customHeight="1">
      <c r="A7" s="14" t="s">
        <v>285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286</v>
      </c>
      <c r="I7" s="13"/>
    </row>
    <row r="8" spans="1:14" ht="25.05" hidden="1" customHeight="1">
      <c r="A8" s="15" t="s">
        <v>287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14</v>
      </c>
      <c r="I8" s="13"/>
    </row>
    <row r="9" spans="1:14" ht="25.05" customHeight="1">
      <c r="A9" s="15" t="s">
        <v>288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289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290</v>
      </c>
      <c r="I10" s="13"/>
    </row>
    <row r="11" spans="1:14" ht="25.05" customHeight="1">
      <c r="A11" s="15" t="s">
        <v>291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292</v>
      </c>
      <c r="I11" s="13"/>
    </row>
    <row r="12" spans="1:14" ht="25.05" customHeight="1">
      <c r="A12" s="16" t="s">
        <v>247</v>
      </c>
      <c r="B12" s="19"/>
      <c r="C12" s="20"/>
      <c r="D12" s="19"/>
      <c r="E12" s="21"/>
      <c r="F12" s="19"/>
      <c r="G12" s="21"/>
      <c r="H12" s="12" t="s">
        <v>226</v>
      </c>
      <c r="I12" s="13"/>
    </row>
    <row r="13" spans="1:14" ht="25.05" customHeight="1">
      <c r="A13" s="15" t="s">
        <v>248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249</v>
      </c>
      <c r="I13" s="13"/>
    </row>
    <row r="14" spans="1:14" ht="25.05" customHeight="1">
      <c r="A14" s="15" t="s">
        <v>121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122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250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251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93" priority="47" stopIfTrue="1" operator="equal">
      <formula>$H$3</formula>
    </cfRule>
    <cfRule type="cellIs" dxfId="92" priority="48" stopIfTrue="1" operator="lessThan">
      <formula>$H$3</formula>
    </cfRule>
  </conditionalFormatting>
  <conditionalFormatting sqref="B4:C4">
    <cfRule type="expression" dxfId="91" priority="82495" stopIfTrue="1">
      <formula>AND($B211=$H$3,$B211&lt;&gt;"")</formula>
    </cfRule>
    <cfRule type="expression" dxfId="90" priority="82496" stopIfTrue="1">
      <formula>AND($B211&lt;$H$3,$B211&lt;&gt;"")</formula>
    </cfRule>
  </conditionalFormatting>
  <conditionalFormatting sqref="C6:C9">
    <cfRule type="expression" dxfId="89" priority="21" stopIfTrue="1">
      <formula>B6&lt;$H$3</formula>
    </cfRule>
  </conditionalFormatting>
  <conditionalFormatting sqref="C6:C11">
    <cfRule type="expression" dxfId="88" priority="22" stopIfTrue="1">
      <formula>$F6=$H$3</formula>
    </cfRule>
    <cfRule type="expression" dxfId="87" priority="23" stopIfTrue="1">
      <formula>$B6=$H$3</formula>
    </cfRule>
  </conditionalFormatting>
  <conditionalFormatting sqref="C10:C11">
    <cfRule type="expression" dxfId="86" priority="138" stopIfTrue="1">
      <formula>$F10=$H$3</formula>
    </cfRule>
    <cfRule type="expression" dxfId="85" priority="139" stopIfTrue="1">
      <formula>$B10=$H$3</formula>
    </cfRule>
    <cfRule type="expression" dxfId="84" priority="140" stopIfTrue="1">
      <formula>B10&lt;$H$3</formula>
    </cfRule>
  </conditionalFormatting>
  <conditionalFormatting sqref="C11">
    <cfRule type="expression" dxfId="83" priority="9" stopIfTrue="1">
      <formula>B11&lt;$H$3</formula>
    </cfRule>
  </conditionalFormatting>
  <conditionalFormatting sqref="C13">
    <cfRule type="expression" dxfId="82" priority="103" stopIfTrue="1">
      <formula>$F13=$H$3</formula>
    </cfRule>
    <cfRule type="expression" dxfId="81" priority="104" stopIfTrue="1">
      <formula>$B13=$H$3</formula>
    </cfRule>
    <cfRule type="expression" dxfId="80" priority="105" stopIfTrue="1">
      <formula>B13&lt;$H$3</formula>
    </cfRule>
  </conditionalFormatting>
  <conditionalFormatting sqref="C13:C14">
    <cfRule type="expression" dxfId="79" priority="96" stopIfTrue="1">
      <formula>$F13=$H$3</formula>
    </cfRule>
    <cfRule type="expression" dxfId="78" priority="97" stopIfTrue="1">
      <formula>$B13=$H$3</formula>
    </cfRule>
  </conditionalFormatting>
  <conditionalFormatting sqref="C14">
    <cfRule type="expression" dxfId="77" priority="94" stopIfTrue="1">
      <formula>$F14=$H$3</formula>
    </cfRule>
    <cfRule type="expression" dxfId="76" priority="95" stopIfTrue="1">
      <formula>$B14=$H$3</formula>
    </cfRule>
    <cfRule type="expression" dxfId="75" priority="98" stopIfTrue="1">
      <formula>B14&lt;$H$3</formula>
    </cfRule>
  </conditionalFormatting>
  <conditionalFormatting sqref="D4:D5">
    <cfRule type="cellIs" dxfId="74" priority="163" stopIfTrue="1" operator="equal">
      <formula>$H$3</formula>
    </cfRule>
    <cfRule type="cellIs" dxfId="73" priority="164" stopIfTrue="1" operator="lessThan">
      <formula>$H$3</formula>
    </cfRule>
  </conditionalFormatting>
  <conditionalFormatting sqref="D6:D11 D13:D16">
    <cfRule type="cellIs" dxfId="72" priority="46" stopIfTrue="1" operator="lessThan">
      <formula>$H$3</formula>
    </cfRule>
    <cfRule type="cellIs" dxfId="71" priority="50" stopIfTrue="1" operator="equal">
      <formula>$H$3</formula>
    </cfRule>
  </conditionalFormatting>
  <conditionalFormatting sqref="D4:E4">
    <cfRule type="expression" dxfId="70" priority="82497">
      <formula>AND($D211&lt;$H$3,$D211&lt;&gt;"")</formula>
    </cfRule>
    <cfRule type="expression" dxfId="69" priority="82498">
      <formula>AND($D211=$H$3,$D211&lt;&gt;"")</formula>
    </cfRule>
  </conditionalFormatting>
  <conditionalFormatting sqref="D4:F5">
    <cfRule type="cellIs" dxfId="68" priority="160" stopIfTrue="1" operator="lessThan">
      <formula>$H$3</formula>
    </cfRule>
  </conditionalFormatting>
  <conditionalFormatting sqref="E4">
    <cfRule type="expression" dxfId="67" priority="82499" stopIfTrue="1">
      <formula>$D211=$H$3</formula>
    </cfRule>
  </conditionalFormatting>
  <conditionalFormatting sqref="E6:E9">
    <cfRule type="expression" dxfId="66" priority="18" stopIfTrue="1">
      <formula>D6&lt;$H$3</formula>
    </cfRule>
  </conditionalFormatting>
  <conditionalFormatting sqref="E6:E10">
    <cfRule type="expression" dxfId="65" priority="19" stopIfTrue="1">
      <formula>$F6=$H$3</formula>
    </cfRule>
    <cfRule type="expression" dxfId="64" priority="20" stopIfTrue="1">
      <formula>$B6=$H$3</formula>
    </cfRule>
  </conditionalFormatting>
  <conditionalFormatting sqref="E10">
    <cfRule type="expression" dxfId="63" priority="110" stopIfTrue="1">
      <formula>$F10=$H$3</formula>
    </cfRule>
    <cfRule type="expression" dxfId="62" priority="111" stopIfTrue="1">
      <formula>$B10=$H$3</formula>
    </cfRule>
    <cfRule type="expression" dxfId="61" priority="112" stopIfTrue="1">
      <formula>D10&lt;$H$3</formula>
    </cfRule>
  </conditionalFormatting>
  <conditionalFormatting sqref="E11">
    <cfRule type="expression" dxfId="60" priority="1" stopIfTrue="1">
      <formula>D11&lt;$H$3</formula>
    </cfRule>
    <cfRule type="expression" dxfId="59" priority="2" stopIfTrue="1">
      <formula>$F11=$H$3</formula>
    </cfRule>
    <cfRule type="expression" dxfId="58" priority="3" stopIfTrue="1">
      <formula>$B11=$H$3</formula>
    </cfRule>
  </conditionalFormatting>
  <conditionalFormatting sqref="E13:E14">
    <cfRule type="expression" dxfId="57" priority="91" stopIfTrue="1">
      <formula>D13&lt;$H$3</formula>
    </cfRule>
    <cfRule type="expression" dxfId="56" priority="92" stopIfTrue="1">
      <formula>$F13=$H$3</formula>
    </cfRule>
  </conditionalFormatting>
  <conditionalFormatting sqref="E14">
    <cfRule type="expression" dxfId="55" priority="89" stopIfTrue="1">
      <formula>$F14=$H$3</formula>
    </cfRule>
    <cfRule type="expression" dxfId="54" priority="90" stopIfTrue="1">
      <formula>$B14=$H$3</formula>
    </cfRule>
  </conditionalFormatting>
  <conditionalFormatting sqref="E14:E15">
    <cfRule type="expression" dxfId="53" priority="85" stopIfTrue="1">
      <formula>$F14=$H$3</formula>
    </cfRule>
    <cfRule type="expression" dxfId="52" priority="86" stopIfTrue="1">
      <formula>$B14=$H$3</formula>
    </cfRule>
  </conditionalFormatting>
  <conditionalFormatting sqref="E15">
    <cfRule type="expression" dxfId="51" priority="82" stopIfTrue="1">
      <formula>$F15=$H$3</formula>
    </cfRule>
    <cfRule type="expression" dxfId="50" priority="83" stopIfTrue="1">
      <formula>$B15=$H$3</formula>
    </cfRule>
    <cfRule type="expression" dxfId="49" priority="84" stopIfTrue="1">
      <formula>D15&lt;$H$3</formula>
    </cfRule>
  </conditionalFormatting>
  <conditionalFormatting sqref="E15:E16">
    <cfRule type="expression" dxfId="48" priority="71" stopIfTrue="1">
      <formula>$F15=$H$3</formula>
    </cfRule>
    <cfRule type="expression" dxfId="47" priority="72" stopIfTrue="1">
      <formula>$B15=$H$3</formula>
    </cfRule>
  </conditionalFormatting>
  <conditionalFormatting sqref="E16">
    <cfRule type="expression" dxfId="46" priority="66" stopIfTrue="1">
      <formula>$F16=$H$3</formula>
    </cfRule>
    <cfRule type="expression" dxfId="45" priority="67" stopIfTrue="1">
      <formula>$B16=$H$3</formula>
    </cfRule>
    <cfRule type="expression" dxfId="44" priority="70" stopIfTrue="1">
      <formula>D16&lt;$H$3</formula>
    </cfRule>
  </conditionalFormatting>
  <conditionalFormatting sqref="F4:F11 F13:F16">
    <cfRule type="cellIs" dxfId="43" priority="45" stopIfTrue="1" operator="equal">
      <formula>$H$3</formula>
    </cfRule>
  </conditionalFormatting>
  <conditionalFormatting sqref="F6:F11 F13:F16">
    <cfRule type="cellIs" dxfId="42" priority="49" stopIfTrue="1" operator="lessThan">
      <formula>$H$3</formula>
    </cfRule>
  </conditionalFormatting>
  <conditionalFormatting sqref="F10:F11 F13:F16">
    <cfRule type="expression" dxfId="41" priority="51" stopIfTrue="1">
      <formula>$F10=$H$3</formula>
    </cfRule>
  </conditionalFormatting>
  <conditionalFormatting sqref="F4:G4">
    <cfRule type="expression" dxfId="40" priority="82500">
      <formula>AND($F211&lt;$H$3,$F211&lt;&gt;"")</formula>
    </cfRule>
    <cfRule type="expression" dxfId="39" priority="82501">
      <formula>AND($F211=$H$3,$F211&lt;&gt;"")</formula>
    </cfRule>
  </conditionalFormatting>
  <conditionalFormatting sqref="F6:G8">
    <cfRule type="expression" dxfId="38" priority="58" stopIfTrue="1">
      <formula>$F6=$H$3</formula>
    </cfRule>
  </conditionalFormatting>
  <conditionalFormatting sqref="F9:G9">
    <cfRule type="expression" dxfId="37" priority="17" stopIfTrue="1">
      <formula>$F9=$H$3</formula>
    </cfRule>
  </conditionalFormatting>
  <conditionalFormatting sqref="G4">
    <cfRule type="expression" dxfId="36" priority="82502" stopIfTrue="1">
      <formula>$F211=$H$3</formula>
    </cfRule>
  </conditionalFormatting>
  <conditionalFormatting sqref="G6:G9">
    <cfRule type="expression" dxfId="35" priority="57" stopIfTrue="1">
      <formula>F6&lt;$H$3</formula>
    </cfRule>
  </conditionalFormatting>
  <conditionalFormatting sqref="G10:G11">
    <cfRule type="expression" dxfId="34" priority="10" stopIfTrue="1">
      <formula>$F10=$H$3</formula>
    </cfRule>
    <cfRule type="expression" dxfId="33" priority="11" stopIfTrue="1">
      <formula>$B10=$H$3</formula>
    </cfRule>
    <cfRule type="expression" dxfId="32" priority="14" stopIfTrue="1">
      <formula>F10&lt;$H$3</formula>
    </cfRule>
  </conditionalFormatting>
  <conditionalFormatting sqref="G15">
    <cfRule type="expression" dxfId="31" priority="75" stopIfTrue="1">
      <formula>$F15=$H$3</formula>
    </cfRule>
    <cfRule type="expression" dxfId="30" priority="76" stopIfTrue="1">
      <formula>$B15=$H$3</formula>
    </cfRule>
    <cfRule type="expression" dxfId="29" priority="77" stopIfTrue="1">
      <formula>F15&lt;$H$3</formula>
    </cfRule>
  </conditionalFormatting>
  <conditionalFormatting sqref="G15:G16">
    <cfRule type="expression" dxfId="28" priority="64" stopIfTrue="1">
      <formula>$F15=$H$3</formula>
    </cfRule>
    <cfRule type="expression" dxfId="27" priority="65" stopIfTrue="1">
      <formula>$B15=$H$3</formula>
    </cfRule>
  </conditionalFormatting>
  <conditionalFormatting sqref="G16">
    <cfRule type="expression" dxfId="26" priority="59" stopIfTrue="1">
      <formula>$F16=$H$3</formula>
    </cfRule>
    <cfRule type="expression" dxfId="25" priority="60" stopIfTrue="1">
      <formula>$B16=$H$3</formula>
    </cfRule>
    <cfRule type="expression" dxfId="24" priority="63" stopIfTrue="1">
      <formula>F16&lt;$H$3</formula>
    </cfRule>
  </conditionalFormatting>
  <pageMargins left="0.7" right="0.7" top="0.75" bottom="0.75" header="0.3" footer="0.3"/>
  <pageSetup paperSize="9" orientation="portrait" r:id="rId1"/>
  <ignoredErrors>
    <ignoredError sqref="F15 B10 B8 D7:D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2026-09-16T06:41:47Z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