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30CD027E-B7E1-477B-BCB6-470B668364F4}" xr6:coauthVersionLast="47" xr6:coauthVersionMax="47" xr10:uidLastSave="{00000000-0000-0000-0000-000000000000}"/>
  <bookViews>
    <workbookView xWindow="45225" yWindow="-825" windowWidth="17280" windowHeight="14115" tabRatio="919" firstSheet="10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'HHX1'!$A$3:$U$66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72" l="1"/>
  <c r="N48" i="72" s="1"/>
  <c r="K48" i="72"/>
  <c r="L48" i="72" s="1"/>
  <c r="T54" i="72"/>
  <c r="U54" i="72" s="1"/>
  <c r="V54" i="72" s="1"/>
  <c r="W54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G53" i="61"/>
  <c r="Q51" i="61"/>
  <c r="F57" i="61"/>
  <c r="G57" i="61" s="1"/>
  <c r="H57" i="61" s="1"/>
  <c r="I57" i="61" s="1"/>
  <c r="J57" i="61" s="1"/>
  <c r="K57" i="61" s="1"/>
  <c r="L57" i="61" s="1"/>
  <c r="N57" i="61" s="1"/>
  <c r="O57" i="61" s="1"/>
  <c r="P57" i="61" s="1"/>
  <c r="Q57" i="61" s="1"/>
  <c r="D56" i="61"/>
  <c r="E56" i="61" s="1"/>
  <c r="F56" i="61" s="1"/>
  <c r="G56" i="61" s="1"/>
  <c r="H56" i="61" s="1"/>
  <c r="I56" i="61" s="1"/>
  <c r="J56" i="61" s="1"/>
  <c r="K56" i="61" s="1"/>
  <c r="L56" i="61" s="1"/>
  <c r="N56" i="61" s="1"/>
  <c r="O56" i="61" s="1"/>
  <c r="P56" i="61" s="1"/>
  <c r="Q56" i="61" s="1"/>
  <c r="J55" i="61"/>
  <c r="K55" i="61" s="1"/>
  <c r="L55" i="61" s="1"/>
  <c r="N55" i="61" s="1"/>
  <c r="O55" i="61" s="1"/>
  <c r="P55" i="61" s="1"/>
  <c r="Q55" i="61" s="1"/>
  <c r="D55" i="61"/>
  <c r="E55" i="61" s="1"/>
  <c r="F55" i="61" s="1"/>
  <c r="G55" i="61" s="1"/>
  <c r="H55" i="61" s="1"/>
  <c r="F54" i="61"/>
  <c r="G54" i="61" s="1"/>
  <c r="H54" i="61" s="1"/>
  <c r="I54" i="61" s="1"/>
  <c r="J54" i="61" s="1"/>
  <c r="K54" i="61" s="1"/>
  <c r="L54" i="61" s="1"/>
  <c r="D57" i="72"/>
  <c r="E57" i="72" s="1"/>
  <c r="F57" i="72" s="1"/>
  <c r="G57" i="72" s="1"/>
  <c r="H57" i="72" s="1"/>
  <c r="I57" i="72" s="1"/>
  <c r="J57" i="72" s="1"/>
  <c r="K57" i="72" s="1"/>
  <c r="L57" i="72" s="1"/>
  <c r="M57" i="72" s="1"/>
  <c r="N57" i="72" s="1"/>
  <c r="O57" i="72" s="1"/>
  <c r="P57" i="72" s="1"/>
  <c r="Q57" i="72" s="1"/>
  <c r="R57" i="72" s="1"/>
  <c r="T57" i="72" s="1"/>
  <c r="U57" i="72" s="1"/>
  <c r="D56" i="72"/>
  <c r="E56" i="72" s="1"/>
  <c r="F56" i="72" s="1"/>
  <c r="G56" i="72" s="1"/>
  <c r="H56" i="72" s="1"/>
  <c r="I56" i="72" s="1"/>
  <c r="J56" i="72" s="1"/>
  <c r="K56" i="72" s="1"/>
  <c r="L56" i="72" s="1"/>
  <c r="M56" i="72" s="1"/>
  <c r="N56" i="72" s="1"/>
  <c r="O56" i="72" s="1"/>
  <c r="P56" i="72" s="1"/>
  <c r="Q56" i="72" s="1"/>
  <c r="R56" i="72" s="1"/>
  <c r="T56" i="72" s="1"/>
  <c r="U56" i="72" s="1"/>
  <c r="V56" i="72" s="1"/>
  <c r="W56" i="72" s="1"/>
  <c r="D55" i="72"/>
  <c r="E55" i="72" s="1"/>
  <c r="F55" i="72" s="1"/>
  <c r="G55" i="72" s="1"/>
  <c r="H55" i="72" s="1"/>
  <c r="I55" i="72" s="1"/>
  <c r="J55" i="72" s="1"/>
  <c r="K55" i="72" s="1"/>
  <c r="L55" i="72" s="1"/>
  <c r="M55" i="72" s="1"/>
  <c r="N55" i="72" s="1"/>
  <c r="O55" i="72" s="1"/>
  <c r="P55" i="72" s="1"/>
  <c r="Q55" i="72" s="1"/>
  <c r="R55" i="72" s="1"/>
  <c r="T55" i="72" s="1"/>
  <c r="U55" i="72" s="1"/>
  <c r="V55" i="72" s="1"/>
  <c r="W55" i="72" s="1"/>
  <c r="J54" i="67"/>
  <c r="K54" i="67" s="1"/>
  <c r="L54" i="67" s="1"/>
  <c r="M54" i="67" s="1"/>
  <c r="D54" i="67"/>
  <c r="E54" i="67" s="1"/>
  <c r="F54" i="67" s="1"/>
  <c r="G54" i="67" s="1"/>
  <c r="H54" i="67" s="1"/>
  <c r="D53" i="67"/>
  <c r="E53" i="67" s="1"/>
  <c r="F53" i="67" s="1"/>
  <c r="G53" i="67" s="1"/>
  <c r="H53" i="67" s="1"/>
  <c r="J53" i="67" s="1"/>
  <c r="K53" i="67" s="1"/>
  <c r="L53" i="67" s="1"/>
  <c r="M53" i="67" s="1"/>
  <c r="D52" i="67"/>
  <c r="E52" i="67" s="1"/>
  <c r="F52" i="67" s="1"/>
  <c r="G52" i="67" s="1"/>
  <c r="H52" i="67" s="1"/>
  <c r="F60" i="63"/>
  <c r="G60" i="63" s="1"/>
  <c r="H60" i="63" s="1"/>
  <c r="I60" i="63"/>
  <c r="J60" i="63" s="1"/>
  <c r="K60" i="63" s="1"/>
  <c r="L60" i="63" s="1"/>
  <c r="P60" i="63" s="1"/>
  <c r="Q60" i="63" s="1"/>
  <c r="R60" i="63" s="1"/>
  <c r="S60" i="63" s="1"/>
  <c r="J28" i="78"/>
  <c r="K28" i="78" s="1"/>
  <c r="L28" i="78" s="1"/>
  <c r="M28" i="78" s="1"/>
  <c r="D28" i="78"/>
  <c r="E28" i="78" s="1"/>
  <c r="F28" i="78" s="1"/>
  <c r="G28" i="78" s="1"/>
  <c r="H28" i="78" s="1"/>
  <c r="D27" i="78"/>
  <c r="E27" i="78" s="1"/>
  <c r="F27" i="78" s="1"/>
  <c r="G27" i="78" s="1"/>
  <c r="H27" i="78" s="1"/>
  <c r="J27" i="78" s="1"/>
  <c r="K27" i="78" s="1"/>
  <c r="L27" i="78" s="1"/>
  <c r="M27" i="78" s="1"/>
  <c r="D26" i="78"/>
  <c r="E26" i="78" s="1"/>
  <c r="F26" i="78" s="1"/>
  <c r="G26" i="78" s="1"/>
  <c r="H26" i="78" s="1"/>
  <c r="J26" i="78" s="1"/>
  <c r="K26" i="78" s="1"/>
  <c r="L26" i="78" s="1"/>
  <c r="M26" i="78" s="1"/>
  <c r="D25" i="78"/>
  <c r="E25" i="78" s="1"/>
  <c r="F25" i="78" s="1"/>
  <c r="G25" i="78" s="1"/>
  <c r="H25" i="78" s="1"/>
  <c r="J25" i="78" s="1"/>
  <c r="K25" i="78" s="1"/>
  <c r="L25" i="78" s="1"/>
  <c r="M25" i="78" s="1"/>
  <c r="D24" i="78"/>
  <c r="E24" i="78" s="1"/>
  <c r="F24" i="78" s="1"/>
  <c r="G24" i="78" s="1"/>
  <c r="H24" i="78" s="1"/>
  <c r="D23" i="78"/>
  <c r="E23" i="78" s="1"/>
  <c r="F23" i="78" s="1"/>
  <c r="G23" i="78" s="1"/>
  <c r="H23" i="78" s="1"/>
  <c r="D22" i="78"/>
  <c r="E22" i="78" s="1"/>
  <c r="F22" i="78" s="1"/>
  <c r="G22" i="78" s="1"/>
  <c r="H22" i="78" s="1"/>
  <c r="D60" i="23"/>
  <c r="E60" i="23" s="1"/>
  <c r="F60" i="23" s="1"/>
  <c r="G60" i="23" s="1"/>
  <c r="H60" i="23" s="1"/>
  <c r="I60" i="23" s="1"/>
  <c r="J60" i="23" s="1"/>
  <c r="D59" i="23"/>
  <c r="E59" i="23" s="1"/>
  <c r="F59" i="23" s="1"/>
  <c r="G59" i="23" s="1"/>
  <c r="H59" i="23" s="1"/>
  <c r="I59" i="23" s="1"/>
  <c r="J59" i="23" s="1"/>
  <c r="D55" i="7"/>
  <c r="E55" i="7" s="1"/>
  <c r="F55" i="7" s="1"/>
  <c r="H55" i="7" s="1"/>
  <c r="I55" i="7" s="1"/>
  <c r="J55" i="7" s="1"/>
  <c r="K55" i="7" s="1"/>
  <c r="L55" i="7" s="1"/>
  <c r="M55" i="7" s="1"/>
  <c r="D54" i="7"/>
  <c r="E54" i="7" s="1"/>
  <c r="F54" i="7" s="1"/>
  <c r="H54" i="7" s="1"/>
  <c r="I54" i="7" s="1"/>
  <c r="J54" i="7" s="1"/>
  <c r="K54" i="7" s="1"/>
  <c r="L54" i="7" s="1"/>
  <c r="M54" i="7" s="1"/>
  <c r="D53" i="7"/>
  <c r="E53" i="7" s="1"/>
  <c r="F53" i="7" s="1"/>
  <c r="H53" i="7" s="1"/>
  <c r="I53" i="7" s="1"/>
  <c r="J53" i="7" s="1"/>
  <c r="K53" i="7" s="1"/>
  <c r="L53" i="7" s="1"/>
  <c r="M53" i="7" s="1"/>
  <c r="D52" i="70"/>
  <c r="E52" i="70" s="1"/>
  <c r="F52" i="70" s="1"/>
  <c r="G52" i="70" s="1"/>
  <c r="H52" i="70" s="1"/>
  <c r="J52" i="70" s="1"/>
  <c r="K52" i="70" s="1"/>
  <c r="L52" i="70" s="1"/>
  <c r="M52" i="70" s="1"/>
  <c r="D51" i="70"/>
  <c r="E51" i="70" s="1"/>
  <c r="F51" i="70" s="1"/>
  <c r="G51" i="70" s="1"/>
  <c r="H51" i="70" s="1"/>
  <c r="J51" i="70" s="1"/>
  <c r="K51" i="70" s="1"/>
  <c r="L51" i="70" s="1"/>
  <c r="M51" i="70" s="1"/>
  <c r="D50" i="70"/>
  <c r="E50" i="70" s="1"/>
  <c r="F50" i="70" s="1"/>
  <c r="G50" i="70" s="1"/>
  <c r="H50" i="70" s="1"/>
  <c r="J50" i="70" s="1"/>
  <c r="K50" i="70" s="1"/>
  <c r="L50" i="70" s="1"/>
  <c r="M50" i="70" s="1"/>
  <c r="D49" i="70"/>
  <c r="E49" i="70" s="1"/>
  <c r="F49" i="70" s="1"/>
  <c r="G49" i="70" s="1"/>
  <c r="H49" i="70" s="1"/>
  <c r="J49" i="70" s="1"/>
  <c r="K49" i="70" s="1"/>
  <c r="L49" i="70" s="1"/>
  <c r="M49" i="70" s="1"/>
  <c r="C53" i="69"/>
  <c r="D53" i="69" s="1"/>
  <c r="E53" i="69" s="1"/>
  <c r="F53" i="69" s="1"/>
  <c r="H53" i="69" s="1"/>
  <c r="I53" i="69" s="1"/>
  <c r="D61" i="15"/>
  <c r="F61" i="15" s="1"/>
  <c r="G61" i="15" s="1"/>
  <c r="H61" i="15" s="1"/>
  <c r="I61" i="15" s="1"/>
  <c r="J61" i="15" s="1"/>
  <c r="K61" i="15" s="1"/>
  <c r="L61" i="15" s="1"/>
  <c r="M61" i="15" s="1"/>
  <c r="D60" i="15"/>
  <c r="F60" i="15" s="1"/>
  <c r="G60" i="15" s="1"/>
  <c r="H60" i="15" s="1"/>
  <c r="I60" i="15" s="1"/>
  <c r="J60" i="15" s="1"/>
  <c r="K60" i="15" s="1"/>
  <c r="L60" i="15" s="1"/>
  <c r="M60" i="15" s="1"/>
  <c r="D55" i="15"/>
  <c r="F55" i="15" s="1"/>
  <c r="G55" i="15" s="1"/>
  <c r="H55" i="15" s="1"/>
  <c r="I55" i="15" s="1"/>
  <c r="J55" i="15" s="1"/>
  <c r="K55" i="15" s="1"/>
  <c r="L55" i="15" s="1"/>
  <c r="M55" i="15" s="1"/>
  <c r="D54" i="15"/>
  <c r="F54" i="15" s="1"/>
  <c r="G54" i="15" s="1"/>
  <c r="H54" i="15" s="1"/>
  <c r="I54" i="15" s="1"/>
  <c r="J54" i="15" s="1"/>
  <c r="K54" i="15" s="1"/>
  <c r="L54" i="15" s="1"/>
  <c r="M54" i="15" s="1"/>
  <c r="D25" i="77"/>
  <c r="E25" i="77" s="1"/>
  <c r="F25" i="77" s="1"/>
  <c r="G25" i="77" s="1"/>
  <c r="H25" i="77" s="1"/>
  <c r="I25" i="77" s="1"/>
  <c r="J25" i="77" s="1"/>
  <c r="K25" i="77" s="1"/>
  <c r="L25" i="77" s="1"/>
  <c r="M25" i="77" s="1"/>
  <c r="N25" i="77" s="1"/>
  <c r="O25" i="77" s="1"/>
  <c r="P25" i="77" s="1"/>
  <c r="R25" i="77" s="1"/>
  <c r="S25" i="77" s="1"/>
  <c r="T25" i="77" s="1"/>
  <c r="U25" i="77" s="1"/>
  <c r="D24" i="77"/>
  <c r="E24" i="77" s="1"/>
  <c r="F24" i="77" s="1"/>
  <c r="G24" i="77" s="1"/>
  <c r="H24" i="77" s="1"/>
  <c r="I24" i="77" s="1"/>
  <c r="J24" i="77" s="1"/>
  <c r="K24" i="77" s="1"/>
  <c r="L24" i="77" s="1"/>
  <c r="M24" i="77" s="1"/>
  <c r="N24" i="77" s="1"/>
  <c r="O24" i="77" s="1"/>
  <c r="P24" i="77" s="1"/>
  <c r="R24" i="77" s="1"/>
  <c r="S24" i="77" s="1"/>
  <c r="T24" i="77" s="1"/>
  <c r="U24" i="77" s="1"/>
  <c r="J32" i="64"/>
  <c r="J31" i="64"/>
  <c r="D55" i="27"/>
  <c r="D54" i="27"/>
  <c r="D53" i="27"/>
  <c r="K53" i="27" s="1"/>
  <c r="L53" i="27" s="1"/>
  <c r="N53" i="27" s="1"/>
  <c r="O53" i="27" s="1"/>
  <c r="D56" i="68"/>
  <c r="E56" i="68" s="1"/>
  <c r="F56" i="68" s="1"/>
  <c r="G56" i="68" s="1"/>
  <c r="H56" i="68" s="1"/>
  <c r="I56" i="68" s="1"/>
  <c r="J56" i="68" s="1"/>
  <c r="K56" i="68" s="1"/>
  <c r="L56" i="68" s="1"/>
  <c r="N56" i="68" s="1"/>
  <c r="O56" i="68" s="1"/>
  <c r="P56" i="68" s="1"/>
  <c r="Q56" i="68" s="1"/>
  <c r="D55" i="68"/>
  <c r="E55" i="68" s="1"/>
  <c r="F55" i="68" s="1"/>
  <c r="G55" i="68" s="1"/>
  <c r="H55" i="68" s="1"/>
  <c r="I55" i="68" s="1"/>
  <c r="J55" i="68" s="1"/>
  <c r="K55" i="68" s="1"/>
  <c r="L55" i="68" s="1"/>
  <c r="N55" i="68" s="1"/>
  <c r="O55" i="68" s="1"/>
  <c r="P55" i="68" s="1"/>
  <c r="Q55" i="68" s="1"/>
  <c r="D54" i="68"/>
  <c r="E54" i="68" s="1"/>
  <c r="F54" i="68" s="1"/>
  <c r="G54" i="68" s="1"/>
  <c r="H54" i="68" s="1"/>
  <c r="I54" i="68" s="1"/>
  <c r="J54" i="68" s="1"/>
  <c r="K54" i="68" s="1"/>
  <c r="L54" i="68" s="1"/>
  <c r="N54" i="68" s="1"/>
  <c r="O54" i="68" s="1"/>
  <c r="P54" i="68" s="1"/>
  <c r="Q54" i="68" s="1"/>
  <c r="D53" i="68"/>
  <c r="E53" i="68" s="1"/>
  <c r="F53" i="68" s="1"/>
  <c r="G53" i="68" s="1"/>
  <c r="H53" i="68" s="1"/>
  <c r="I53" i="68" s="1"/>
  <c r="J53" i="68" s="1"/>
  <c r="K53" i="68" s="1"/>
  <c r="L53" i="68" s="1"/>
  <c r="N53" i="68" s="1"/>
  <c r="O53" i="68" s="1"/>
  <c r="P53" i="68" s="1"/>
  <c r="Q53" i="68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Q56" i="3"/>
  <c r="R56" i="3" s="1"/>
  <c r="S56" i="3" s="1"/>
  <c r="D56" i="3"/>
  <c r="E56" i="3" s="1"/>
  <c r="F56" i="3" s="1"/>
  <c r="G56" i="3" s="1"/>
  <c r="H56" i="3" s="1"/>
  <c r="I56" i="3" s="1"/>
  <c r="J56" i="3" s="1"/>
  <c r="K56" i="3" s="1"/>
  <c r="L56" i="3" s="1"/>
  <c r="M56" i="3" s="1"/>
  <c r="N56" i="3" s="1"/>
  <c r="Q55" i="3"/>
  <c r="R55" i="3" s="1"/>
  <c r="S55" i="3" s="1"/>
  <c r="D55" i="3"/>
  <c r="E55" i="3" s="1"/>
  <c r="F55" i="3" s="1"/>
  <c r="G55" i="3" s="1"/>
  <c r="H55" i="3" s="1"/>
  <c r="Q54" i="3"/>
  <c r="R54" i="3" s="1"/>
  <c r="S54" i="3" s="1"/>
  <c r="F54" i="3"/>
  <c r="G54" i="3" s="1"/>
  <c r="H54" i="3" s="1"/>
  <c r="I54" i="3" s="1"/>
  <c r="J54" i="3" s="1"/>
  <c r="K54" i="3" s="1"/>
  <c r="L54" i="3" s="1"/>
  <c r="M54" i="3" s="1"/>
  <c r="N54" i="3" s="1"/>
  <c r="Q53" i="3"/>
  <c r="R53" i="3" s="1"/>
  <c r="S53" i="3" s="1"/>
  <c r="F53" i="3"/>
  <c r="G53" i="3" s="1"/>
  <c r="H53" i="3" s="1"/>
  <c r="C59" i="63"/>
  <c r="D59" i="63"/>
  <c r="E59" i="63" s="1"/>
  <c r="F59" i="63" s="1"/>
  <c r="G59" i="63" s="1"/>
  <c r="H59" i="63" s="1"/>
  <c r="I59" i="63" s="1"/>
  <c r="J59" i="63" s="1"/>
  <c r="K59" i="63" s="1"/>
  <c r="L59" i="63" s="1"/>
  <c r="N59" i="63" s="1"/>
  <c r="O59" i="63" s="1"/>
  <c r="P59" i="63" s="1"/>
  <c r="Q59" i="63" s="1"/>
  <c r="R59" i="63" s="1"/>
  <c r="S59" i="63" s="1"/>
  <c r="I58" i="63"/>
  <c r="J58" i="63" s="1"/>
  <c r="K58" i="63" s="1"/>
  <c r="L58" i="63" s="1"/>
  <c r="P58" i="63" s="1"/>
  <c r="Q58" i="63" s="1"/>
  <c r="R58" i="63" s="1"/>
  <c r="S58" i="63" s="1"/>
  <c r="F58" i="63"/>
  <c r="G58" i="63" s="1"/>
  <c r="H58" i="63" s="1"/>
  <c r="N51" i="59"/>
  <c r="O51" i="59"/>
  <c r="P51" i="59" s="1"/>
  <c r="Q51" i="59" s="1"/>
  <c r="R51" i="59" s="1"/>
  <c r="S51" i="59" s="1"/>
  <c r="D51" i="59"/>
  <c r="E51" i="59" s="1"/>
  <c r="F51" i="59" s="1"/>
  <c r="G51" i="59" s="1"/>
  <c r="H51" i="59" s="1"/>
  <c r="I51" i="59" s="1"/>
  <c r="J51" i="59" s="1"/>
  <c r="K51" i="59" s="1"/>
  <c r="L51" i="59" s="1"/>
  <c r="D52" i="76"/>
  <c r="E52" i="76" s="1"/>
  <c r="F52" i="76" s="1"/>
  <c r="G52" i="76" s="1"/>
  <c r="H52" i="76" s="1"/>
  <c r="I52" i="76" s="1"/>
  <c r="J52" i="76" s="1"/>
  <c r="K52" i="76" s="1"/>
  <c r="L52" i="76" s="1"/>
  <c r="M52" i="76" s="1"/>
  <c r="N52" i="76" s="1"/>
  <c r="P52" i="76" s="1"/>
  <c r="Q52" i="76" s="1"/>
  <c r="D51" i="76"/>
  <c r="E51" i="76" s="1"/>
  <c r="F51" i="76" s="1"/>
  <c r="G51" i="76" s="1"/>
  <c r="H51" i="76" s="1"/>
  <c r="I51" i="76" s="1"/>
  <c r="J51" i="76" s="1"/>
  <c r="K51" i="76" s="1"/>
  <c r="L51" i="76" s="1"/>
  <c r="M51" i="76" s="1"/>
  <c r="N51" i="76" s="1"/>
  <c r="P51" i="76" s="1"/>
  <c r="Q51" i="76" s="1"/>
  <c r="D50" i="76"/>
  <c r="E50" i="76" s="1"/>
  <c r="F50" i="76" s="1"/>
  <c r="G50" i="76" s="1"/>
  <c r="H50" i="76" s="1"/>
  <c r="I50" i="76" s="1"/>
  <c r="J50" i="76" s="1"/>
  <c r="K50" i="76" s="1"/>
  <c r="L50" i="76" s="1"/>
  <c r="M50" i="76" s="1"/>
  <c r="N50" i="76" s="1"/>
  <c r="P50" i="76" s="1"/>
  <c r="Q50" i="76" s="1"/>
  <c r="D49" i="76"/>
  <c r="E49" i="76" s="1"/>
  <c r="F49" i="76" s="1"/>
  <c r="G49" i="76" s="1"/>
  <c r="H49" i="76" s="1"/>
  <c r="I49" i="76" s="1"/>
  <c r="J49" i="76" s="1"/>
  <c r="K49" i="76" s="1"/>
  <c r="L49" i="76" s="1"/>
  <c r="M49" i="76" s="1"/>
  <c r="N49" i="76" s="1"/>
  <c r="P49" i="76" s="1"/>
  <c r="Q49" i="76" s="1"/>
  <c r="H47" i="67"/>
  <c r="H50" i="2"/>
  <c r="K50" i="2" s="1"/>
  <c r="L50" i="2" s="1"/>
  <c r="Q50" i="2" s="1"/>
  <c r="R50" i="2" s="1"/>
  <c r="G50" i="2"/>
  <c r="K44" i="67"/>
  <c r="L44" i="67" s="1"/>
  <c r="M44" i="67" s="1"/>
  <c r="M38" i="59"/>
  <c r="N38" i="59" s="1"/>
  <c r="O38" i="59" s="1"/>
  <c r="P38" i="59" s="1"/>
  <c r="Q38" i="59" s="1"/>
  <c r="V55" i="2"/>
  <c r="V54" i="2"/>
  <c r="V52" i="2"/>
  <c r="W52" i="2"/>
  <c r="X52" i="2"/>
  <c r="Y52" i="2"/>
  <c r="V53" i="2"/>
  <c r="W53" i="2"/>
  <c r="X53" i="2"/>
  <c r="Y53" i="2"/>
  <c r="W54" i="2"/>
  <c r="X54" i="2"/>
  <c r="Y54" i="2"/>
  <c r="W55" i="2"/>
  <c r="X55" i="2"/>
  <c r="Y55" i="2"/>
  <c r="V51" i="2"/>
  <c r="D52" i="2"/>
  <c r="E52" i="2"/>
  <c r="F52" i="2"/>
  <c r="G52" i="2"/>
  <c r="H52" i="2"/>
  <c r="I52" i="2"/>
  <c r="J52" i="2"/>
  <c r="K52" i="2"/>
  <c r="L52" i="2"/>
  <c r="Q52" i="2"/>
  <c r="R52" i="2"/>
  <c r="D53" i="2"/>
  <c r="E53" i="2"/>
  <c r="F53" i="2"/>
  <c r="G53" i="2"/>
  <c r="H53" i="2"/>
  <c r="I53" i="2"/>
  <c r="J53" i="2"/>
  <c r="K53" i="2"/>
  <c r="L53" i="2"/>
  <c r="Q53" i="2"/>
  <c r="R53" i="2"/>
  <c r="D54" i="2"/>
  <c r="E54" i="2"/>
  <c r="F54" i="2"/>
  <c r="G54" i="2"/>
  <c r="H54" i="2"/>
  <c r="I54" i="2"/>
  <c r="J54" i="2"/>
  <c r="K54" i="2"/>
  <c r="L54" i="2"/>
  <c r="Q54" i="2"/>
  <c r="R54" i="2"/>
  <c r="D55" i="2"/>
  <c r="E55" i="2"/>
  <c r="F55" i="2"/>
  <c r="G55" i="2"/>
  <c r="H55" i="2"/>
  <c r="I55" i="2"/>
  <c r="J55" i="2"/>
  <c r="K55" i="2"/>
  <c r="L55" i="2"/>
  <c r="Q55" i="2"/>
  <c r="R55" i="2"/>
  <c r="D51" i="2"/>
  <c r="F51" i="2"/>
  <c r="E51" i="2"/>
  <c r="O50" i="59"/>
  <c r="P50" i="59" s="1"/>
  <c r="Q50" i="59" s="1"/>
  <c r="R50" i="59" s="1"/>
  <c r="S50" i="59" s="1"/>
  <c r="D50" i="59"/>
  <c r="E50" i="59" s="1"/>
  <c r="F50" i="59" s="1"/>
  <c r="G50" i="59" s="1"/>
  <c r="H50" i="59" s="1"/>
  <c r="I50" i="59" s="1"/>
  <c r="J50" i="59" s="1"/>
  <c r="K50" i="59" s="1"/>
  <c r="L50" i="59" s="1"/>
  <c r="O49" i="59"/>
  <c r="P49" i="59" s="1"/>
  <c r="Q49" i="59" s="1"/>
  <c r="R49" i="59" s="1"/>
  <c r="S49" i="59" s="1"/>
  <c r="D49" i="59"/>
  <c r="E49" i="59" s="1"/>
  <c r="F49" i="59" s="1"/>
  <c r="G49" i="59" s="1"/>
  <c r="H49" i="59" s="1"/>
  <c r="I49" i="59" s="1"/>
  <c r="J49" i="59" s="1"/>
  <c r="K49" i="59" s="1"/>
  <c r="L49" i="59" s="1"/>
  <c r="O48" i="59"/>
  <c r="P48" i="59" s="1"/>
  <c r="Q48" i="59" s="1"/>
  <c r="R48" i="59" s="1"/>
  <c r="S48" i="59" s="1"/>
  <c r="D48" i="59"/>
  <c r="E48" i="59" s="1"/>
  <c r="F48" i="59" s="1"/>
  <c r="G48" i="59" s="1"/>
  <c r="H48" i="59" s="1"/>
  <c r="I48" i="59" s="1"/>
  <c r="J48" i="59" s="1"/>
  <c r="K48" i="59" s="1"/>
  <c r="L48" i="59" s="1"/>
  <c r="O47" i="59"/>
  <c r="P47" i="59" s="1"/>
  <c r="Q47" i="59" s="1"/>
  <c r="R47" i="59" s="1"/>
  <c r="S47" i="59" s="1"/>
  <c r="D47" i="59"/>
  <c r="E47" i="59" s="1"/>
  <c r="F47" i="59" s="1"/>
  <c r="G47" i="59" s="1"/>
  <c r="H47" i="59" s="1"/>
  <c r="I47" i="59" s="1"/>
  <c r="J47" i="59" s="1"/>
  <c r="K47" i="59" s="1"/>
  <c r="L47" i="59" s="1"/>
  <c r="O46" i="59"/>
  <c r="P46" i="59" s="1"/>
  <c r="Q46" i="59" s="1"/>
  <c r="R46" i="59" s="1"/>
  <c r="S46" i="59" s="1"/>
  <c r="D46" i="59"/>
  <c r="E46" i="59" s="1"/>
  <c r="F46" i="59" s="1"/>
  <c r="G46" i="59" s="1"/>
  <c r="H46" i="59" s="1"/>
  <c r="I46" i="59" s="1"/>
  <c r="J46" i="59" s="1"/>
  <c r="K46" i="59" s="1"/>
  <c r="L46" i="59" s="1"/>
  <c r="P45" i="59"/>
  <c r="Q45" i="59" s="1"/>
  <c r="R45" i="59" s="1"/>
  <c r="S45" i="59" s="1"/>
  <c r="D45" i="59"/>
  <c r="E45" i="59" s="1"/>
  <c r="F45" i="59" s="1"/>
  <c r="G45" i="59" s="1"/>
  <c r="H45" i="59" s="1"/>
  <c r="P51" i="71"/>
  <c r="M38" i="7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T53" i="72" s="1"/>
  <c r="U53" i="72" s="1"/>
  <c r="V53" i="72" s="1"/>
  <c r="W53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51" i="68"/>
  <c r="S46" i="3"/>
  <c r="S45" i="3"/>
  <c r="R40" i="38"/>
  <c r="O39" i="38"/>
  <c r="P39" i="38" s="1"/>
  <c r="Q39" i="38" s="1"/>
  <c r="R39" i="38" s="1"/>
  <c r="I45" i="38"/>
  <c r="I47" i="38" s="1"/>
  <c r="I49" i="38" s="1"/>
  <c r="I51" i="38" s="1"/>
  <c r="N50" i="38"/>
  <c r="E50" i="38"/>
  <c r="F50" i="38" s="1"/>
  <c r="G50" i="38" s="1"/>
  <c r="G55" i="63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L55" i="27" l="1"/>
  <c r="N55" i="27" s="1"/>
  <c r="O55" i="27" s="1"/>
  <c r="L54" i="27"/>
  <c r="N54" i="27" s="1"/>
  <c r="O54" i="27" s="1"/>
  <c r="I55" i="3"/>
  <c r="J55" i="3" s="1"/>
  <c r="K55" i="3"/>
  <c r="L55" i="3" s="1"/>
  <c r="M55" i="3" s="1"/>
  <c r="N55" i="3" s="1"/>
  <c r="I53" i="3"/>
  <c r="J53" i="3" s="1"/>
  <c r="K53" i="3"/>
  <c r="L53" i="3" s="1"/>
  <c r="M53" i="3" s="1"/>
  <c r="N53" i="3" s="1"/>
  <c r="I50" i="2"/>
  <c r="J50" i="2"/>
  <c r="D45" i="69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J52" i="67"/>
  <c r="K52" i="67" s="1"/>
  <c r="L52" i="67" s="1"/>
  <c r="M52" i="67" s="1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O48" i="72" s="1"/>
  <c r="P48" i="72" s="1"/>
  <c r="Q48" i="72" s="1"/>
  <c r="R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N54" i="61"/>
  <c r="O54" i="61" s="1"/>
  <c r="P54" i="61" s="1"/>
  <c r="Q54" i="61" s="1"/>
  <c r="N53" i="61"/>
  <c r="O53" i="61" s="1"/>
  <c r="P53" i="61" s="1"/>
  <c r="Q53" i="61" s="1"/>
  <c r="F51" i="61"/>
  <c r="G51" i="61" s="1"/>
  <c r="J51" i="61" s="1"/>
  <c r="K51" i="61" s="1"/>
  <c r="L51" i="61" s="1"/>
  <c r="N51" i="61" s="1"/>
  <c r="O51" i="61" s="1"/>
  <c r="D51" i="67"/>
  <c r="E51" i="67" s="1"/>
  <c r="F51" i="67" s="1"/>
  <c r="G51" i="67" s="1"/>
  <c r="H51" i="67" s="1"/>
  <c r="J51" i="67" s="1"/>
  <c r="K51" i="67" s="1"/>
  <c r="L51" i="67" s="1"/>
  <c r="M51" i="67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F56" i="63"/>
  <c r="G56" i="63" s="1"/>
  <c r="H56" i="63" s="1"/>
  <c r="J24" i="78"/>
  <c r="K24" i="78" s="1"/>
  <c r="L24" i="78" s="1"/>
  <c r="M24" i="78" s="1"/>
  <c r="J23" i="78"/>
  <c r="K23" i="78" s="1"/>
  <c r="L23" i="78" s="1"/>
  <c r="M23" i="78" s="1"/>
  <c r="J22" i="78"/>
  <c r="K22" i="78" s="1"/>
  <c r="L22" i="78" s="1"/>
  <c r="M22" i="78" s="1"/>
  <c r="M51" i="71"/>
  <c r="N51" i="71" s="1"/>
  <c r="O51" i="71" s="1"/>
  <c r="Q51" i="71" s="1"/>
  <c r="R51" i="71" s="1"/>
  <c r="S51" i="71" s="1"/>
  <c r="H52" i="15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I48" i="69" l="1"/>
  <c r="C50" i="69"/>
  <c r="D50" i="69" s="1"/>
  <c r="E50" i="69" s="1"/>
  <c r="F50" i="69" s="1"/>
  <c r="H50" i="69" s="1"/>
  <c r="G57" i="23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F49" i="2" s="1"/>
  <c r="G49" i="2" s="1"/>
  <c r="H49" i="2" s="1"/>
  <c r="E49" i="2"/>
  <c r="D50" i="2"/>
  <c r="F50" i="2" s="1"/>
  <c r="E50" i="2"/>
  <c r="H55" i="63"/>
  <c r="I55" i="63" s="1"/>
  <c r="L52" i="63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E44" i="69" s="1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G49" i="61"/>
  <c r="J49" i="61" s="1"/>
  <c r="K49" i="61" s="1"/>
  <c r="L49" i="61" s="1"/>
  <c r="J48" i="61"/>
  <c r="K48" i="61" s="1"/>
  <c r="L48" i="61" s="1"/>
  <c r="J47" i="61"/>
  <c r="K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8" i="67"/>
  <c r="E48" i="67" s="1"/>
  <c r="F48" i="67" s="1"/>
  <c r="G48" i="67" s="1"/>
  <c r="H48" i="67" s="1"/>
  <c r="J48" i="67" s="1"/>
  <c r="K48" i="67" s="1"/>
  <c r="L48" i="67" s="1"/>
  <c r="M48" i="67" s="1"/>
  <c r="J47" i="67"/>
  <c r="K47" i="67" s="1"/>
  <c r="L47" i="67" s="1"/>
  <c r="M47" i="67" s="1"/>
  <c r="D46" i="67"/>
  <c r="E46" i="67" s="1"/>
  <c r="F46" i="67" s="1"/>
  <c r="G46" i="67" s="1"/>
  <c r="H46" i="67" s="1"/>
  <c r="G44" i="67"/>
  <c r="H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38" i="59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H21" i="78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C52" i="69" l="1"/>
  <c r="D52" i="69" s="1"/>
  <c r="E52" i="69" s="1"/>
  <c r="F52" i="69" s="1"/>
  <c r="H52" i="69" s="1"/>
  <c r="I52" i="69" s="1"/>
  <c r="I50" i="69"/>
  <c r="K49" i="2"/>
  <c r="L49" i="2" s="1"/>
  <c r="Q49" i="2" s="1"/>
  <c r="R49" i="2" s="1"/>
  <c r="V49" i="2" s="1"/>
  <c r="I49" i="2"/>
  <c r="J49" i="2"/>
  <c r="O49" i="38"/>
  <c r="P49" i="38" s="1"/>
  <c r="Q49" i="38" s="1"/>
  <c r="R49" i="38" s="1"/>
  <c r="S49" i="38" s="1"/>
  <c r="C51" i="38"/>
  <c r="D51" i="38" s="1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N45" i="38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G51" i="2" l="1"/>
  <c r="H51" i="2" s="1"/>
  <c r="O47" i="38"/>
  <c r="P47" i="38" s="1"/>
  <c r="Q47" i="38" s="1"/>
  <c r="R47" i="38" s="1"/>
  <c r="S47" i="38" s="1"/>
  <c r="C49" i="38"/>
  <c r="D49" i="38" s="1"/>
  <c r="E49" i="38" s="1"/>
  <c r="F49" i="38" s="1"/>
  <c r="G49" i="38" s="1"/>
  <c r="H49" i="38" s="1"/>
  <c r="O45" i="38"/>
  <c r="P45" i="38" s="1"/>
  <c r="Q45" i="38" s="1"/>
  <c r="R45" i="38" s="1"/>
  <c r="S45" i="38" s="1"/>
  <c r="C47" i="38"/>
  <c r="D47" i="38" s="1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I49" i="69" l="1"/>
  <c r="C51" i="69"/>
  <c r="D51" i="69" s="1"/>
  <c r="E51" i="69" s="1"/>
  <c r="F51" i="69" s="1"/>
  <c r="H51" i="69" s="1"/>
  <c r="I51" i="69" s="1"/>
  <c r="I51" i="2"/>
  <c r="K51" i="2"/>
  <c r="L51" i="2" s="1"/>
  <c r="Q51" i="2" s="1"/>
  <c r="R51" i="2" s="1"/>
  <c r="J51" i="2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X51" i="2" l="1"/>
  <c r="W51" i="2"/>
  <c r="D52" i="66"/>
  <c r="D54" i="66" s="1"/>
  <c r="E51" i="66"/>
  <c r="Y51" i="2" l="1"/>
  <c r="E52" i="66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<sst xmlns="http://schemas.openxmlformats.org/spreadsheetml/2006/main" count="7208" uniqueCount="2472">
  <si>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</si>
  <si>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</si>
  <si>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</si>
  <si>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</si>
  <si>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</si>
  <si>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</si>
  <si>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</si>
  <si>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</si>
  <si>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</si>
  <si>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</si>
  <si>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</si>
  <si>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</si>
  <si>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</si>
  <si>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</si>
  <si>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</si>
  <si>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</si>
  <si>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</si>
  <si>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</si>
  <si>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</si>
  <si>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</si>
  <si>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</si>
  <si>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</si>
  <si>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</si>
  <si>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</si>
  <si>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</si>
  <si>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</si>
  <si>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</si>
  <si>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</si>
  <si>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</si>
  <si>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</si>
  <si>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</si>
  <si>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</si>
  <si>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</si>
  <si>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</si>
  <si>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</si>
  <si>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</si>
  <si>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</si>
  <si>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</si>
  <si>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</si>
  <si>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</si>
  <si>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</si>
  <si>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</si>
  <si>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</si>
  <si>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</si>
  <si>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</si>
  <si>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</si>
  <si>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</si>
  <si>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</si>
  <si>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</si>
  <si>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</si>
  <si>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</si>
  <si>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</si>
  <si>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</si>
  <si>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</si>
  <si>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</si>
  <si>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</si>
  <si>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</si>
  <si>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</si>
  <si>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</si>
  <si>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</si>
  <si>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</si>
  <si>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</si>
  <si>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</si>
  <si>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</si>
  <si>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</si>
  <si>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</si>
  <si>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</si>
  <si>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</si>
  <si>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</si>
  <si>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</si>
  <si>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</si>
  <si>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</si>
  <si>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</si>
  <si>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</si>
  <si>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</si>
  <si>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</si>
  <si>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</si>
  <si>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</si>
  <si>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</si>
  <si>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</si>
  <si>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</si>
  <si>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</si>
  <si>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</si>
  <si>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</si>
  <si>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</si>
  <si>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</si>
  <si>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</si>
  <si>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</si>
  <si>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</si>
  <si>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</si>
  <si>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</si>
  <si>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</si>
  <si>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</si>
  <si>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</si>
  <si>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</si>
  <si>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</si>
  <si>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</si>
  <si>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</si>
  <si>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</si>
  <si>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</si>
  <si>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</si>
  <si>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</si>
  <si>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</si>
  <si>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</si>
  <si>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</si>
  <si>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</si>
  <si>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</si>
  <si>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</si>
  <si>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</si>
  <si>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</si>
  <si>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</si>
  <si>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</si>
  <si>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</si>
  <si>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</si>
  <si>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</si>
  <si>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</si>
  <si>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</si>
  <si>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</si>
  <si>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</si>
  <si>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</si>
  <si>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</si>
  <si>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</si>
  <si>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</si>
  <si>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</si>
  <si>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</si>
  <si>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</si>
  <si>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</si>
  <si>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</si>
  <si>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</si>
  <si>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</si>
  <si>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</si>
  <si>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</si>
  <si>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</si>
  <si>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</si>
  <si>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</si>
  <si>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</si>
  <si>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</si>
  <si>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</si>
  <si>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</si>
  <si>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</si>
  <si>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</si>
  <si>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</si>
  <si>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</si>
  <si>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</si>
  <si>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</si>
  <si>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</si>
  <si>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</si>
  <si>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</si>
  <si>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</si>
  <si>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</si>
  <si>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</si>
  <si>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</si>
  <si>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</si>
  <si>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</si>
  <si>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</si>
  <si>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</si>
  <si>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</si>
  <si>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</si>
  <si>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</si>
  <si>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</si>
  <si>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</si>
  <si>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</si>
  <si>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</si>
  <si>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</si>
  <si>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</si>
  <si>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</si>
  <si>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</si>
  <si>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</si>
  <si>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</si>
  <si>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</si>
  <si>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</si>
  <si>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</si>
  <si>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</si>
  <si>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</si>
  <si>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</si>
  <si>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</si>
  <si>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</si>
  <si>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</si>
  <si>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</si>
  <si>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</si>
  <si>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</si>
  <si>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</si>
  <si>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</si>
  <si>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</si>
  <si>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</si>
  <si>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</si>
  <si>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</si>
  <si>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</si>
  <si>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</si>
  <si>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</si>
  <si>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</si>
  <si>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</si>
  <si>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</si>
  <si>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</si>
  <si>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</si>
  <si>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</si>
  <si>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</si>
  <si>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</si>
  <si>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</si>
  <si>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</si>
  <si>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</si>
  <si>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</si>
  <si>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</si>
  <si>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</si>
  <si>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</si>
  <si>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</si>
  <si>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</si>
  <si>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</si>
  <si>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</si>
  <si>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</si>
  <si>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</si>
  <si>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</si>
  <si>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</si>
  <si>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</si>
  <si>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</si>
  <si>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</si>
  <si>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</si>
  <si>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</si>
  <si>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</si>
  <si>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</si>
  <si>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</si>
  <si>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</si>
  <si>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</si>
  <si>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</si>
  <si>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</si>
  <si>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</si>
  <si>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</si>
  <si>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</si>
  <si>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</si>
  <si>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</si>
  <si>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</si>
  <si>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</si>
  <si>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</si>
  <si>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</si>
  <si>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</si>
  <si>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</si>
  <si>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</si>
  <si>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</si>
  <si>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</si>
  <si>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</si>
  <si>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</si>
  <si>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</si>
  <si>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</si>
  <si>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</si>
  <si>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</si>
  <si>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</si>
  <si>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</si>
  <si>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</si>
  <si>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</si>
  <si>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</si>
  <si>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</si>
  <si>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</si>
  <si>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</si>
  <si>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</si>
  <si>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</si>
  <si>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</si>
  <si>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</si>
  <si>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</si>
  <si>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</si>
  <si>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</si>
  <si>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</si>
  <si>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</si>
  <si>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</si>
  <si>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</si>
  <si>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</si>
  <si>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</si>
  <si>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</si>
  <si>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</si>
  <si>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</si>
  <si>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</si>
  <si>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</si>
  <si>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</si>
  <si>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</si>
  <si>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</si>
  <si>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</si>
  <si>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</si>
  <si>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</si>
  <si>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</si>
  <si>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</si>
  <si>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</si>
  <si>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</si>
  <si>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</si>
  <si>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</si>
  <si>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</si>
  <si>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</si>
  <si>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</si>
  <si>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</si>
  <si>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</si>
  <si>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</si>
  <si>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</si>
  <si>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</si>
  <si>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</si>
  <si>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</si>
  <si>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</si>
  <si>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</si>
  <si>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</si>
  <si>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</si>
  <si>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</si>
  <si>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</si>
  <si>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</si>
  <si>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</si>
  <si>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</si>
  <si>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</si>
  <si>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</si>
  <si>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</si>
  <si>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</si>
  <si>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</si>
  <si>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</si>
  <si>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</si>
  <si>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</si>
  <si>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</si>
  <si>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</si>
  <si>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</si>
  <si>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</si>
  <si>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</si>
  <si>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</si>
  <si>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</si>
  <si>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</si>
  <si>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</si>
  <si>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</si>
  <si>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</si>
  <si>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</si>
  <si>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</si>
  <si>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</si>
  <si>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</si>
  <si>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</si>
  <si>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</si>
  <si>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</si>
  <si>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</si>
  <si>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</si>
  <si>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</si>
  <si>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</si>
  <si>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</si>
  <si>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</si>
  <si>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</si>
  <si>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</si>
  <si>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</si>
  <si>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</si>
  <si>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</si>
  <si>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</si>
  <si>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</si>
  <si>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</si>
  <si>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</si>
  <si>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</si>
  <si>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</si>
  <si>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</si>
  <si>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</si>
  <si>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</si>
  <si>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</si>
  <si>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</si>
  <si>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</si>
  <si>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</si>
  <si>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</si>
  <si>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</si>
  <si>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</si>
  <si>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</si>
  <si>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</si>
  <si>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</si>
  <si>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</si>
  <si>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</si>
  <si>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</si>
  <si>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</si>
  <si>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</si>
  <si>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</si>
  <si>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</si>
  <si>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</si>
  <si>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</si>
  <si>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</si>
  <si>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</si>
  <si>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</si>
  <si>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</si>
  <si>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</si>
  <si>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</si>
  <si>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</si>
  <si>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</si>
  <si>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</si>
  <si>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</si>
  <si>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</si>
  <si>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</si>
  <si>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</si>
  <si>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</si>
  <si>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</si>
  <si>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</si>
  <si>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</si>
  <si>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</si>
  <si>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</si>
  <si>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</si>
  <si>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</si>
  <si>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</si>
  <si>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</si>
  <si>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</si>
  <si>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</si>
  <si>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</si>
  <si>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</si>
  <si>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</si>
  <si>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</si>
  <si>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</si>
  <si>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</si>
  <si>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</si>
  <si>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</si>
  <si>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</si>
  <si>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</si>
  <si>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</si>
  <si>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</si>
  <si>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</si>
  <si>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</si>
  <si>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</si>
  <si>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</si>
  <si>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</si>
  <si>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</si>
  <si>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</si>
  <si>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</si>
  <si>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</si>
  <si>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</si>
  <si>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</si>
  <si>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</si>
  <si>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</si>
  <si>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</si>
  <si>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</si>
  <si>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</si>
  <si>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</si>
  <si>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</si>
  <si>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</si>
  <si>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</si>
  <si>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</si>
  <si>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</si>
  <si>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</si>
  <si>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</si>
  <si>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</si>
  <si>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</si>
  <si>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</si>
  <si>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</si>
  <si>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</si>
  <si>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</si>
  <si>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</si>
  <si>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</si>
  <si>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</si>
  <si>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</si>
  <si>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</si>
  <si>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</si>
  <si>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</si>
  <si>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</si>
  <si>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</si>
  <si>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</si>
  <si>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</si>
  <si>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</si>
  <si>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</si>
  <si>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</si>
  <si>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</si>
  <si>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</si>
  <si>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</si>
  <si>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</si>
  <si>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</si>
  <si>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</si>
  <si>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</si>
  <si>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</si>
  <si>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</si>
  <si>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</si>
  <si>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</si>
  <si>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</si>
  <si>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</si>
  <si>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</si>
  <si>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</si>
  <si>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</si>
  <si>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</si>
  <si>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</si>
  <si>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</si>
  <si>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</si>
  <si>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</si>
  <si>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</si>
  <si>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</si>
  <si>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</si>
  <si>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</si>
  <si>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</si>
  <si>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</si>
  <si>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</si>
  <si>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</si>
  <si>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</si>
  <si>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</si>
  <si>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</si>
  <si>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</si>
  <si>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</si>
  <si>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</si>
  <si>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</si>
  <si>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</si>
  <si>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</si>
  <si>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</si>
  <si>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</si>
  <si>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</si>
  <si>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</si>
  <si>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</si>
  <si>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</si>
  <si>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</si>
  <si>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</si>
  <si>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</si>
  <si>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</si>
  <si>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</si>
  <si>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</si>
  <si>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</si>
  <si>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</si>
  <si>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</si>
  <si>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</si>
  <si>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</si>
  <si>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</si>
  <si>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</si>
  <si>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</si>
  <si>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</si>
  <si>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</si>
  <si>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</si>
  <si>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</si>
  <si>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</si>
  <si>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</si>
  <si>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</si>
  <si>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</si>
  <si>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</si>
  <si>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</si>
  <si>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</si>
  <si>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</si>
  <si>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</si>
  <si>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</si>
  <si>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</si>
  <si>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</si>
  <si>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</si>
  <si>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</si>
  <si>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</si>
  <si>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</si>
  <si>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</si>
  <si>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</si>
  <si>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</si>
  <si>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</si>
  <si>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</si>
  <si>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</si>
  <si>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</si>
  <si>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</si>
  <si>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</si>
  <si>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</si>
  <si>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</si>
  <si>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</si>
  <si>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</si>
  <si>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</si>
  <si>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</si>
  <si>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</si>
  <si>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</si>
  <si>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</si>
  <si>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</si>
  <si>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</si>
  <si>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</si>
  <si>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</si>
  <si>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</si>
  <si>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</si>
  <si>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</si>
  <si>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</si>
  <si>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</si>
  <si>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</si>
  <si>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</si>
  <si>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</si>
  <si>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</si>
  <si>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</si>
  <si>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</si>
  <si>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</si>
  <si>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</si>
  <si>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</si>
  <si>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</si>
  <si>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</si>
  <si>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</si>
  <si>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</si>
  <si>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</si>
  <si>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</si>
  <si>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</si>
  <si>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</si>
  <si>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</si>
  <si>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</si>
  <si>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</si>
  <si>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</si>
  <si>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</si>
  <si>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</si>
  <si>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</si>
  <si>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</si>
  <si>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</si>
  <si>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</si>
  <si>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</si>
  <si>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</si>
  <si>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</si>
  <si>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</si>
  <si>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</si>
  <si>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</si>
  <si>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</si>
  <si>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</si>
  <si>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</si>
  <si>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</si>
  <si>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</si>
  <si>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</si>
  <si>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</si>
  <si>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</si>
  <si>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</si>
  <si>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</si>
  <si>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</si>
  <si>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</si>
  <si>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</si>
  <si>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</si>
  <si>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</si>
  <si>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</si>
  <si>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</si>
  <si>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</si>
  <si>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</si>
  <si>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</si>
  <si>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</si>
  <si>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</si>
  <si>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</si>
  <si>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</si>
  <si>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</si>
  <si>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</si>
  <si>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</si>
  <si>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</si>
  <si>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</si>
  <si>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</si>
  <si>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</si>
  <si>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</si>
  <si>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</si>
  <si>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</si>
  <si>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</si>
  <si>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</si>
  <si>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</si>
  <si>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</si>
  <si>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</si>
  <si>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</si>
  <si>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</si>
  <si>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</si>
  <si>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</si>
  <si>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</si>
  <si>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</si>
  <si>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</si>
  <si>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</si>
  <si>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</si>
  <si>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</si>
  <si>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</si>
  <si>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</si>
  <si>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</si>
  <si>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</si>
  <si>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</si>
  <si>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</si>
  <si>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</si>
  <si>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</si>
  <si>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</si>
  <si>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</si>
  <si>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</si>
  <si>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</si>
  <si>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</si>
  <si>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</si>
  <si>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</si>
  <si>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</si>
  <si>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</si>
  <si>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</si>
  <si>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</si>
  <si>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</si>
  <si>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</si>
  <si>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</si>
  <si>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</si>
  <si>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</si>
  <si>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</si>
  <si>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</si>
  <si>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</si>
  <si>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</si>
  <si>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</si>
  <si>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</si>
  <si>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</si>
  <si>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</si>
  <si>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</si>
  <si>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</si>
  <si>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</si>
  <si>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</si>
  <si>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</si>
  <si>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</si>
  <si>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</si>
  <si>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</si>
  <si>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</si>
  <si>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</si>
  <si>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</si>
  <si>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</si>
  <si>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</si>
  <si>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</si>
  <si>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</si>
  <si>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</si>
  <si>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</si>
  <si>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</si>
  <si>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</si>
  <si>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</si>
  <si>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</si>
  <si>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</si>
  <si>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</si>
  <si>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</si>
  <si>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</si>
  <si>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</si>
  <si>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</si>
  <si>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</si>
  <si>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</si>
  <si>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</si>
  <si>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</si>
  <si>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</si>
  <si>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</si>
  <si>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</si>
  <si>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</si>
  <si>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</si>
  <si>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</si>
  <si>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</si>
  <si>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</si>
  <si>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</si>
  <si>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</si>
  <si>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</si>
  <si>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</si>
  <si>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</si>
  <si>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</si>
  <si>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</si>
  <si>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</si>
  <si>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</si>
  <si>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</si>
  <si>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</si>
  <si>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</si>
  <si>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</si>
  <si>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</si>
  <si>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</si>
  <si>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</si>
  <si>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</si>
  <si>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</si>
  <si>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</si>
  <si>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</si>
  <si>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</si>
  <si>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</si>
  <si>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</si>
  <si>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</si>
  <si>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</si>
  <si>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</si>
  <si>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</si>
  <si>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</si>
  <si>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</si>
  <si>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</si>
  <si>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</si>
  <si>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</si>
  <si>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</si>
  <si>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</si>
  <si>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</si>
  <si>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</si>
  <si>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</si>
  <si>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</si>
  <si>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</si>
  <si>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</si>
  <si>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</si>
  <si>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</si>
  <si>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</si>
  <si>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</si>
  <si>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</si>
  <si>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</si>
  <si>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</si>
  <si>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</si>
  <si>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</si>
  <si>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</si>
  <si>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</si>
  <si>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</si>
  <si>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</si>
  <si>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</si>
  <si>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</si>
  <si>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</si>
  <si>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</si>
  <si>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</si>
  <si>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</si>
  <si>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</si>
  <si>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</si>
  <si>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</si>
  <si>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</si>
  <si>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</si>
  <si>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</si>
  <si>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</si>
  <si>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</si>
  <si>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</si>
  <si>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</si>
  <si>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</si>
  <si>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</si>
  <si>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</si>
  <si>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</si>
  <si>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</si>
  <si>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</si>
  <si>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</si>
  <si>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</si>
  <si>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</si>
  <si>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</si>
  <si>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</si>
  <si>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</si>
  <si>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</si>
  <si>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</si>
  <si>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</si>
  <si>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</si>
  <si>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</si>
  <si>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</si>
  <si>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</si>
  <si>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</si>
  <si>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</si>
  <si>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</si>
  <si>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</si>
  <si>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</si>
  <si>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</si>
  <si>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</si>
  <si>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</si>
  <si>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</si>
  <si>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</si>
  <si>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</si>
  <si>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</si>
  <si>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</si>
  <si>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</si>
  <si>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</si>
  <si>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</si>
  <si>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</si>
  <si>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</si>
  <si>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</si>
  <si>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</si>
  <si>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</si>
  <si>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</si>
  <si>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</si>
  <si>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</si>
  <si>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</si>
  <si>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</si>
  <si>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</si>
  <si>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</si>
  <si>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</si>
  <si>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</si>
  <si>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</si>
  <si>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</si>
  <si>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</si>
  <si>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</si>
  <si>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</si>
  <si>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</si>
  <si>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</si>
  <si>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</si>
  <si>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</si>
  <si>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</si>
  <si>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</si>
  <si>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</si>
  <si>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</si>
  <si>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</si>
  <si>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</si>
  <si>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</si>
  <si>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</si>
  <si>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</si>
  <si>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</si>
  <si>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</si>
  <si>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</si>
  <si>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</si>
  <si>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</si>
  <si>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</si>
  <si>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</si>
  <si>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</si>
  <si>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</si>
  <si>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</si>
  <si>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</si>
  <si>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</si>
  <si>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</si>
  <si>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</si>
  <si>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</si>
  <si>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</si>
  <si>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</si>
  <si>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</si>
  <si>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</si>
  <si>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</si>
  <si>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</si>
  <si>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</si>
  <si>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</si>
  <si>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</si>
  <si>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</si>
  <si>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</si>
  <si>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</si>
  <si>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</si>
  <si>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</si>
  <si>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</si>
  <si>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</si>
  <si>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</si>
  <si>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</si>
  <si>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</si>
  <si>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</si>
  <si>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</si>
  <si>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</si>
  <si>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</si>
  <si>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</si>
  <si>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</si>
  <si>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</si>
  <si>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</si>
  <si>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</si>
  <si>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</si>
  <si>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</si>
  <si>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</si>
  <si>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</si>
  <si>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</si>
  <si>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</si>
  <si>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</si>
  <si>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</si>
  <si>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</si>
  <si>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</si>
  <si>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</si>
  <si>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</si>
  <si>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</si>
  <si>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</si>
  <si>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</si>
  <si>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</si>
  <si>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</si>
  <si>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</si>
  <si>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</si>
  <si>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</si>
  <si>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</si>
  <si>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</si>
  <si>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</si>
  <si>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</si>
  <si>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</si>
  <si>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</si>
  <si>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</si>
  <si>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</si>
  <si>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</si>
  <si>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</si>
  <si>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</si>
  <si>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</si>
  <si>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</si>
  <si>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</si>
  <si>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</si>
  <si>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</si>
  <si>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</si>
  <si>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</si>
  <si>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</si>
  <si>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</si>
  <si>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</si>
  <si>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</si>
  <si>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</si>
  <si>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</si>
  <si>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</si>
  <si>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</si>
  <si>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</si>
  <si>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</si>
  <si>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</si>
  <si>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</si>
  <si>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</si>
  <si>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</si>
  <si>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</si>
  <si>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</si>
  <si>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</si>
  <si>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</si>
  <si>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</si>
  <si>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</si>
  <si>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</si>
  <si>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</si>
  <si>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</si>
  <si>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</si>
  <si>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</si>
  <si>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</si>
  <si>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</si>
  <si>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</si>
  <si>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</si>
  <si>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</si>
  <si>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</si>
  <si>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</si>
  <si>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</si>
  <si>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</si>
  <si>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</si>
  <si>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</si>
  <si>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</si>
  <si>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</si>
  <si>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</si>
  <si>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</si>
  <si>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</si>
  <si>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</si>
  <si>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</si>
  <si>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</si>
  <si>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</si>
  <si>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</si>
  <si>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</si>
  <si>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</si>
  <si>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</si>
  <si>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</si>
  <si>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</si>
  <si>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</si>
  <si>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</si>
  <si>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</si>
  <si>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</si>
  <si>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</si>
  <si>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</si>
  <si>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</si>
  <si>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</si>
  <si>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</si>
  <si>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</si>
  <si>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</si>
  <si>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</si>
  <si>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</si>
  <si>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</si>
  <si>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</si>
  <si>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</si>
  <si>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</si>
  <si>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</si>
  <si>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</si>
  <si>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</si>
  <si>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</si>
  <si>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</si>
  <si>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</si>
  <si>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</si>
  <si>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</si>
  <si>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</si>
  <si>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</si>
  <si>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</si>
  <si>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</si>
  <si>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</si>
  <si>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</si>
  <si>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</si>
  <si>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</si>
  <si>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</si>
  <si>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</si>
  <si>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</si>
  <si>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</si>
  <si>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</si>
  <si>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</si>
  <si>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</si>
  <si>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</si>
  <si>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</si>
  <si>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</si>
  <si>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</si>
  <si>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</si>
  <si>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</si>
  <si>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</si>
  <si>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</si>
  <si>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</si>
  <si>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</si>
  <si>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</si>
  <si>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</si>
  <si>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</si>
  <si>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</si>
  <si>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</si>
  <si>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</si>
  <si>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</si>
  <si>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</si>
  <si>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</si>
  <si>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</si>
  <si>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</si>
  <si>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</si>
  <si>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</si>
  <si>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</si>
  <si>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</si>
  <si>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</si>
  <si>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</si>
  <si>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</si>
  <si>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</si>
  <si>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</si>
  <si>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</si>
  <si>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</si>
  <si>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</si>
  <si>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</si>
  <si>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</si>
  <si>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</si>
  <si>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</si>
  <si>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</si>
  <si>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</si>
  <si>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</si>
  <si>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</si>
  <si>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</si>
  <si>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</si>
  <si>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</si>
  <si>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</si>
  <si>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</si>
  <si>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</si>
  <si>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</si>
  <si>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</si>
  <si>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</si>
  <si>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</si>
  <si>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</si>
  <si>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</si>
  <si>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</si>
  <si>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</si>
  <si>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</si>
  <si>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</si>
  <si>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</si>
  <si>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</si>
  <si>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</si>
  <si>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</si>
  <si>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</si>
  <si>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</si>
  <si>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</si>
  <si>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</si>
  <si>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</si>
  <si>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</si>
  <si>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</si>
  <si>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</si>
  <si>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</si>
  <si>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</si>
  <si>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</si>
  <si>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</si>
  <si>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</si>
  <si>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</si>
  <si>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</si>
  <si>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</si>
  <si>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</si>
  <si>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</si>
  <si>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</si>
  <si>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</si>
  <si>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</si>
  <si>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</si>
  <si>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</si>
  <si>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</si>
  <si>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</si>
  <si>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</si>
  <si>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</si>
  <si>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</si>
  <si>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</si>
  <si>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</si>
  <si>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</si>
  <si>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</si>
  <si>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</si>
  <si>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</si>
  <si>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</si>
  <si>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</si>
  <si>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</si>
  <si>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</si>
  <si>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</si>
  <si>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</si>
  <si>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</si>
  <si>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</si>
  <si>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</si>
  <si>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</si>
  <si>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</si>
  <si>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</si>
  <si>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</si>
  <si>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</si>
  <si>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</si>
  <si>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</si>
  <si>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</si>
  <si>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</si>
  <si>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</si>
  <si>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</si>
  <si>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</si>
  <si>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</si>
  <si>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</si>
  <si>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</si>
  <si>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</si>
  <si>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</si>
  <si>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</si>
  <si>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</si>
  <si>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</si>
  <si>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</si>
  <si>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</si>
  <si>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</si>
  <si>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</si>
  <si>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</si>
  <si>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</si>
  <si>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</si>
  <si>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</si>
  <si>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</si>
  <si>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</si>
  <si>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</si>
  <si>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</si>
  <si>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</si>
  <si>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</si>
  <si>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</si>
  <si>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</si>
  <si>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</si>
  <si>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</si>
  <si>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</si>
  <si>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</si>
  <si>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</si>
  <si>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</si>
  <si>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</si>
  <si>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</si>
  <si>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</si>
  <si>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</si>
  <si>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</si>
  <si>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</si>
  <si>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</si>
  <si>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</si>
  <si>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</si>
  <si>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</si>
  <si>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</si>
  <si>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</si>
  <si>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</si>
  <si>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</si>
  <si>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</si>
  <si>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</si>
  <si>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</si>
  <si>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</si>
  <si>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</si>
  <si>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</si>
  <si>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</si>
  <si>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</si>
  <si>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</si>
  <si>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</si>
  <si>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</si>
  <si>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</si>
  <si>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</si>
  <si>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</si>
  <si>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</si>
  <si>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</si>
  <si>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</si>
  <si>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</si>
  <si>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</si>
  <si>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</si>
  <si>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</si>
  <si>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</si>
  <si>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</si>
  <si>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</si>
  <si>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</si>
  <si>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</si>
  <si>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</si>
  <si>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</si>
  <si>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</si>
  <si>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</si>
  <si>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</si>
  <si>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</si>
  <si>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</si>
  <si>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</si>
  <si>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</si>
  <si>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</si>
  <si>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</si>
  <si>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</si>
  <si>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</si>
  <si>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</si>
  <si>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</si>
  <si>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</si>
  <si>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</si>
  <si>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</si>
  <si>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</si>
  <si>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</si>
  <si>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</si>
  <si>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</si>
  <si>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</si>
  <si>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</si>
  <si>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</si>
  <si>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</si>
  <si>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</si>
  <si>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</si>
  <si>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</si>
  <si>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</si>
  <si>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</si>
  <si>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</si>
  <si>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</si>
  <si>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</si>
  <si>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</si>
  <si>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</si>
  <si>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</si>
  <si>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</si>
  <si>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</si>
  <si>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</si>
  <si>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</si>
  <si>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</si>
  <si>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</si>
  <si>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</si>
  <si>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</si>
  <si>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</si>
  <si>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</si>
  <si>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</si>
  <si>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</si>
  <si>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</si>
  <si>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</si>
  <si>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</si>
  <si>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</si>
  <si>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</si>
  <si>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</si>
  <si>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</si>
  <si>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</si>
  <si>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</si>
  <si>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</si>
  <si>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</si>
  <si>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</si>
  <si>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</si>
  <si>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</si>
  <si>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</si>
  <si>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</si>
  <si>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</si>
  <si>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</si>
  <si>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</si>
  <si>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</si>
  <si>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</si>
  <si>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</si>
  <si>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</si>
  <si>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</si>
  <si>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</si>
  <si>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</si>
  <si>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</si>
  <si>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</si>
  <si>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</si>
  <si>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</si>
  <si>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</si>
  <si>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</si>
  <si>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</si>
  <si>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</si>
  <si>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</si>
  <si>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</si>
  <si>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</si>
  <si>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</si>
  <si>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</si>
  <si>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</si>
  <si>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</si>
  <si>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</si>
  <si>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</si>
  <si>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</si>
  <si>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</si>
  <si>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</si>
  <si>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</si>
  <si>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</si>
  <si>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</si>
  <si>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</si>
  <si>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</si>
  <si>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</si>
  <si>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</si>
  <si>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</si>
  <si>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</si>
  <si>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</si>
  <si>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</si>
  <si>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</si>
  <si>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</si>
  <si>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</si>
  <si>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</si>
  <si>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</si>
  <si>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</si>
  <si>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</si>
  <si>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</si>
  <si>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</si>
  <si>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</si>
  <si>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</si>
  <si>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</si>
  <si>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</si>
  <si>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</si>
  <si>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</si>
  <si>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</si>
  <si>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</si>
  <si>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</si>
  <si>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</si>
  <si>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</si>
  <si>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</si>
  <si>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</si>
  <si>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</si>
  <si>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</si>
  <si>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</si>
  <si>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</si>
  <si>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</si>
  <si>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</si>
  <si>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</si>
  <si>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</si>
  <si>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</si>
  <si>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</si>
  <si>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</si>
  <si>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</si>
  <si>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</si>
  <si>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</si>
  <si>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</si>
  <si>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</si>
  <si>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</si>
  <si>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</si>
  <si>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</si>
  <si>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</si>
  <si>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</si>
  <si>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</si>
  <si>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</si>
  <si>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</si>
  <si>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</si>
  <si>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</si>
  <si>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</si>
  <si>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</si>
  <si>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</si>
  <si>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</si>
  <si>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</si>
  <si>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</si>
  <si>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</si>
  <si>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</si>
  <si>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</si>
  <si>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</si>
  <si>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</si>
  <si>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</si>
  <si>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</si>
  <si>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</si>
  <si>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</si>
  <si>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</si>
  <si>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</si>
  <si>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</si>
  <si>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</si>
  <si>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</si>
  <si>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</si>
  <si>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</si>
  <si>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</si>
  <si>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</si>
  <si>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</si>
  <si>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</si>
  <si>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</si>
  <si>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</si>
  <si>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</si>
  <si>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</si>
  <si>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</si>
  <si>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</si>
  <si>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</si>
  <si>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</si>
  <si>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</si>
  <si>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</si>
  <si>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</si>
  <si>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</si>
  <si>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</si>
  <si>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</si>
  <si>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</si>
  <si>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</si>
  <si>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</si>
  <si>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</si>
  <si>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</si>
  <si>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</si>
  <si>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</si>
  <si>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</si>
  <si>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</si>
  <si>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</si>
  <si>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</si>
  <si>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</si>
  <si>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</si>
  <si>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</si>
  <si>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</si>
  <si>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</si>
  <si>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</si>
  <si>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</si>
  <si>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</si>
  <si>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</si>
  <si>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</si>
  <si>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</si>
  <si>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</si>
  <si>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</si>
  <si>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</si>
  <si>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</si>
  <si>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</si>
  <si>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</si>
  <si>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</si>
  <si>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</si>
  <si>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</si>
  <si>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</si>
  <si>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</si>
  <si>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</si>
  <si>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</si>
  <si>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</si>
  <si>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</si>
  <si>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</si>
  <si>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</si>
  <si>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</si>
  <si>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</si>
  <si>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</si>
  <si>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</si>
  <si>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</si>
  <si>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</si>
  <si>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</si>
  <si>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</si>
  <si>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</si>
  <si>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</si>
  <si>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</si>
  <si>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</si>
  <si>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</si>
  <si>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</si>
  <si>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</si>
  <si>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</si>
  <si>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</si>
  <si>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</si>
  <si>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</si>
  <si>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</si>
  <si>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</si>
  <si>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</si>
  <si>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</si>
  <si>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</si>
  <si>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</si>
  <si>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</si>
  <si>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</si>
  <si>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</si>
  <si>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</si>
  <si>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</si>
  <si>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</si>
  <si>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</si>
  <si>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</si>
  <si>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</si>
  <si>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</si>
  <si>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</si>
  <si>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</si>
  <si>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</si>
  <si>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</si>
  <si>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</si>
  <si>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</si>
  <si>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</si>
  <si>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</si>
  <si>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</si>
  <si>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</si>
  <si>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</si>
  <si>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</si>
  <si>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</si>
  <si>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</si>
  <si>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</si>
  <si>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</si>
  <si>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</si>
  <si>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</si>
  <si>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</si>
  <si>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</si>
  <si>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</si>
  <si>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</si>
  <si>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</si>
  <si>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</si>
  <si>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</si>
  <si>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</si>
  <si>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</si>
  <si>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</si>
  <si>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</si>
  <si>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</si>
  <si>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</si>
  <si>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</si>
  <si>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</si>
  <si>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</si>
  <si>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</si>
  <si>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</si>
  <si>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</si>
  <si>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</si>
  <si>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</si>
  <si>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</si>
  <si>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</si>
  <si>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</si>
  <si>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</si>
  <si>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</si>
  <si>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</si>
  <si>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</si>
  <si>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</si>
  <si>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</si>
  <si>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</si>
  <si>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</si>
  <si>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</si>
  <si>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</si>
  <si>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</si>
  <si>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</si>
  <si>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</si>
  <si>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</si>
  <si>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</si>
  <si>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</si>
  <si>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</si>
  <si>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</si>
  <si>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</si>
  <si>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</si>
  <si>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</si>
  <si>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</si>
  <si>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</si>
  <si>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</si>
  <si>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</si>
  <si>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</si>
  <si>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</si>
  <si>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</si>
  <si>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</si>
  <si>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</si>
  <si>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</si>
  <si>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</si>
  <si>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</si>
  <si>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</si>
  <si>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</si>
  <si>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</si>
  <si>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</si>
  <si>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</si>
  <si>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</si>
  <si>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</si>
  <si>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</si>
  <si>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</si>
  <si>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</si>
  <si>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</si>
  <si>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</si>
  <si>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</si>
  <si>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</si>
  <si>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</si>
  <si>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</si>
  <si>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</si>
  <si>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</si>
  <si>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</si>
  <si>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</si>
  <si>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</si>
  <si>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</si>
  <si>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</si>
  <si>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</si>
  <si>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</si>
  <si>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</si>
  <si>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</si>
  <si>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</si>
  <si>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</si>
  <si>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</si>
  <si>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</si>
  <si>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</si>
  <si>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</si>
  <si>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</si>
  <si>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</si>
  <si>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</si>
  <si>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</si>
  <si>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</si>
  <si>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</si>
  <si>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</si>
  <si>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</si>
  <si>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</si>
  <si>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</si>
  <si>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</si>
  <si>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</si>
  <si>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</si>
  <si>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</si>
  <si>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</si>
  <si>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</si>
  <si>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</si>
  <si>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</si>
  <si>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</si>
  <si>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</si>
  <si>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</si>
  <si>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</si>
  <si>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</si>
  <si>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</si>
  <si>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</si>
  <si>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</si>
  <si>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</si>
  <si>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</si>
  <si>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</si>
  <si>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</si>
  <si>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</si>
  <si>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</si>
  <si>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</si>
  <si>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</si>
  <si>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</si>
  <si>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</si>
  <si>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</si>
  <si>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</si>
  <si>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</si>
  <si>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</si>
  <si>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</si>
  <si>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</si>
  <si>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</si>
  <si>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</si>
  <si>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</si>
  <si>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</si>
  <si>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</si>
  <si>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</si>
  <si>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</si>
  <si>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</si>
  <si>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</si>
  <si>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</si>
  <si>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</si>
  <si>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</si>
  <si>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</si>
  <si>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</si>
  <si>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</si>
  <si>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</si>
  <si>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</si>
  <si>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</si>
  <si>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</si>
  <si>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</si>
  <si>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</si>
  <si>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</si>
  <si>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</si>
  <si>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</si>
  <si>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</si>
  <si>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</si>
  <si>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</si>
  <si>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</si>
  <si>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</si>
  <si>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</si>
  <si>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</si>
  <si>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</si>
  <si>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</si>
  <si>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</si>
  <si>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</si>
  <si>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</si>
  <si>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</si>
  <si>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</si>
  <si>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</si>
  <si>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</si>
  <si>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</si>
  <si>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</si>
  <si>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</si>
  <si>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</si>
  <si>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</si>
  <si>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</si>
  <si>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</si>
  <si>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</si>
  <si>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</si>
  <si>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</si>
  <si>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</si>
  <si>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</si>
  <si>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</si>
  <si>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</si>
  <si>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</si>
  <si>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</si>
  <si>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</si>
  <si>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</si>
  <si>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</si>
  <si>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</si>
  <si>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</si>
  <si>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</si>
  <si>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</si>
  <si>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</si>
  <si>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</si>
  <si>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</si>
  <si>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</si>
  <si>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</si>
  <si>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</si>
  <si>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</si>
  <si>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</si>
  <si>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</si>
  <si>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</si>
  <si>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</si>
  <si>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</si>
  <si>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</si>
  <si>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</si>
  <si>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</si>
  <si>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</si>
  <si>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</si>
  <si>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</si>
  <si>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</si>
  <si>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</si>
  <si>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</si>
  <si>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</si>
  <si>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</si>
  <si>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</si>
  <si>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</si>
  <si>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</si>
  <si>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</si>
  <si>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</si>
  <si>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</si>
  <si>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</si>
  <si>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</si>
  <si>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</si>
  <si>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</si>
  <si>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</si>
  <si>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</si>
  <si>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</si>
  <si>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</si>
  <si>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</si>
  <si>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</si>
  <si>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</si>
  <si>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</si>
  <si>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</si>
  <si>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</si>
  <si>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</si>
  <si>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</si>
  <si>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</si>
  <si>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</si>
  <si>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</si>
  <si>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</si>
  <si>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</si>
  <si>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</si>
  <si>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</si>
  <si>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</si>
  <si>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</si>
  <si>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</si>
  <si>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</si>
  <si>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</si>
  <si>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</si>
  <si>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</si>
  <si>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</si>
  <si>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</si>
  <si>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</si>
  <si>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</si>
  <si>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</si>
  <si>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</si>
  <si>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</si>
  <si>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</si>
  <si>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</si>
  <si>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</si>
  <si>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</si>
  <si>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</si>
  <si>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</si>
  <si>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</si>
  <si>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</si>
  <si>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</si>
  <si>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</si>
  <si>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</si>
  <si>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</si>
  <si>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</si>
  <si>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</si>
  <si>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</si>
  <si>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</si>
  <si>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</si>
  <si>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</si>
  <si>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</si>
  <si>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</si>
  <si>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</si>
  <si>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</si>
  <si>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</si>
  <si>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</si>
  <si>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</si>
  <si>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</si>
  <si>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</si>
  <si>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</si>
  <si>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</si>
  <si>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</si>
  <si>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</si>
  <si>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</si>
  <si>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</si>
  <si>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</si>
  <si>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</si>
  <si>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</si>
  <si>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</si>
  <si>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</si>
  <si>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</si>
  <si>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</si>
  <si>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</si>
  <si>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</si>
  <si>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</si>
  <si>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</si>
  <si>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</si>
  <si>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</si>
  <si>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</si>
  <si>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</si>
  <si>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</si>
  <si>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</si>
  <si>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</si>
  <si>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</si>
  <si>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</si>
  <si>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</si>
  <si>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</si>
  <si>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</si>
  <si>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</si>
  <si>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</si>
  <si>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</si>
  <si>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</si>
  <si>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</si>
  <si>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</si>
  <si>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</si>
  <si>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</si>
  <si>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</si>
  <si>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</si>
  <si>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</si>
  <si>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</si>
  <si>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</si>
  <si>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</si>
  <si>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</si>
  <si>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</si>
  <si>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</si>
  <si>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</si>
  <si>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</si>
  <si>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</si>
  <si>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</si>
  <si>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</si>
  <si>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</si>
  <si>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</si>
  <si>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</si>
  <si>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</si>
  <si>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</si>
  <si>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</si>
  <si>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</si>
  <si>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</si>
  <si>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</si>
  <si>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</si>
  <si>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</si>
  <si>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</si>
  <si>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</si>
  <si>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</si>
  <si>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</si>
  <si>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</si>
  <si>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</si>
  <si>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</si>
  <si>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</si>
  <si>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</si>
  <si>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</si>
  <si>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</si>
  <si>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</si>
  <si>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</si>
  <si>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</si>
  <si>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</si>
  <si>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</si>
  <si>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</si>
  <si>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</si>
  <si>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</si>
  <si>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</si>
  <si>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</si>
  <si>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</si>
  <si>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</si>
  <si>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</si>
  <si>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</si>
  <si>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</si>
  <si>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</si>
  <si>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</si>
  <si>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</si>
  <si>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</si>
  <si>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</si>
  <si>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</si>
  <si>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</si>
  <si>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</si>
  <si>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</si>
  <si>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</si>
  <si>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</si>
  <si>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</si>
  <si>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</si>
  <si>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</si>
  <si>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</si>
  <si>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</si>
  <si>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</si>
  <si>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</si>
  <si>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</si>
  <si>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</si>
  <si>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</si>
  <si>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</si>
  <si>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</si>
  <si>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</si>
  <si>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</si>
  <si>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</si>
  <si>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</si>
  <si>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</si>
  <si>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</si>
  <si>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</si>
  <si>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</si>
  <si>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</si>
  <si>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</si>
  <si>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</si>
  <si>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</si>
  <si>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</si>
  <si>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</si>
  <si>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</si>
  <si>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</si>
  <si>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</si>
  <si>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</si>
  <si>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</si>
  <si>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</si>
  <si>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</si>
  <si>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</si>
  <si>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</si>
  <si>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</si>
  <si>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</si>
  <si>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</si>
  <si>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</si>
  <si>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</si>
  <si>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</si>
  <si>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</si>
  <si>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</si>
  <si>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</si>
  <si>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</si>
  <si>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</si>
  <si>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</si>
  <si>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</si>
  <si>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</si>
  <si>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</si>
  <si>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</si>
  <si>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</si>
  <si>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</si>
  <si>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</si>
  <si>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</si>
  <si>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</si>
  <si>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</si>
  <si>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</si>
  <si>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</si>
  <si>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</si>
  <si>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</si>
  <si>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</si>
  <si>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</si>
  <si>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</si>
  <si>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</si>
  <si>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</si>
  <si>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</si>
  <si>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</si>
  <si>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</si>
  <si>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</si>
  <si>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</si>
  <si>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</si>
  <si>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</si>
  <si>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</si>
  <si>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</si>
  <si>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</si>
  <si>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</si>
  <si>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</si>
  <si>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</si>
  <si>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</si>
  <si>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</si>
  <si>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</si>
  <si>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</si>
  <si>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</si>
  <si>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</si>
  <si>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</si>
  <si>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</si>
  <si>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</si>
  <si>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</si>
  <si>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</si>
  <si>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</si>
  <si>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</si>
  <si>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</si>
  <si>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</si>
  <si>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</si>
  <si>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</si>
  <si>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</si>
  <si>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</si>
  <si>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</si>
  <si>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</si>
  <si>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</si>
  <si>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</si>
  <si>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</si>
  <si>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</si>
  <si>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</si>
  <si>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</si>
  <si>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</si>
  <si>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</si>
  <si>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</si>
  <si>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</si>
  <si>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</si>
  <si>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</si>
  <si>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</si>
  <si>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</si>
  <si>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</si>
  <si>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</si>
  <si>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</si>
  <si>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</si>
  <si>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</si>
  <si>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</si>
  <si>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</si>
  <si>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</si>
  <si>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</si>
  <si>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</si>
  <si>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</si>
  <si>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</si>
  <si>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</si>
  <si>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</si>
  <si>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</si>
  <si>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</si>
  <si>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</si>
  <si>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</si>
  <si>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</si>
  <si>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</si>
  <si>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</si>
  <si>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</si>
  <si>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</si>
  <si>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</si>
  <si>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</si>
  <si>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</si>
  <si>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</si>
  <si>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</si>
  <si>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</si>
  <si>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</si>
  <si>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</si>
  <si>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</si>
  <si>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</si>
  <si>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</si>
  <si>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</si>
  <si>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</si>
  <si>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</si>
  <si>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</si>
  <si>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</si>
  <si>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</si>
  <si>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</si>
  <si>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</si>
  <si>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</si>
  <si>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</si>
  <si>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</si>
  <si>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</si>
  <si>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</si>
  <si>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</si>
  <si>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</si>
  <si>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</si>
  <si>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</si>
  <si>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</si>
  <si>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</si>
  <si>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</si>
  <si>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</si>
  <si>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</si>
  <si>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</si>
  <si>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</si>
  <si>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</si>
  <si>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</si>
  <si>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</si>
  <si>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</si>
  <si>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</si>
  <si>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</si>
  <si>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</si>
  <si>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</si>
  <si>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</si>
  <si>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</si>
  <si>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</si>
  <si>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</si>
  <si>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</si>
  <si>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</si>
  <si>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</si>
  <si>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</si>
  <si>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</si>
  <si>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</si>
  <si>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</si>
  <si>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</si>
  <si>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</si>
  <si>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</si>
  <si>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</si>
  <si>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</si>
  <si>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</si>
  <si>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</si>
  <si>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</si>
  <si>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</si>
  <si>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</si>
  <si>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</si>
  <si>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</si>
  <si>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</si>
  <si>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</si>
  <si>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</si>
  <si>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</si>
  <si>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</si>
  <si>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</si>
  <si>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</si>
  <si>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</si>
  <si>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</si>
  <si>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</si>
  <si>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</si>
  <si>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</si>
  <si>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</si>
  <si>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</si>
  <si>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</si>
  <si>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</si>
  <si>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</si>
  <si>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</si>
  <si>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</si>
  <si>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</si>
  <si>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</si>
  <si>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</si>
  <si>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</si>
  <si>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</si>
  <si>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</si>
  <si>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</si>
  <si>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</si>
  <si>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</si>
  <si>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</si>
  <si>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</si>
  <si>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</si>
  <si>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</si>
  <si>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</si>
  <si>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</si>
  <si>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</si>
  <si>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</si>
  <si>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</si>
  <si>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</si>
  <si>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</si>
  <si>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</si>
  <si>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</si>
  <si>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</si>
  <si>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</si>
  <si>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</si>
  <si>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</si>
  <si>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</si>
  <si>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</si>
  <si>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</si>
  <si>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</si>
  <si>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</si>
  <si>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</si>
  <si>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</si>
  <si>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</si>
  <si>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</si>
  <si>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</si>
  <si>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</si>
  <si>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</si>
  <si>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</si>
  <si>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</si>
  <si>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</si>
  <si>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</si>
  <si>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</si>
  <si>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</si>
  <si>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</si>
  <si>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</si>
  <si>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</si>
  <si>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</si>
  <si>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</si>
  <si>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</si>
  <si>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</si>
  <si>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</si>
  <si>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</si>
  <si>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</si>
  <si>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</si>
  <si>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</si>
  <si>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</si>
  <si>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</si>
  <si>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</si>
  <si>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</si>
  <si>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</si>
  <si>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</si>
  <si>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</si>
  <si>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</si>
  <si>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</si>
  <si>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</si>
  <si>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</si>
  <si>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</si>
  <si>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</si>
  <si>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</si>
  <si>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</si>
  <si>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</si>
  <si>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</si>
  <si>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</si>
  <si>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</si>
  <si>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</si>
  <si>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</si>
  <si>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</si>
  <si>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</si>
  <si>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</si>
  <si>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</si>
  <si>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</si>
  <si>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</si>
  <si>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</si>
  <si>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</si>
  <si>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</si>
  <si>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</si>
  <si>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</si>
  <si>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</si>
  <si>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</si>
  <si>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</si>
  <si>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</si>
  <si>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</si>
  <si>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</si>
  <si>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</si>
  <si>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</si>
  <si>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</si>
  <si>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</si>
  <si>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</si>
  <si>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</si>
  <si>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</si>
  <si>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</si>
  <si>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</si>
  <si>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</si>
  <si>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</si>
  <si>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</si>
  <si>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</si>
  <si>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</si>
  <si>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</si>
  <si>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</si>
  <si>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</si>
  <si>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</si>
  <si>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</si>
  <si>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</si>
  <si>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</si>
  <si>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</si>
  <si>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</si>
  <si>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</si>
  <si>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</si>
  <si>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</si>
  <si>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</si>
  <si>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</si>
  <si>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</si>
  <si>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</si>
  <si>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</si>
  <si>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</si>
  <si>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</si>
  <si>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</si>
  <si>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</si>
  <si>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</si>
  <si>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</si>
  <si>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</si>
  <si>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</si>
  <si>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</si>
  <si>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</si>
  <si>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</si>
  <si>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</si>
  <si>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</si>
  <si>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</si>
  <si>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</si>
  <si>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</si>
  <si>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</si>
  <si>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</si>
  <si>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</si>
  <si>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</si>
  <si>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</si>
  <si>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</si>
  <si>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</si>
  <si>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</si>
  <si>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</si>
  <si>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</si>
  <si>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</si>
  <si>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</si>
  <si>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</si>
  <si>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</si>
  <si>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</si>
  <si>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</si>
  <si>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</si>
  <si>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</si>
  <si>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</si>
  <si>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</si>
  <si>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</si>
  <si>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</si>
  <si>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</si>
  <si>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</si>
  <si>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</si>
  <si>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</si>
  <si>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</si>
  <si>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</si>
  <si>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</si>
  <si>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</si>
  <si>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</si>
  <si>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</si>
  <si>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</si>
  <si>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</si>
  <si>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</si>
  <si>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</si>
  <si>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</si>
  <si>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</si>
  <si>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</si>
  <si>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</si>
  <si>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</si>
  <si>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</si>
  <si>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</si>
  <si>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</si>
  <si>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</si>
  <si>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</si>
  <si>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</si>
  <si>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</si>
  <si>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</si>
  <si>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</si>
  <si>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</si>
  <si>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</si>
  <si>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</si>
  <si>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</si>
  <si>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</si>
  <si>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</si>
  <si>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</si>
  <si>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</si>
  <si>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</si>
  <si>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</si>
  <si>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</si>
  <si>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</si>
  <si>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</si>
  <si>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PRIDE PACIFIC</t>
    <phoneticPr fontId="83" type="noConversion"/>
  </si>
  <si>
    <t>XIN MING ZHOU 98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</si>
  <si>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</si>
  <si>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</si>
  <si>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</si>
  <si>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</si>
  <si>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</si>
  <si>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QINGDAO TOWER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</si>
  <si>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</si>
  <si>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</si>
  <si>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</si>
  <si>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</si>
  <si>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</si>
  <si>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EVER STEADY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</si>
  <si>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</si>
  <si>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</si>
  <si>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</si>
  <si>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</si>
  <si>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</si>
  <si>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</si>
  <si>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</si>
  <si>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</si>
  <si>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</si>
  <si>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</si>
  <si>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</si>
  <si>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</si>
  <si>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</si>
  <si>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</si>
  <si>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</si>
  <si>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</si>
  <si>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</si>
  <si>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</si>
  <si>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</si>
  <si>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</si>
  <si>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</si>
  <si>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</si>
  <si>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</si>
  <si>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</si>
  <si>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</si>
  <si>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</si>
  <si>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</si>
  <si>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</si>
  <si>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</si>
  <si>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</si>
  <si>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2643E</t>
    <phoneticPr fontId="83" type="noConversion"/>
  </si>
  <si>
    <t>2644E</t>
    <phoneticPr fontId="83" type="noConversion"/>
  </si>
  <si>
    <t>2643W</t>
    <phoneticPr fontId="83" type="noConversion"/>
  </si>
  <si>
    <t>2644W</t>
    <phoneticPr fontId="83" type="noConversion"/>
  </si>
  <si>
    <t>苏比克港</t>
  </si>
  <si>
    <t>SUN            0900</t>
    <phoneticPr fontId="83" type="noConversion"/>
  </si>
  <si>
    <t xml:space="preserve">      SVP: CNXMN-CNSHK-CNNSA-PHMNN-PHSPS-CNXMN-CNSHK-CNNSA  FULL CONTAINER WEEKLY SERVICE  </t>
    <phoneticPr fontId="83" type="noConversion"/>
  </si>
  <si>
    <t>SLIDE ONE  WEEK</t>
    <phoneticPr fontId="83" type="noConversion"/>
  </si>
  <si>
    <t>SUBIC BAY</t>
    <phoneticPr fontId="83" type="noConversion"/>
  </si>
  <si>
    <t>Subic Bay</t>
    <phoneticPr fontId="83" type="noConversion"/>
  </si>
  <si>
    <t>ZHONG GU JI NAN</t>
    <phoneticPr fontId="83" type="noConversion"/>
  </si>
  <si>
    <t>ZHONG GU FU ZHOU</t>
    <phoneticPr fontId="83" type="noConversion"/>
  </si>
  <si>
    <t>Xiamen Haitian International Terminal</t>
    <phoneticPr fontId="83" type="noConversion"/>
  </si>
  <si>
    <t>Subic Bay International Terminals</t>
    <phoneticPr fontId="83" type="noConversion"/>
  </si>
  <si>
    <t>13-14/Sep NSA</t>
    <phoneticPr fontId="83" type="noConversion"/>
  </si>
  <si>
    <t>14-15/Sep SHK</t>
    <phoneticPr fontId="83" type="noConversion"/>
  </si>
  <si>
    <t>10-11/Sep NGB call NBCT</t>
    <phoneticPr fontId="83" type="noConversion"/>
  </si>
  <si>
    <t>12-13/Sep TAO</t>
    <phoneticPr fontId="83" type="noConversion"/>
  </si>
  <si>
    <t>17-18/Sep NGB call NBCT</t>
    <phoneticPr fontId="83" type="noConversion"/>
  </si>
  <si>
    <t>19-20/Sep TAO</t>
    <phoneticPr fontId="83" type="noConversion"/>
  </si>
  <si>
    <t>20-21/Sep SUBIC BAY</t>
    <phoneticPr fontId="83" type="noConversion"/>
  </si>
  <si>
    <t>22/Sep MNN</t>
    <phoneticPr fontId="83" type="noConversion"/>
  </si>
  <si>
    <t>SEA OF LUCK</t>
    <phoneticPr fontId="83" type="noConversion"/>
  </si>
  <si>
    <t>ZHONG GU JI NAN</t>
    <phoneticPr fontId="83" type="noConversion"/>
  </si>
  <si>
    <t>COSCO HAIFA</t>
    <phoneticPr fontId="83" type="noConversion"/>
  </si>
  <si>
    <t>HAN HUA JU LI</t>
    <phoneticPr fontId="83" type="noConversion"/>
  </si>
  <si>
    <t>FENG HAI 86</t>
    <phoneticPr fontId="83" type="noConversion"/>
  </si>
  <si>
    <t>REN JIAN 6</t>
    <phoneticPr fontId="83" type="noConversion"/>
  </si>
  <si>
    <t>HOPE C</t>
    <phoneticPr fontId="83" type="noConversion"/>
  </si>
  <si>
    <t>M. ODYSSEY</t>
    <phoneticPr fontId="83" type="noConversion"/>
  </si>
  <si>
    <t>13/Sep NSA</t>
    <phoneticPr fontId="83" type="noConversion"/>
  </si>
  <si>
    <t>14/Sep SHK</t>
    <phoneticPr fontId="83" type="noConversion"/>
  </si>
  <si>
    <t>STRAITS CITY</t>
    <phoneticPr fontId="83" type="noConversion"/>
  </si>
  <si>
    <t>2641S</t>
    <phoneticPr fontId="35" type="noConversion"/>
  </si>
  <si>
    <t>2641N</t>
    <phoneticPr fontId="35" type="noConversion"/>
  </si>
  <si>
    <t>2642S</t>
    <phoneticPr fontId="35" type="noConversion"/>
  </si>
  <si>
    <t>2642N</t>
    <phoneticPr fontId="35" type="noConversion"/>
  </si>
  <si>
    <t>2643S</t>
    <phoneticPr fontId="35" type="noConversion"/>
  </si>
  <si>
    <t>2643N</t>
    <phoneticPr fontId="35" type="noConversion"/>
  </si>
  <si>
    <t>2644S</t>
    <phoneticPr fontId="35" type="noConversion"/>
  </si>
  <si>
    <t>2644N</t>
    <phoneticPr fontId="35" type="noConversion"/>
  </si>
  <si>
    <t>2618S</t>
    <phoneticPr fontId="35" type="noConversion"/>
  </si>
  <si>
    <t>2618N</t>
    <phoneticPr fontId="35" type="noConversion"/>
  </si>
  <si>
    <t>1092S</t>
    <phoneticPr fontId="35" type="noConversion"/>
  </si>
  <si>
    <t>1092N</t>
    <phoneticPr fontId="35" type="noConversion"/>
  </si>
  <si>
    <t>2639S</t>
  </si>
  <si>
    <t>2639N</t>
  </si>
  <si>
    <t>2635S</t>
    <phoneticPr fontId="83" type="noConversion"/>
  </si>
  <si>
    <t>2635N</t>
    <phoneticPr fontId="83" type="noConversion"/>
  </si>
  <si>
    <t>2616S</t>
    <phoneticPr fontId="35" type="noConversion"/>
  </si>
  <si>
    <t>2616N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</si>
  <si>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</si>
  <si>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</si>
  <si>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</si>
  <si>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</si>
  <si>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2622W</t>
    <phoneticPr fontId="35" type="noConversion"/>
  </si>
  <si>
    <t>2622E</t>
    <phoneticPr fontId="35" type="noConversion"/>
  </si>
  <si>
    <t>2633W</t>
    <phoneticPr fontId="35" type="noConversion"/>
  </si>
  <si>
    <t>2633E</t>
    <phoneticPr fontId="35" type="noConversion"/>
  </si>
  <si>
    <t>2625W</t>
    <phoneticPr fontId="35" type="noConversion"/>
  </si>
  <si>
    <t>2625E</t>
    <phoneticPr fontId="35" type="noConversion"/>
  </si>
  <si>
    <t>2626W</t>
    <phoneticPr fontId="35" type="noConversion"/>
  </si>
  <si>
    <t>2626E</t>
    <phoneticPr fontId="35" type="noConversion"/>
  </si>
  <si>
    <t>2639W</t>
    <phoneticPr fontId="35" type="noConversion"/>
  </si>
  <si>
    <t>2639E</t>
    <phoneticPr fontId="35" type="noConversion"/>
  </si>
  <si>
    <t>2640W</t>
    <phoneticPr fontId="35" type="noConversion"/>
  </si>
  <si>
    <t>2640E</t>
    <phoneticPr fontId="35" type="noConversion"/>
  </si>
  <si>
    <t>2641W</t>
    <phoneticPr fontId="35" type="noConversion"/>
  </si>
  <si>
    <t>2641E</t>
    <phoneticPr fontId="35" type="noConversion"/>
  </si>
  <si>
    <t>25/Sep NGB call NBCT</t>
    <phoneticPr fontId="83" type="noConversion"/>
  </si>
  <si>
    <t>8/Oct NGB</t>
    <phoneticPr fontId="35" type="noConversion"/>
  </si>
  <si>
    <t>9/Oct SHA</t>
    <phoneticPr fontId="35" type="noConversion"/>
  </si>
  <si>
    <t>20/Oct NGB</t>
    <phoneticPr fontId="35" type="noConversion"/>
  </si>
  <si>
    <t>21/Oct SHA</t>
    <phoneticPr fontId="35" type="noConversion"/>
  </si>
  <si>
    <t>22/Oct NGB</t>
    <phoneticPr fontId="35" type="noConversion"/>
  </si>
  <si>
    <t>23/Oct SHA</t>
    <phoneticPr fontId="35" type="noConversion"/>
  </si>
  <si>
    <t>2621S</t>
    <phoneticPr fontId="35" type="noConversion"/>
  </si>
  <si>
    <t>2621N</t>
    <phoneticPr fontId="35" type="noConversion"/>
  </si>
  <si>
    <t>3/Nov NGB</t>
    <phoneticPr fontId="35" type="noConversion"/>
  </si>
  <si>
    <t>4/Nov SHA</t>
    <phoneticPr fontId="35" type="noConversion"/>
  </si>
  <si>
    <t>5/Nov NGB</t>
    <phoneticPr fontId="35" type="noConversion"/>
  </si>
  <si>
    <t>6/Nov SHA</t>
    <phoneticPr fontId="35" type="noConversion"/>
  </si>
  <si>
    <t>069W</t>
    <phoneticPr fontId="83" type="noConversion"/>
  </si>
  <si>
    <t>E069</t>
    <phoneticPr fontId="83" type="noConversion"/>
  </si>
  <si>
    <t>2607W</t>
    <phoneticPr fontId="83" type="noConversion"/>
  </si>
  <si>
    <t>2607E</t>
    <phoneticPr fontId="83" type="noConversion"/>
  </si>
  <si>
    <t>0XLCTS</t>
    <phoneticPr fontId="35" type="noConversion"/>
  </si>
  <si>
    <t>0XLCUN</t>
    <phoneticPr fontId="35" type="noConversion"/>
  </si>
  <si>
    <t>0XLCVS</t>
    <phoneticPr fontId="83" type="noConversion"/>
  </si>
  <si>
    <t>0XLCWN</t>
    <phoneticPr fontId="83" type="noConversion"/>
  </si>
  <si>
    <t>KCS000S</t>
    <phoneticPr fontId="35" type="noConversion"/>
  </si>
  <si>
    <t>KCS010N</t>
    <phoneticPr fontId="35" type="noConversion"/>
  </si>
  <si>
    <t>KCS020S</t>
    <phoneticPr fontId="35" type="noConversion"/>
  </si>
  <si>
    <t>KCS030N</t>
    <phoneticPr fontId="83" type="noConversion"/>
  </si>
  <si>
    <t>2622S</t>
    <phoneticPr fontId="35" type="noConversion"/>
  </si>
  <si>
    <t>2622N</t>
    <phoneticPr fontId="35" type="noConversion"/>
  </si>
  <si>
    <t>2614S</t>
    <phoneticPr fontId="83" type="noConversion"/>
  </si>
  <si>
    <t>2614N</t>
    <phoneticPr fontId="83" type="noConversion"/>
  </si>
  <si>
    <t>2615S</t>
    <phoneticPr fontId="83" type="noConversion"/>
  </si>
  <si>
    <t>2615N</t>
    <phoneticPr fontId="83" type="noConversion"/>
  </si>
  <si>
    <t>276S</t>
    <phoneticPr fontId="35" type="noConversion"/>
  </si>
  <si>
    <t>276N</t>
    <phoneticPr fontId="35" type="noConversion"/>
  </si>
  <si>
    <t>122S</t>
    <phoneticPr fontId="35" type="noConversion"/>
  </si>
  <si>
    <t>122N</t>
    <phoneticPr fontId="35" type="noConversion"/>
  </si>
  <si>
    <t>CHN0M0S</t>
    <phoneticPr fontId="83" type="noConversion"/>
  </si>
  <si>
    <t>CHN0N0N</t>
    <phoneticPr fontId="83" type="noConversion"/>
  </si>
  <si>
    <t>CSE080S</t>
    <phoneticPr fontId="35" type="noConversion"/>
  </si>
  <si>
    <t>23/Oct NSA</t>
    <phoneticPr fontId="83" type="noConversion"/>
  </si>
  <si>
    <t>24/Oct SHK</t>
    <phoneticPr fontId="83" type="noConversion"/>
  </si>
  <si>
    <t>30/Oct NSA</t>
    <phoneticPr fontId="83" type="noConversion"/>
  </si>
  <si>
    <t>31/Oct SHK</t>
    <phoneticPr fontId="83" type="noConversion"/>
  </si>
  <si>
    <t>6/Nov NSA</t>
    <phoneticPr fontId="83" type="noConversion"/>
  </si>
  <si>
    <t>7/Nov SHK</t>
    <phoneticPr fontId="83" type="noConversion"/>
  </si>
  <si>
    <t>CSE0E0S</t>
    <phoneticPr fontId="35" type="noConversion"/>
  </si>
  <si>
    <t>2640S</t>
  </si>
  <si>
    <t>2640N</t>
  </si>
  <si>
    <t>BLANK SAILING</t>
    <phoneticPr fontId="83" type="noConversion"/>
  </si>
  <si>
    <t>02642W</t>
    <phoneticPr fontId="83" type="noConversion"/>
  </si>
  <si>
    <t>02642E</t>
    <phoneticPr fontId="83" type="noConversion"/>
  </si>
  <si>
    <t>081W</t>
    <phoneticPr fontId="83" type="noConversion"/>
  </si>
  <si>
    <t>E081</t>
    <phoneticPr fontId="83" type="noConversion"/>
  </si>
  <si>
    <t>TBN</t>
    <phoneticPr fontId="83" type="noConversion"/>
  </si>
  <si>
    <t>02643W</t>
    <phoneticPr fontId="83" type="noConversion"/>
  </si>
  <si>
    <t>02643E</t>
    <phoneticPr fontId="83" type="noConversion"/>
  </si>
  <si>
    <t>Call B5</t>
    <phoneticPr fontId="83" type="noConversion"/>
  </si>
  <si>
    <t>SLIDE ONE  WEEK</t>
    <phoneticPr fontId="83" type="noConversion"/>
  </si>
  <si>
    <t>ESL ENERGY</t>
    <phoneticPr fontId="83" type="noConversion"/>
  </si>
  <si>
    <t>02641W</t>
  </si>
  <si>
    <t>02641E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</si>
</sst>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1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6" fontId="21" fillId="7" borderId="4" xfId="2" applyNumberFormat="1" applyFont="1" applyFill="1" applyBorder="1" applyAlignment="1">
      <alignment horizontal="center" vertical="center"/>
    </xf>
    <xf numFmtId="176" fontId="11" fillId="0" borderId="0" xfId="0" applyFont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6" fontId="21" fillId="7" borderId="4" xfId="2" applyNumberFormat="1" applyFont="1" applyFill="1" applyBorder="1" applyAlignment="1">
      <alignment horizontal="center" vertical="center"/>
    </xf>
    <xf numFmtId="16" fontId="21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136514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38100</xdr:rowOff>
    </xdr:from>
    <xdr:to>
      <xdr:col>0</xdr:col>
      <xdr:colOff>1312545</xdr:colOff>
      <xdr:row>1</xdr:row>
      <xdr:rowOff>17145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627380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134620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134620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250371</xdr:colOff>
      <xdr:row>0</xdr:row>
      <xdr:rowOff>53883</xdr:rowOff>
    </xdr:from>
    <xdr:to>
      <xdr:col>0</xdr:col>
      <xdr:colOff>1126671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workbookViewId="0">
      <selection activeCell="E71" sqref="E71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92" t="s">
        <v>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3" t="s">
        <v>3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</row>
    <row r="5" spans="1:260">
      <c r="A5" s="95" t="s">
        <v>4</v>
      </c>
      <c r="B5" s="95" t="s">
        <v>5</v>
      </c>
      <c r="C5" s="495" t="s">
        <v>6</v>
      </c>
      <c r="D5" s="496"/>
      <c r="E5" s="497" t="s">
        <v>7</v>
      </c>
      <c r="F5" s="497"/>
      <c r="G5" s="497" t="s">
        <v>8</v>
      </c>
      <c r="H5" s="497"/>
      <c r="I5" s="497" t="s">
        <v>9</v>
      </c>
      <c r="J5" s="497"/>
      <c r="K5" s="495" t="s">
        <v>10</v>
      </c>
      <c r="L5" s="498"/>
      <c r="M5" s="495" t="s">
        <v>11</v>
      </c>
      <c r="N5" s="498"/>
      <c r="O5" s="495" t="s">
        <v>12</v>
      </c>
      <c r="P5" s="498"/>
      <c r="Q5" s="495" t="s">
        <v>11</v>
      </c>
      <c r="R5" s="498"/>
      <c r="S5" s="495" t="s">
        <v>12</v>
      </c>
      <c r="T5" s="498"/>
      <c r="U5" s="95" t="s">
        <v>5</v>
      </c>
      <c r="V5" s="495" t="s">
        <v>6</v>
      </c>
      <c r="W5" s="496"/>
      <c r="X5" s="497" t="s">
        <v>7</v>
      </c>
      <c r="Y5" s="497"/>
    </row>
    <row r="6" spans="1:260">
      <c r="A6" s="480" t="s">
        <v>13</v>
      </c>
      <c r="B6" s="480" t="s">
        <v>14</v>
      </c>
      <c r="C6" s="488" t="s">
        <v>15</v>
      </c>
      <c r="D6" s="488"/>
      <c r="E6" s="488" t="s">
        <v>16</v>
      </c>
      <c r="F6" s="488"/>
      <c r="G6" s="488" t="s">
        <v>17</v>
      </c>
      <c r="H6" s="488"/>
      <c r="I6" s="488" t="s">
        <v>18</v>
      </c>
      <c r="J6" s="488"/>
      <c r="K6" s="489" t="s">
        <v>19</v>
      </c>
      <c r="L6" s="490"/>
      <c r="M6" s="489" t="s">
        <v>20</v>
      </c>
      <c r="N6" s="490"/>
      <c r="O6" s="489" t="s">
        <v>21</v>
      </c>
      <c r="P6" s="490"/>
      <c r="Q6" s="489" t="s">
        <v>20</v>
      </c>
      <c r="R6" s="490"/>
      <c r="S6" s="489" t="s">
        <v>21</v>
      </c>
      <c r="T6" s="490"/>
      <c r="U6" s="422" t="s">
        <v>14</v>
      </c>
      <c r="V6" s="488" t="s">
        <v>15</v>
      </c>
      <c r="W6" s="488"/>
      <c r="X6" s="488" t="s">
        <v>16</v>
      </c>
      <c r="Y6" s="488"/>
    </row>
    <row r="7" spans="1:260">
      <c r="A7" s="481"/>
      <c r="B7" s="481"/>
      <c r="C7" s="480" t="s">
        <v>22</v>
      </c>
      <c r="D7" s="480"/>
      <c r="E7" s="480" t="s">
        <v>22</v>
      </c>
      <c r="F7" s="480"/>
      <c r="G7" s="480" t="s">
        <v>22</v>
      </c>
      <c r="H7" s="480"/>
      <c r="I7" s="480" t="s">
        <v>22</v>
      </c>
      <c r="J7" s="480"/>
      <c r="K7" s="480" t="s">
        <v>22</v>
      </c>
      <c r="L7" s="480"/>
      <c r="M7" s="480" t="s">
        <v>22</v>
      </c>
      <c r="N7" s="480"/>
      <c r="O7" s="480" t="s">
        <v>22</v>
      </c>
      <c r="P7" s="480"/>
      <c r="Q7" s="480" t="s">
        <v>22</v>
      </c>
      <c r="R7" s="480"/>
      <c r="S7" s="480" t="s">
        <v>22</v>
      </c>
      <c r="T7" s="480"/>
      <c r="U7" s="423"/>
      <c r="V7" s="480" t="s">
        <v>22</v>
      </c>
      <c r="W7" s="480"/>
      <c r="X7" s="480" t="s">
        <v>22</v>
      </c>
      <c r="Y7" s="480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6" t="s">
        <v>71</v>
      </c>
      <c r="H22" s="487"/>
      <c r="I22" s="486" t="s">
        <v>72</v>
      </c>
      <c r="J22" s="487"/>
      <c r="K22" s="486" t="s">
        <v>73</v>
      </c>
      <c r="L22" s="487"/>
      <c r="M22" s="486" t="s">
        <v>72</v>
      </c>
      <c r="N22" s="487"/>
      <c r="O22" s="486" t="s">
        <v>72</v>
      </c>
      <c r="P22" s="487"/>
      <c r="Q22" s="486" t="s">
        <v>74</v>
      </c>
      <c r="R22" s="487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4" t="s">
        <v>87</v>
      </c>
      <c r="H28" s="485"/>
      <c r="I28" s="484" t="s">
        <v>88</v>
      </c>
      <c r="J28" s="485"/>
      <c r="K28" s="484" t="s">
        <v>89</v>
      </c>
      <c r="L28" s="485"/>
      <c r="M28" s="434"/>
      <c r="N28" s="434"/>
      <c r="O28" s="434"/>
      <c r="P28" s="434"/>
      <c r="Q28" s="484" t="s">
        <v>90</v>
      </c>
      <c r="R28" s="485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4" t="s">
        <v>93</v>
      </c>
      <c r="H29" s="485"/>
      <c r="I29" s="484" t="s">
        <v>94</v>
      </c>
      <c r="J29" s="485"/>
      <c r="K29" s="484" t="s">
        <v>95</v>
      </c>
      <c r="L29" s="485"/>
      <c r="M29" s="434"/>
      <c r="N29" s="434"/>
      <c r="O29" s="434"/>
      <c r="P29" s="434"/>
      <c r="Q29" s="484" t="s">
        <v>96</v>
      </c>
      <c r="R29" s="485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4" t="s">
        <v>101</v>
      </c>
      <c r="H31" s="485"/>
      <c r="I31" s="484" t="s">
        <v>102</v>
      </c>
      <c r="J31" s="485"/>
      <c r="K31" s="484" t="s">
        <v>103</v>
      </c>
      <c r="L31" s="485"/>
      <c r="M31" s="358"/>
      <c r="N31" s="358"/>
      <c r="O31" s="358"/>
      <c r="P31" s="358"/>
      <c r="Q31" s="484" t="s">
        <v>104</v>
      </c>
      <c r="R31" s="485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4" t="s">
        <v>119</v>
      </c>
      <c r="H38" s="485"/>
      <c r="I38" s="484" t="s">
        <v>120</v>
      </c>
      <c r="J38" s="485"/>
      <c r="K38" s="484" t="s">
        <v>121</v>
      </c>
      <c r="L38" s="485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4" t="s">
        <v>124</v>
      </c>
      <c r="H39" s="485"/>
      <c r="I39" s="484" t="s">
        <v>125</v>
      </c>
      <c r="J39" s="485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4" t="s">
        <v>128</v>
      </c>
      <c r="H40" s="485"/>
      <c r="I40" s="484" t="s">
        <v>129</v>
      </c>
      <c r="J40" s="485"/>
      <c r="K40" s="484" t="s">
        <v>130</v>
      </c>
      <c r="L40" s="485"/>
      <c r="M40" s="434"/>
      <c r="N40" s="434"/>
      <c r="O40" s="434"/>
      <c r="P40" s="434"/>
      <c r="Q40" s="484" t="s">
        <v>131</v>
      </c>
      <c r="R40" s="485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4" t="s">
        <v>137</v>
      </c>
      <c r="H42" s="485"/>
      <c r="I42" s="484" t="s">
        <v>138</v>
      </c>
      <c r="J42" s="485"/>
      <c r="K42" s="484" t="s">
        <v>139</v>
      </c>
      <c r="L42" s="485"/>
      <c r="M42" s="434"/>
      <c r="N42" s="434"/>
      <c r="O42" s="434"/>
      <c r="P42" s="434"/>
      <c r="Q42" s="484" t="s">
        <v>140</v>
      </c>
      <c r="R42" s="485"/>
      <c r="S42" s="434"/>
      <c r="T42" s="434"/>
      <c r="U42" s="432" t="s">
        <v>141</v>
      </c>
      <c r="V42" s="484" t="s">
        <v>142</v>
      </c>
      <c r="W42" s="485"/>
      <c r="X42" s="484" t="s">
        <v>143</v>
      </c>
      <c r="Y42" s="485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4" t="s">
        <v>2076</v>
      </c>
      <c r="H43" s="485"/>
      <c r="I43" s="484" t="s">
        <v>2073</v>
      </c>
      <c r="J43" s="485"/>
      <c r="K43" s="484" t="s">
        <v>2074</v>
      </c>
      <c r="L43" s="485"/>
      <c r="M43" s="358"/>
      <c r="N43" s="358"/>
      <c r="O43" s="358"/>
      <c r="P43" s="358"/>
      <c r="Q43" s="484" t="s">
        <v>2075</v>
      </c>
      <c r="R43" s="485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4" t="s">
        <v>149</v>
      </c>
      <c r="H44" s="485"/>
      <c r="I44" s="484" t="s">
        <v>150</v>
      </c>
      <c r="J44" s="485"/>
      <c r="K44" s="484" t="s">
        <v>151</v>
      </c>
      <c r="L44" s="485"/>
      <c r="M44" s="434"/>
      <c r="N44" s="434"/>
      <c r="O44" s="434"/>
      <c r="P44" s="434"/>
      <c r="Q44" s="484" t="s">
        <v>152</v>
      </c>
      <c r="R44" s="485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 hidden="1">
      <c r="A45" s="185" t="s">
        <v>2296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2185</v>
      </c>
      <c r="R45" s="121" t="s">
        <v>2185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2297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4" t="s">
        <v>2194</v>
      </c>
      <c r="H46" s="485"/>
      <c r="I46" s="484" t="s">
        <v>2195</v>
      </c>
      <c r="J46" s="485"/>
      <c r="K46" s="484" t="s">
        <v>2196</v>
      </c>
      <c r="L46" s="485"/>
      <c r="M46" s="358"/>
      <c r="N46" s="358"/>
      <c r="O46" s="358"/>
      <c r="P46" s="358"/>
      <c r="Q46" s="484" t="s">
        <v>2197</v>
      </c>
      <c r="R46" s="485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2185</v>
      </c>
      <c r="R47" s="121" t="s">
        <v>2185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2192</v>
      </c>
      <c r="B48" s="253" t="s">
        <v>2050</v>
      </c>
      <c r="C48" s="22">
        <v>46275</v>
      </c>
      <c r="D48" s="22">
        <f t="shared" ref="D48:D50" si="88">C48</f>
        <v>46275</v>
      </c>
      <c r="E48" s="22">
        <f t="shared" ref="E48:E50" si="89">C48+1</f>
        <v>46276</v>
      </c>
      <c r="F48" s="22">
        <f t="shared" ref="F48:F50" si="90">D48+2</f>
        <v>46277</v>
      </c>
      <c r="G48" s="484" t="s">
        <v>2188</v>
      </c>
      <c r="H48" s="485"/>
      <c r="I48" s="484" t="s">
        <v>2189</v>
      </c>
      <c r="J48" s="485"/>
      <c r="K48" s="484" t="s">
        <v>2190</v>
      </c>
      <c r="L48" s="485"/>
      <c r="M48" s="358"/>
      <c r="N48" s="358"/>
      <c r="O48" s="358"/>
      <c r="P48" s="358"/>
      <c r="Q48" s="484" t="s">
        <v>2191</v>
      </c>
      <c r="R48" s="485"/>
      <c r="S48" s="223"/>
      <c r="T48" s="223"/>
      <c r="U48" s="253" t="s">
        <v>2054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2051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2055</v>
      </c>
      <c r="V49" s="22">
        <f t="shared" ref="V49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2052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3">
        <f t="shared" si="96"/>
        <v>46297</v>
      </c>
      <c r="M50" s="358"/>
      <c r="N50" s="358"/>
      <c r="O50" s="358"/>
      <c r="P50" s="358"/>
      <c r="Q50" s="22">
        <f t="shared" si="97"/>
        <v>46298</v>
      </c>
      <c r="R50" s="22">
        <f t="shared" si="98"/>
        <v>46298</v>
      </c>
      <c r="S50" s="223"/>
      <c r="T50" s="223"/>
      <c r="U50" s="253" t="s">
        <v>2056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2053</v>
      </c>
      <c r="C51" s="22">
        <v>46296</v>
      </c>
      <c r="D51" s="22">
        <f>C51</f>
        <v>46296</v>
      </c>
      <c r="E51" s="22">
        <f>C51+1</f>
        <v>46297</v>
      </c>
      <c r="F51" s="22">
        <f>D51+2</f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2057</v>
      </c>
      <c r="V51" s="22">
        <f>R51+5</f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2339</v>
      </c>
      <c r="C52" s="22">
        <v>46303</v>
      </c>
      <c r="D52" s="22">
        <f>C52</f>
        <v>46303</v>
      </c>
      <c r="E52" s="22">
        <f t="shared" ref="E52:E55" si="103">C52+1</f>
        <v>46304</v>
      </c>
      <c r="F52" s="22">
        <f t="shared" ref="F52:F55" si="104">D52+2</f>
        <v>46305</v>
      </c>
      <c r="G52" s="22">
        <f t="shared" ref="G52:G55" si="105">F52+3</f>
        <v>46308</v>
      </c>
      <c r="H52" s="22">
        <f t="shared" ref="H52:H55" si="106">G52+1</f>
        <v>46309</v>
      </c>
      <c r="I52" s="22">
        <f t="shared" ref="I52:I55" si="107">H52+1</f>
        <v>46310</v>
      </c>
      <c r="J52" s="22">
        <f t="shared" ref="J52:J55" si="108">H52+1</f>
        <v>46310</v>
      </c>
      <c r="K52" s="22">
        <f t="shared" ref="K52:K55" si="109">H52+2</f>
        <v>46311</v>
      </c>
      <c r="L52" s="433">
        <f t="shared" ref="L52:L55" si="110">K52</f>
        <v>46311</v>
      </c>
      <c r="M52" s="358"/>
      <c r="N52" s="358"/>
      <c r="O52" s="358"/>
      <c r="P52" s="358"/>
      <c r="Q52" s="22">
        <f t="shared" ref="Q52:Q55" si="111">L52+1</f>
        <v>46312</v>
      </c>
      <c r="R52" s="22">
        <f t="shared" ref="R52:R55" si="112">Q52</f>
        <v>46312</v>
      </c>
      <c r="S52" s="223"/>
      <c r="T52" s="223"/>
      <c r="U52" s="253" t="s">
        <v>2340</v>
      </c>
      <c r="V52" s="22">
        <f>R52+5</f>
        <v>46317</v>
      </c>
      <c r="W52" s="22">
        <f t="shared" ref="W52:W55" si="113">V52</f>
        <v>46317</v>
      </c>
      <c r="X52" s="22">
        <f t="shared" ref="X52:X55" si="114">V52+1</f>
        <v>46318</v>
      </c>
      <c r="Y52" s="22">
        <f t="shared" ref="Y52:Y55" si="115">X52+1</f>
        <v>46319</v>
      </c>
    </row>
    <row r="53" spans="1:25">
      <c r="A53" s="185" t="s">
        <v>37</v>
      </c>
      <c r="B53" s="253" t="s">
        <v>2341</v>
      </c>
      <c r="C53" s="22">
        <v>46310</v>
      </c>
      <c r="D53" s="22">
        <f t="shared" ref="D53:D55" si="116">C53</f>
        <v>46310</v>
      </c>
      <c r="E53" s="22">
        <f t="shared" si="103"/>
        <v>46311</v>
      </c>
      <c r="F53" s="22">
        <f t="shared" si="104"/>
        <v>46312</v>
      </c>
      <c r="G53" s="22">
        <f t="shared" si="105"/>
        <v>46315</v>
      </c>
      <c r="H53" s="22">
        <f t="shared" si="106"/>
        <v>46316</v>
      </c>
      <c r="I53" s="22">
        <f t="shared" si="107"/>
        <v>46317</v>
      </c>
      <c r="J53" s="22">
        <f t="shared" si="108"/>
        <v>46317</v>
      </c>
      <c r="K53" s="22">
        <f t="shared" si="109"/>
        <v>46318</v>
      </c>
      <c r="L53" s="433">
        <f t="shared" si="110"/>
        <v>46318</v>
      </c>
      <c r="M53" s="358"/>
      <c r="N53" s="358"/>
      <c r="O53" s="358"/>
      <c r="P53" s="358"/>
      <c r="Q53" s="22">
        <f t="shared" si="111"/>
        <v>46319</v>
      </c>
      <c r="R53" s="22">
        <f t="shared" si="112"/>
        <v>46319</v>
      </c>
      <c r="S53" s="223"/>
      <c r="T53" s="223"/>
      <c r="U53" s="253" t="s">
        <v>2342</v>
      </c>
      <c r="V53" s="22">
        <f t="shared" ref="V53" si="117">R53+5</f>
        <v>46324</v>
      </c>
      <c r="W53" s="22">
        <f t="shared" si="113"/>
        <v>46324</v>
      </c>
      <c r="X53" s="22">
        <f t="shared" si="114"/>
        <v>46325</v>
      </c>
      <c r="Y53" s="22">
        <f t="shared" si="115"/>
        <v>46326</v>
      </c>
    </row>
    <row r="54" spans="1:25">
      <c r="A54" s="178" t="s">
        <v>147</v>
      </c>
      <c r="B54" s="253" t="s">
        <v>2343</v>
      </c>
      <c r="C54" s="22">
        <v>46317</v>
      </c>
      <c r="D54" s="22">
        <f t="shared" si="116"/>
        <v>46317</v>
      </c>
      <c r="E54" s="22">
        <f t="shared" si="103"/>
        <v>46318</v>
      </c>
      <c r="F54" s="22">
        <f t="shared" si="104"/>
        <v>46319</v>
      </c>
      <c r="G54" s="22">
        <f t="shared" si="105"/>
        <v>46322</v>
      </c>
      <c r="H54" s="22">
        <f t="shared" si="106"/>
        <v>46323</v>
      </c>
      <c r="I54" s="22">
        <f t="shared" si="107"/>
        <v>46324</v>
      </c>
      <c r="J54" s="22">
        <f t="shared" si="108"/>
        <v>46324</v>
      </c>
      <c r="K54" s="22">
        <f t="shared" si="109"/>
        <v>46325</v>
      </c>
      <c r="L54" s="433">
        <f t="shared" si="110"/>
        <v>46325</v>
      </c>
      <c r="M54" s="358"/>
      <c r="N54" s="358"/>
      <c r="O54" s="358"/>
      <c r="P54" s="358"/>
      <c r="Q54" s="22">
        <f t="shared" si="111"/>
        <v>46326</v>
      </c>
      <c r="R54" s="22">
        <f t="shared" si="112"/>
        <v>46326</v>
      </c>
      <c r="S54" s="223"/>
      <c r="T54" s="223"/>
      <c r="U54" s="253" t="s">
        <v>2345</v>
      </c>
      <c r="V54" s="22">
        <f>R54+5</f>
        <v>46331</v>
      </c>
      <c r="W54" s="22">
        <f t="shared" si="113"/>
        <v>46331</v>
      </c>
      <c r="X54" s="22">
        <f t="shared" si="114"/>
        <v>46332</v>
      </c>
      <c r="Y54" s="22">
        <f t="shared" si="115"/>
        <v>46333</v>
      </c>
    </row>
    <row r="55" spans="1:25">
      <c r="A55" s="185" t="s">
        <v>37</v>
      </c>
      <c r="B55" s="253" t="s">
        <v>2344</v>
      </c>
      <c r="C55" s="22">
        <v>46324</v>
      </c>
      <c r="D55" s="22">
        <f t="shared" si="116"/>
        <v>46324</v>
      </c>
      <c r="E55" s="22">
        <f t="shared" si="103"/>
        <v>46325</v>
      </c>
      <c r="F55" s="22">
        <f t="shared" si="104"/>
        <v>46326</v>
      </c>
      <c r="G55" s="22">
        <f t="shared" si="105"/>
        <v>46329</v>
      </c>
      <c r="H55" s="22">
        <f t="shared" si="106"/>
        <v>46330</v>
      </c>
      <c r="I55" s="22">
        <f t="shared" si="107"/>
        <v>46331</v>
      </c>
      <c r="J55" s="22">
        <f t="shared" si="108"/>
        <v>46331</v>
      </c>
      <c r="K55" s="22">
        <f t="shared" si="109"/>
        <v>46332</v>
      </c>
      <c r="L55" s="433">
        <f t="shared" si="110"/>
        <v>46332</v>
      </c>
      <c r="M55" s="358"/>
      <c r="N55" s="358"/>
      <c r="O55" s="358"/>
      <c r="P55" s="358"/>
      <c r="Q55" s="22">
        <f t="shared" si="111"/>
        <v>46333</v>
      </c>
      <c r="R55" s="22">
        <f t="shared" si="112"/>
        <v>46333</v>
      </c>
      <c r="S55" s="223"/>
      <c r="T55" s="223"/>
      <c r="U55" s="253" t="s">
        <v>2346</v>
      </c>
      <c r="V55" s="22">
        <f>R55+5</f>
        <v>46338</v>
      </c>
      <c r="W55" s="22">
        <f t="shared" si="113"/>
        <v>46338</v>
      </c>
      <c r="X55" s="22">
        <f t="shared" si="114"/>
        <v>46339</v>
      </c>
      <c r="Y55" s="22">
        <f t="shared" si="115"/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482" t="s">
        <v>161</v>
      </c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482"/>
      <c r="O57" s="482"/>
      <c r="P57" s="482"/>
      <c r="Q57" s="482"/>
      <c r="R57" s="482"/>
      <c r="S57" s="482"/>
      <c r="T57" s="482"/>
      <c r="U57" s="482"/>
    </row>
    <row r="58" spans="1:25">
      <c r="A58" s="32" t="s">
        <v>162</v>
      </c>
      <c r="B58" s="477" t="s">
        <v>163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Q58" s="478"/>
      <c r="R58" s="478"/>
      <c r="S58" s="478"/>
      <c r="T58" s="478"/>
      <c r="U58" s="479"/>
      <c r="V58" s="5"/>
      <c r="W58" s="5"/>
    </row>
    <row r="59" spans="1:25">
      <c r="A59" s="32" t="s">
        <v>164</v>
      </c>
      <c r="B59" s="477" t="s">
        <v>165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  <c r="R59" s="478"/>
      <c r="S59" s="478"/>
      <c r="T59" s="478"/>
      <c r="U59" s="479"/>
      <c r="X59" s="439"/>
    </row>
    <row r="60" spans="1:25">
      <c r="A60" s="130" t="s">
        <v>166</v>
      </c>
      <c r="B60" s="483" t="s">
        <v>167</v>
      </c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  <c r="O60" s="483"/>
      <c r="P60" s="483"/>
      <c r="Q60" s="483"/>
      <c r="R60" s="483"/>
      <c r="S60" s="483"/>
      <c r="T60" s="483"/>
      <c r="U60" s="483"/>
    </row>
    <row r="61" spans="1:25">
      <c r="A61" s="130" t="s">
        <v>168</v>
      </c>
      <c r="B61" s="483" t="s">
        <v>169</v>
      </c>
      <c r="C61" s="483"/>
      <c r="D61" s="483"/>
      <c r="E61" s="483"/>
      <c r="F61" s="483"/>
      <c r="G61" s="483"/>
      <c r="H61" s="483"/>
      <c r="I61" s="483"/>
      <c r="J61" s="483"/>
      <c r="K61" s="483"/>
      <c r="L61" s="483"/>
      <c r="M61" s="483"/>
      <c r="N61" s="483"/>
      <c r="O61" s="483"/>
      <c r="P61" s="483"/>
      <c r="Q61" s="483"/>
      <c r="R61" s="483"/>
      <c r="S61" s="483"/>
      <c r="T61" s="483"/>
      <c r="U61" s="483"/>
    </row>
    <row r="62" spans="1:25">
      <c r="A62" s="130" t="s">
        <v>170</v>
      </c>
      <c r="B62" s="477" t="s">
        <v>171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  <c r="O62" s="478"/>
      <c r="P62" s="478"/>
      <c r="Q62" s="478"/>
      <c r="R62" s="478"/>
      <c r="S62" s="478"/>
      <c r="T62" s="478"/>
      <c r="U62" s="479"/>
    </row>
    <row r="63" spans="1:25">
      <c r="A63" s="130" t="s">
        <v>172</v>
      </c>
      <c r="B63" s="477" t="s">
        <v>173</v>
      </c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478"/>
      <c r="Q63" s="478"/>
      <c r="R63" s="478"/>
      <c r="S63" s="478"/>
      <c r="T63" s="478"/>
      <c r="U63" s="479"/>
    </row>
    <row r="64" spans="1:25">
      <c r="A64" s="130" t="s">
        <v>174</v>
      </c>
      <c r="B64" s="477" t="s">
        <v>175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Q64" s="478"/>
      <c r="R64" s="478"/>
      <c r="S64" s="478"/>
      <c r="T64" s="478"/>
      <c r="U64" s="479"/>
    </row>
    <row r="65" spans="1:21">
      <c r="A65" s="130" t="s">
        <v>176</v>
      </c>
      <c r="B65" s="477" t="s">
        <v>177</v>
      </c>
      <c r="C65" s="478"/>
      <c r="D65" s="478"/>
      <c r="E65" s="478"/>
      <c r="F65" s="478"/>
      <c r="G65" s="478"/>
      <c r="H65" s="478"/>
      <c r="I65" s="478"/>
      <c r="J65" s="478"/>
      <c r="K65" s="478"/>
      <c r="L65" s="478"/>
      <c r="M65" s="478"/>
      <c r="N65" s="478"/>
      <c r="O65" s="478"/>
      <c r="P65" s="478"/>
      <c r="Q65" s="478"/>
      <c r="R65" s="478"/>
      <c r="S65" s="478"/>
      <c r="T65" s="478"/>
      <c r="U65" s="479"/>
    </row>
    <row r="71" spans="1:21">
      <c r="I71" t="s">
        <v>178</v>
      </c>
    </row>
  </sheetData>
  <mergeCells count="96">
    <mergeCell ref="G46:H46"/>
    <mergeCell ref="I46:J46"/>
    <mergeCell ref="K46:L46"/>
    <mergeCell ref="Q46:R46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0" t="s">
        <v>766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621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475" t="s">
        <v>767</v>
      </c>
      <c r="C5" s="476"/>
      <c r="D5" s="475" t="s">
        <v>767</v>
      </c>
      <c r="E5" s="476"/>
      <c r="F5" s="475" t="s">
        <v>768</v>
      </c>
      <c r="G5" s="476"/>
      <c r="H5" s="8" t="s">
        <v>668</v>
      </c>
      <c r="I5" s="475" t="s">
        <v>769</v>
      </c>
      <c r="J5" s="475"/>
      <c r="K5" s="473" t="s">
        <v>770</v>
      </c>
      <c r="L5" s="622"/>
      <c r="M5" s="618"/>
      <c r="N5" s="619"/>
      <c r="O5" s="618"/>
      <c r="P5" s="618"/>
      <c r="Q5" s="618"/>
      <c r="R5" s="619"/>
      <c r="S5" s="5"/>
      <c r="T5" s="5"/>
    </row>
    <row r="6" spans="1:256">
      <c r="A6" s="12" t="s">
        <v>13</v>
      </c>
      <c r="B6" s="469" t="s">
        <v>771</v>
      </c>
      <c r="C6" s="469"/>
      <c r="D6" s="604" t="s">
        <v>772</v>
      </c>
      <c r="E6" s="604"/>
      <c r="F6" s="469" t="s">
        <v>596</v>
      </c>
      <c r="G6" s="469"/>
      <c r="H6" s="10" t="s">
        <v>14</v>
      </c>
      <c r="I6" s="469" t="s">
        <v>249</v>
      </c>
      <c r="J6" s="469"/>
      <c r="K6" s="467" t="s">
        <v>248</v>
      </c>
      <c r="L6" s="468"/>
      <c r="M6" s="611"/>
      <c r="N6" s="611"/>
      <c r="O6" s="611"/>
      <c r="P6" s="611"/>
      <c r="Q6" s="611"/>
      <c r="R6" s="611"/>
      <c r="S6" s="13"/>
      <c r="T6" s="13"/>
    </row>
    <row r="7" spans="1:256">
      <c r="A7" s="12"/>
      <c r="B7" s="469" t="s">
        <v>773</v>
      </c>
      <c r="C7" s="469"/>
      <c r="D7" s="469" t="s">
        <v>774</v>
      </c>
      <c r="E7" s="469"/>
      <c r="F7" s="469" t="s">
        <v>678</v>
      </c>
      <c r="G7" s="469"/>
      <c r="H7" s="10"/>
      <c r="I7" s="469" t="s">
        <v>676</v>
      </c>
      <c r="J7" s="469"/>
      <c r="K7" s="469" t="s">
        <v>775</v>
      </c>
      <c r="L7" s="469"/>
      <c r="M7" s="611"/>
      <c r="N7" s="611"/>
      <c r="O7" s="611"/>
      <c r="P7" s="611"/>
      <c r="Q7" s="611"/>
      <c r="R7" s="611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2" t="s">
        <v>781</v>
      </c>
      <c r="G10" s="613"/>
      <c r="H10" s="613"/>
      <c r="I10" s="613"/>
      <c r="J10" s="613"/>
      <c r="K10" s="613"/>
      <c r="L10" s="614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15"/>
      <c r="G15" s="616"/>
      <c r="H15" s="616"/>
      <c r="I15" s="616"/>
      <c r="J15" s="616"/>
      <c r="K15" s="616"/>
      <c r="L15" s="617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35" t="s">
        <v>835</v>
      </c>
      <c r="C62" s="535"/>
      <c r="D62" s="535"/>
      <c r="E62" s="535"/>
      <c r="F62" s="535"/>
      <c r="G62" s="535"/>
      <c r="H62" s="535"/>
      <c r="I62" s="535"/>
      <c r="J62" s="535"/>
      <c r="K62" s="535"/>
      <c r="L62" s="53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10" t="s">
        <v>836</v>
      </c>
      <c r="C63" s="610"/>
      <c r="D63" s="610"/>
      <c r="E63" s="610"/>
      <c r="F63" s="610"/>
      <c r="G63" s="610"/>
      <c r="H63" s="610"/>
      <c r="I63" s="610"/>
      <c r="J63" s="610"/>
      <c r="K63" s="610"/>
      <c r="L63" s="610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7" t="s">
        <v>837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453" t="s">
        <v>838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453" t="s">
        <v>839</v>
      </c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7" t="s">
        <v>840</v>
      </c>
      <c r="C67" s="578"/>
      <c r="D67" s="578"/>
      <c r="E67" s="578"/>
      <c r="F67" s="578"/>
      <c r="G67" s="578"/>
      <c r="H67" s="578"/>
      <c r="I67" s="578"/>
      <c r="J67" s="578"/>
      <c r="K67" s="578"/>
      <c r="L67" s="579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50" t="s">
        <v>841</v>
      </c>
      <c r="C68" s="451"/>
      <c r="D68" s="451"/>
      <c r="E68" s="451"/>
      <c r="F68" s="451"/>
      <c r="G68" s="451"/>
      <c r="H68" s="451"/>
      <c r="I68" s="451"/>
      <c r="J68" s="451"/>
      <c r="K68" s="451"/>
      <c r="L68" s="452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70"/>
  <sheetViews>
    <sheetView workbookViewId="0">
      <selection activeCell="G85" sqref="G85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1"/>
      <c r="N1" s="1"/>
      <c r="O1" s="1"/>
      <c r="P1" s="1"/>
      <c r="Q1" s="1"/>
      <c r="R1" s="2"/>
    </row>
    <row r="2" spans="1:254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8" t="s">
        <v>842</v>
      </c>
      <c r="B4" s="599"/>
      <c r="C4" s="599"/>
      <c r="D4" s="599"/>
      <c r="E4" s="599"/>
      <c r="F4" s="599"/>
      <c r="G4" s="599"/>
      <c r="H4" s="599"/>
      <c r="I4" s="599"/>
      <c r="J4" s="599"/>
      <c r="K4" s="7"/>
      <c r="L4" s="7"/>
    </row>
    <row r="5" spans="1:254" hidden="1">
      <c r="A5" s="8" t="s">
        <v>667</v>
      </c>
      <c r="B5" s="8" t="s">
        <v>668</v>
      </c>
      <c r="C5" s="475" t="s">
        <v>843</v>
      </c>
      <c r="D5" s="476"/>
      <c r="E5" s="473" t="s">
        <v>844</v>
      </c>
      <c r="F5" s="474"/>
      <c r="G5" s="626" t="s">
        <v>767</v>
      </c>
      <c r="H5" s="627"/>
      <c r="I5" s="626" t="s">
        <v>845</v>
      </c>
      <c r="J5" s="626"/>
      <c r="K5" s="5"/>
      <c r="L5" s="5"/>
    </row>
    <row r="6" spans="1:254" hidden="1">
      <c r="A6" s="10" t="s">
        <v>13</v>
      </c>
      <c r="B6" s="10" t="s">
        <v>14</v>
      </c>
      <c r="C6" s="469" t="s">
        <v>248</v>
      </c>
      <c r="D6" s="469"/>
      <c r="E6" s="467" t="s">
        <v>249</v>
      </c>
      <c r="F6" s="468"/>
      <c r="G6" s="606" t="s">
        <v>771</v>
      </c>
      <c r="H6" s="606"/>
      <c r="I6" s="606" t="s">
        <v>596</v>
      </c>
      <c r="J6" s="606"/>
      <c r="K6" s="13"/>
      <c r="L6" s="13"/>
    </row>
    <row r="7" spans="1:254" hidden="1">
      <c r="A7" s="10"/>
      <c r="B7" s="10"/>
      <c r="C7" s="606" t="s">
        <v>846</v>
      </c>
      <c r="D7" s="606"/>
      <c r="E7" s="469" t="s">
        <v>847</v>
      </c>
      <c r="F7" s="469"/>
      <c r="G7" s="606" t="s">
        <v>2301</v>
      </c>
      <c r="H7" s="606"/>
      <c r="I7" s="606" t="s">
        <v>2302</v>
      </c>
      <c r="J7" s="606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3" t="s">
        <v>337</v>
      </c>
      <c r="B15" s="624"/>
      <c r="C15" s="624"/>
      <c r="D15" s="624"/>
      <c r="E15" s="624"/>
      <c r="F15" s="624"/>
      <c r="G15" s="624"/>
      <c r="H15" s="624"/>
      <c r="I15" s="624"/>
      <c r="J15" s="625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3" t="s">
        <v>337</v>
      </c>
      <c r="B17" s="624"/>
      <c r="C17" s="624"/>
      <c r="D17" s="624"/>
      <c r="E17" s="624"/>
      <c r="F17" s="624"/>
      <c r="G17" s="624"/>
      <c r="H17" s="624"/>
      <c r="I17" s="624"/>
      <c r="J17" s="625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62" t="s">
        <v>208</v>
      </c>
      <c r="D22" s="463"/>
      <c r="E22" s="463"/>
      <c r="F22" s="463"/>
      <c r="G22" s="463"/>
      <c r="H22" s="463"/>
      <c r="I22" s="463"/>
      <c r="J22" s="464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3" t="s">
        <v>337</v>
      </c>
      <c r="B28" s="624"/>
      <c r="C28" s="624"/>
      <c r="D28" s="624"/>
      <c r="E28" s="624"/>
      <c r="F28" s="624"/>
      <c r="G28" s="624"/>
      <c r="H28" s="624"/>
      <c r="I28" s="624"/>
      <c r="J28" s="625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3" t="s">
        <v>208</v>
      </c>
      <c r="B32" s="624"/>
      <c r="C32" s="624"/>
      <c r="D32" s="624"/>
      <c r="E32" s="624"/>
      <c r="F32" s="624"/>
      <c r="G32" s="624"/>
      <c r="H32" s="624"/>
      <c r="I32" s="624"/>
      <c r="J32" s="625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3" t="s">
        <v>337</v>
      </c>
      <c r="B38" s="624"/>
      <c r="C38" s="624"/>
      <c r="D38" s="624"/>
      <c r="E38" s="624"/>
      <c r="F38" s="624"/>
      <c r="G38" s="624"/>
      <c r="H38" s="624"/>
      <c r="I38" s="624"/>
      <c r="J38" s="625"/>
      <c r="K38" s="6"/>
      <c r="L38" s="6"/>
      <c r="M38" s="6"/>
      <c r="N38" s="6"/>
      <c r="O38" s="6"/>
    </row>
    <row r="39" spans="1:15" ht="16.350000000000001" hidden="1" customHeight="1">
      <c r="A39" s="335" t="s">
        <v>2044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2250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hidden="1" customHeight="1">
      <c r="A41" s="335" t="s">
        <v>2251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hidden="1" customHeight="1">
      <c r="A42" s="335" t="s">
        <v>2252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98" t="s">
        <v>2049</v>
      </c>
      <c r="B43" s="599"/>
      <c r="C43" s="599"/>
      <c r="D43" s="599"/>
      <c r="E43" s="599"/>
      <c r="F43" s="599"/>
      <c r="G43" s="599"/>
      <c r="H43" s="599"/>
      <c r="I43" s="599"/>
      <c r="J43" s="599"/>
      <c r="K43" s="7"/>
      <c r="L43" s="7"/>
    </row>
    <row r="44" spans="1:15">
      <c r="A44" s="8" t="s">
        <v>667</v>
      </c>
      <c r="B44" s="8" t="s">
        <v>668</v>
      </c>
      <c r="C44" s="473" t="s">
        <v>844</v>
      </c>
      <c r="D44" s="474"/>
      <c r="E44" s="475" t="s">
        <v>843</v>
      </c>
      <c r="F44" s="476"/>
      <c r="G44" s="626" t="s">
        <v>767</v>
      </c>
      <c r="H44" s="627"/>
      <c r="I44" s="626" t="s">
        <v>845</v>
      </c>
      <c r="J44" s="626"/>
      <c r="K44" s="5"/>
      <c r="L44" s="5"/>
    </row>
    <row r="45" spans="1:15">
      <c r="A45" s="10" t="s">
        <v>13</v>
      </c>
      <c r="B45" s="10" t="s">
        <v>14</v>
      </c>
      <c r="C45" s="467" t="s">
        <v>249</v>
      </c>
      <c r="D45" s="468"/>
      <c r="E45" s="469" t="s">
        <v>248</v>
      </c>
      <c r="F45" s="469"/>
      <c r="G45" s="606" t="s">
        <v>771</v>
      </c>
      <c r="H45" s="606"/>
      <c r="I45" s="606" t="s">
        <v>596</v>
      </c>
      <c r="J45" s="606"/>
      <c r="K45" s="13"/>
      <c r="L45" s="13"/>
    </row>
    <row r="46" spans="1:15">
      <c r="A46" s="10"/>
      <c r="B46" s="10"/>
      <c r="C46" s="606" t="s">
        <v>2309</v>
      </c>
      <c r="D46" s="606"/>
      <c r="E46" s="469" t="s">
        <v>2301</v>
      </c>
      <c r="F46" s="469"/>
      <c r="G46" s="606" t="s">
        <v>2310</v>
      </c>
      <c r="H46" s="606"/>
      <c r="I46" s="606" t="s">
        <v>2311</v>
      </c>
      <c r="J46" s="606"/>
      <c r="K46" s="13"/>
      <c r="L46" s="13"/>
    </row>
    <row r="47" spans="1:15" ht="16.350000000000001" customHeight="1">
      <c r="A47" s="327" t="s">
        <v>2253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2044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2365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98" t="s">
        <v>2049</v>
      </c>
      <c r="B50" s="599"/>
      <c r="C50" s="599"/>
      <c r="D50" s="599"/>
      <c r="E50" s="599"/>
      <c r="F50" s="599"/>
      <c r="G50" s="599"/>
      <c r="H50" s="599"/>
      <c r="I50" s="599"/>
      <c r="J50" s="599"/>
      <c r="K50" s="7"/>
      <c r="L50" s="7"/>
    </row>
    <row r="51" spans="1:19">
      <c r="A51" s="8" t="s">
        <v>667</v>
      </c>
      <c r="B51" s="8" t="s">
        <v>668</v>
      </c>
      <c r="C51" s="473" t="s">
        <v>844</v>
      </c>
      <c r="D51" s="474"/>
      <c r="E51" s="475" t="s">
        <v>843</v>
      </c>
      <c r="F51" s="476"/>
      <c r="G51" s="626" t="s">
        <v>767</v>
      </c>
      <c r="H51" s="627"/>
      <c r="I51" s="626" t="s">
        <v>845</v>
      </c>
      <c r="J51" s="626"/>
      <c r="K51" s="5"/>
      <c r="L51" s="5"/>
    </row>
    <row r="52" spans="1:19">
      <c r="A52" s="10" t="s">
        <v>13</v>
      </c>
      <c r="B52" s="10" t="s">
        <v>14</v>
      </c>
      <c r="C52" s="467" t="s">
        <v>249</v>
      </c>
      <c r="D52" s="468"/>
      <c r="E52" s="469" t="s">
        <v>248</v>
      </c>
      <c r="F52" s="469"/>
      <c r="G52" s="606" t="s">
        <v>771</v>
      </c>
      <c r="H52" s="606"/>
      <c r="I52" s="606" t="s">
        <v>596</v>
      </c>
      <c r="J52" s="606"/>
      <c r="K52" s="13"/>
      <c r="L52" s="13"/>
    </row>
    <row r="53" spans="1:19">
      <c r="A53" s="10"/>
      <c r="B53" s="10"/>
      <c r="C53" s="606" t="s">
        <v>2309</v>
      </c>
      <c r="D53" s="606"/>
      <c r="E53" s="469" t="s">
        <v>2301</v>
      </c>
      <c r="F53" s="469"/>
      <c r="G53" s="606" t="s">
        <v>2310</v>
      </c>
      <c r="H53" s="606"/>
      <c r="I53" s="606" t="s">
        <v>2311</v>
      </c>
      <c r="J53" s="606"/>
      <c r="K53" s="13"/>
      <c r="L53" s="13"/>
    </row>
    <row r="54" spans="1:19">
      <c r="A54" s="454" t="s">
        <v>2335</v>
      </c>
      <c r="B54" s="455"/>
      <c r="C54" s="455"/>
      <c r="D54" s="455"/>
      <c r="E54" s="455"/>
      <c r="F54" s="455"/>
      <c r="G54" s="455"/>
      <c r="H54" s="455"/>
      <c r="I54" s="455"/>
      <c r="J54" s="455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 t="shared" ref="G55:G60" si="45"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 t="shared" si="45"/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2103</v>
      </c>
      <c r="C57" s="280">
        <v>46305</v>
      </c>
      <c r="D57" s="22">
        <f t="shared" ref="D57:D58" si="46">C57</f>
        <v>46305</v>
      </c>
      <c r="E57" s="22">
        <f t="shared" ref="E57:E58" si="47">D57+2</f>
        <v>46307</v>
      </c>
      <c r="F57" s="22">
        <f t="shared" ref="F57:F58" si="48">E57</f>
        <v>46307</v>
      </c>
      <c r="G57" s="22">
        <f t="shared" si="45"/>
        <v>46315</v>
      </c>
      <c r="H57" s="22">
        <f t="shared" ref="H57:H58" si="49">G57</f>
        <v>46315</v>
      </c>
      <c r="I57" s="22">
        <f t="shared" ref="I57:I58" si="50">H57+2</f>
        <v>46317</v>
      </c>
      <c r="J57" s="22">
        <f t="shared" ref="J57:J58" si="51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2104</v>
      </c>
      <c r="C58" s="280">
        <v>46312</v>
      </c>
      <c r="D58" s="22">
        <f t="shared" si="46"/>
        <v>46312</v>
      </c>
      <c r="E58" s="22">
        <f t="shared" si="47"/>
        <v>46314</v>
      </c>
      <c r="F58" s="22">
        <f t="shared" si="48"/>
        <v>46314</v>
      </c>
      <c r="G58" s="22">
        <f t="shared" si="45"/>
        <v>46322</v>
      </c>
      <c r="H58" s="22">
        <f t="shared" si="49"/>
        <v>46322</v>
      </c>
      <c r="I58" s="22">
        <f t="shared" si="50"/>
        <v>46324</v>
      </c>
      <c r="J58" s="22">
        <f t="shared" si="51"/>
        <v>46324</v>
      </c>
      <c r="K58" s="6"/>
      <c r="L58" s="6"/>
      <c r="M58" s="6"/>
      <c r="N58" s="6"/>
      <c r="O58" s="6"/>
    </row>
    <row r="59" spans="1:19" ht="16.350000000000001" customHeight="1">
      <c r="A59" s="335" t="s">
        <v>2250</v>
      </c>
      <c r="B59" s="179" t="s">
        <v>2449</v>
      </c>
      <c r="C59" s="280">
        <v>46319</v>
      </c>
      <c r="D59" s="22">
        <f t="shared" ref="D59" si="52">C59</f>
        <v>46319</v>
      </c>
      <c r="E59" s="22">
        <f t="shared" ref="E59" si="53">D59+2</f>
        <v>46321</v>
      </c>
      <c r="F59" s="22">
        <f t="shared" ref="F59" si="54">E59</f>
        <v>46321</v>
      </c>
      <c r="G59" s="22">
        <f t="shared" si="45"/>
        <v>46329</v>
      </c>
      <c r="H59" s="22">
        <f t="shared" ref="H59" si="55">G59</f>
        <v>46329</v>
      </c>
      <c r="I59" s="22">
        <f t="shared" ref="I59" si="56">H59+2</f>
        <v>46331</v>
      </c>
      <c r="J59" s="22">
        <f t="shared" ref="J59" si="57">I59</f>
        <v>46331</v>
      </c>
      <c r="K59" s="6"/>
      <c r="L59" s="6"/>
      <c r="M59" s="6"/>
      <c r="N59" s="6"/>
      <c r="O59" s="6"/>
    </row>
    <row r="60" spans="1:19" ht="16.350000000000001" customHeight="1">
      <c r="A60" s="335" t="s">
        <v>854</v>
      </c>
      <c r="B60" s="179" t="s">
        <v>2456</v>
      </c>
      <c r="C60" s="280">
        <v>46326</v>
      </c>
      <c r="D60" s="22">
        <f t="shared" ref="D60" si="58">C60</f>
        <v>46326</v>
      </c>
      <c r="E60" s="22">
        <f t="shared" ref="E60" si="59">D60+2</f>
        <v>46328</v>
      </c>
      <c r="F60" s="22">
        <f t="shared" ref="F60" si="60">E60</f>
        <v>46328</v>
      </c>
      <c r="G60" s="22">
        <f t="shared" si="45"/>
        <v>46336</v>
      </c>
      <c r="H60" s="22">
        <f t="shared" ref="H60" si="61">G60</f>
        <v>46336</v>
      </c>
      <c r="I60" s="22">
        <f t="shared" ref="I60" si="62">H60+2</f>
        <v>46338</v>
      </c>
      <c r="J60" s="22">
        <f t="shared" ref="J60" si="63">I60</f>
        <v>46338</v>
      </c>
      <c r="K60" s="6"/>
      <c r="L60" s="6"/>
      <c r="M60" s="6"/>
      <c r="N60" s="6"/>
      <c r="O60" s="6"/>
    </row>
    <row r="61" spans="1:19" ht="16.350000000000001" customHeight="1">
      <c r="A61" s="357"/>
      <c r="B61" s="286"/>
      <c r="C61" s="358"/>
      <c r="D61" s="359"/>
      <c r="E61" s="359"/>
      <c r="F61" s="359"/>
      <c r="G61" s="359"/>
      <c r="H61" s="359"/>
      <c r="I61" s="359"/>
      <c r="J61" s="359"/>
      <c r="K61" s="6"/>
      <c r="L61" s="6"/>
      <c r="M61" s="6"/>
      <c r="N61" s="6"/>
      <c r="O61" s="6"/>
    </row>
    <row r="62" spans="1:19" ht="16.2">
      <c r="A62" s="299" t="s">
        <v>160</v>
      </c>
      <c r="B62" s="535" t="s">
        <v>894</v>
      </c>
      <c r="C62" s="535"/>
      <c r="D62" s="535"/>
      <c r="E62" s="535"/>
      <c r="F62" s="535"/>
      <c r="G62" s="535"/>
      <c r="H62" s="535"/>
      <c r="I62" s="535"/>
      <c r="J62" s="535"/>
      <c r="K62" s="535"/>
      <c r="L62" s="6"/>
      <c r="M62" s="6"/>
      <c r="N62" s="6"/>
      <c r="O62" s="6"/>
      <c r="P62" s="6"/>
      <c r="Q62" s="6"/>
    </row>
    <row r="63" spans="1:19" ht="16.2">
      <c r="A63" s="300" t="s">
        <v>383</v>
      </c>
      <c r="B63" s="610" t="s">
        <v>895</v>
      </c>
      <c r="C63" s="610"/>
      <c r="D63" s="610"/>
      <c r="E63" s="610"/>
      <c r="F63" s="610"/>
      <c r="G63" s="610"/>
      <c r="H63" s="610"/>
      <c r="I63" s="610"/>
      <c r="J63" s="610"/>
      <c r="K63" s="610"/>
      <c r="L63" s="6"/>
      <c r="M63" s="6"/>
      <c r="N63" s="6"/>
      <c r="O63" s="6"/>
      <c r="P63" s="6"/>
      <c r="Q63" s="6"/>
      <c r="R63" s="6"/>
      <c r="S63" s="6"/>
    </row>
    <row r="64" spans="1:19" ht="16.05" customHeight="1">
      <c r="A64" s="30" t="s">
        <v>383</v>
      </c>
      <c r="B64" s="537" t="s">
        <v>896</v>
      </c>
      <c r="C64" s="537"/>
      <c r="D64" s="537"/>
      <c r="E64" s="537"/>
      <c r="F64" s="537"/>
      <c r="G64" s="537"/>
      <c r="H64" s="537"/>
      <c r="I64" s="537"/>
      <c r="J64" s="537"/>
      <c r="K64" s="537"/>
      <c r="L64" s="6"/>
      <c r="M64" s="6"/>
      <c r="N64" s="6"/>
      <c r="O64" s="6"/>
      <c r="P64" s="6"/>
      <c r="Q64" s="6"/>
      <c r="R64" s="6"/>
      <c r="S64" s="6"/>
    </row>
    <row r="65" spans="1:19" ht="16.05" customHeight="1">
      <c r="A65" s="30" t="s">
        <v>381</v>
      </c>
      <c r="B65" s="537" t="s">
        <v>897</v>
      </c>
      <c r="C65" s="537"/>
      <c r="D65" s="537"/>
      <c r="E65" s="537"/>
      <c r="F65" s="537"/>
      <c r="G65" s="537"/>
      <c r="H65" s="537"/>
      <c r="I65" s="537"/>
      <c r="J65" s="537"/>
      <c r="K65" s="537"/>
      <c r="L65" s="6"/>
      <c r="M65" s="6"/>
      <c r="N65" s="6"/>
      <c r="O65" s="6"/>
      <c r="P65" s="6"/>
      <c r="Q65" s="6"/>
      <c r="R65" s="6"/>
      <c r="S65" s="6"/>
    </row>
    <row r="66" spans="1:19" ht="16.2">
      <c r="A66" s="30" t="s">
        <v>659</v>
      </c>
      <c r="B66" s="537" t="s">
        <v>838</v>
      </c>
      <c r="C66" s="537"/>
      <c r="D66" s="537"/>
      <c r="E66" s="537"/>
      <c r="F66" s="537"/>
      <c r="G66" s="537"/>
      <c r="H66" s="537"/>
      <c r="I66" s="537"/>
      <c r="J66" s="537"/>
      <c r="K66" s="537"/>
      <c r="L66" s="6"/>
      <c r="M66" s="6"/>
      <c r="N66" s="6"/>
      <c r="O66" s="6"/>
      <c r="P66" s="6"/>
      <c r="Q66" s="6"/>
    </row>
    <row r="67" spans="1:19" ht="16.2">
      <c r="A67" s="30" t="s">
        <v>659</v>
      </c>
      <c r="B67" s="537" t="s">
        <v>898</v>
      </c>
      <c r="C67" s="537"/>
      <c r="D67" s="537"/>
      <c r="E67" s="537"/>
      <c r="F67" s="537"/>
      <c r="G67" s="537"/>
      <c r="H67" s="537"/>
      <c r="I67" s="537"/>
      <c r="J67" s="537"/>
      <c r="K67" s="537"/>
      <c r="L67" s="6"/>
      <c r="M67" s="6"/>
      <c r="N67" s="6"/>
      <c r="O67" s="6"/>
      <c r="P67" s="6"/>
      <c r="Q67" s="6"/>
    </row>
    <row r="68" spans="1:19" ht="16.2">
      <c r="A68" s="31" t="s">
        <v>661</v>
      </c>
      <c r="B68" s="537" t="s">
        <v>899</v>
      </c>
      <c r="C68" s="537"/>
      <c r="D68" s="537"/>
      <c r="E68" s="537"/>
      <c r="F68" s="537"/>
      <c r="G68" s="537"/>
      <c r="H68" s="537"/>
      <c r="I68" s="537"/>
      <c r="J68" s="537"/>
      <c r="K68" s="537"/>
      <c r="L68" s="6"/>
      <c r="M68" s="6"/>
      <c r="N68" s="6"/>
      <c r="O68" s="6"/>
      <c r="P68" s="6"/>
      <c r="Q68" s="6"/>
    </row>
    <row r="69" spans="1:19" ht="16.2">
      <c r="A69" s="31" t="s">
        <v>661</v>
      </c>
      <c r="B69" s="537" t="s">
        <v>841</v>
      </c>
      <c r="C69" s="537"/>
      <c r="D69" s="537"/>
      <c r="E69" s="537"/>
      <c r="F69" s="537"/>
      <c r="G69" s="537"/>
      <c r="H69" s="537"/>
      <c r="I69" s="537"/>
      <c r="J69" s="537"/>
      <c r="K69" s="537"/>
      <c r="L69" s="6"/>
      <c r="M69" s="6"/>
      <c r="N69" s="6"/>
      <c r="O69" s="6"/>
      <c r="P69" s="6"/>
      <c r="Q69" s="6"/>
    </row>
    <row r="70" spans="1:19" ht="16.2">
      <c r="A70" s="31" t="s">
        <v>900</v>
      </c>
      <c r="B70" s="537" t="s">
        <v>901</v>
      </c>
      <c r="C70" s="537"/>
      <c r="D70" s="537"/>
      <c r="E70" s="537"/>
      <c r="F70" s="537"/>
      <c r="G70" s="537"/>
      <c r="H70" s="537"/>
      <c r="I70" s="537"/>
      <c r="J70" s="537"/>
      <c r="K70" s="537"/>
      <c r="L70" s="6"/>
      <c r="M70" s="6"/>
      <c r="N70" s="6"/>
      <c r="O70" s="6"/>
      <c r="P70" s="6"/>
      <c r="Q70" s="6"/>
    </row>
  </sheetData>
  <mergeCells count="57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7:K67"/>
    <mergeCell ref="A54:J54"/>
    <mergeCell ref="B68:K68"/>
    <mergeCell ref="B69:K69"/>
    <mergeCell ref="B70:K70"/>
    <mergeCell ref="B62:K62"/>
    <mergeCell ref="B63:K63"/>
    <mergeCell ref="B64:K64"/>
    <mergeCell ref="B65:K65"/>
    <mergeCell ref="B66:K66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70"/>
  <sheetViews>
    <sheetView workbookViewId="0">
      <selection activeCell="F84" sqref="F84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1"/>
      <c r="Q1" s="1"/>
      <c r="R1" s="1"/>
      <c r="S1" s="1"/>
      <c r="T1" s="1"/>
      <c r="U1" s="1"/>
    </row>
    <row r="2" spans="1:21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3"/>
      <c r="Q2" s="3"/>
      <c r="R2" s="3"/>
      <c r="S2" s="3"/>
      <c r="T2" s="3"/>
      <c r="U2" s="3"/>
    </row>
    <row r="3" spans="1:21">
      <c r="A3" s="570" t="s">
        <v>955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6"/>
      <c r="O3" s="6"/>
      <c r="P3" s="7"/>
      <c r="Q3" s="7"/>
    </row>
    <row r="4" spans="1:21">
      <c r="A4" s="8" t="s">
        <v>667</v>
      </c>
      <c r="B4" s="8" t="s">
        <v>668</v>
      </c>
      <c r="C4" s="473" t="s">
        <v>956</v>
      </c>
      <c r="D4" s="637"/>
      <c r="E4" s="475" t="s">
        <v>957</v>
      </c>
      <c r="F4" s="476"/>
      <c r="G4" s="8" t="s">
        <v>668</v>
      </c>
      <c r="H4" s="473" t="s">
        <v>958</v>
      </c>
      <c r="I4" s="474"/>
      <c r="J4" s="473" t="s">
        <v>959</v>
      </c>
      <c r="K4" s="474"/>
      <c r="L4" s="476" t="s">
        <v>960</v>
      </c>
      <c r="M4" s="476"/>
      <c r="N4" s="6"/>
      <c r="O4" s="6"/>
    </row>
    <row r="5" spans="1:21">
      <c r="A5" s="10" t="s">
        <v>13</v>
      </c>
      <c r="B5" s="10" t="s">
        <v>14</v>
      </c>
      <c r="C5" s="467" t="s">
        <v>248</v>
      </c>
      <c r="D5" s="511"/>
      <c r="E5" s="469" t="s">
        <v>249</v>
      </c>
      <c r="F5" s="469"/>
      <c r="G5" s="10" t="s">
        <v>14</v>
      </c>
      <c r="H5" s="467" t="s">
        <v>961</v>
      </c>
      <c r="I5" s="468"/>
      <c r="J5" s="467" t="s">
        <v>962</v>
      </c>
      <c r="K5" s="468"/>
      <c r="L5" s="469" t="s">
        <v>248</v>
      </c>
      <c r="M5" s="469"/>
      <c r="N5" s="6"/>
      <c r="O5" s="6"/>
    </row>
    <row r="6" spans="1:21">
      <c r="A6" s="10" t="s">
        <v>963</v>
      </c>
      <c r="B6" s="98"/>
      <c r="C6" s="602" t="s">
        <v>964</v>
      </c>
      <c r="D6" s="633"/>
      <c r="E6" s="602" t="s">
        <v>965</v>
      </c>
      <c r="F6" s="633"/>
      <c r="G6" s="98"/>
      <c r="H6" s="602" t="s">
        <v>966</v>
      </c>
      <c r="I6" s="603"/>
      <c r="J6" s="602" t="s">
        <v>967</v>
      </c>
      <c r="K6" s="603"/>
      <c r="L6" s="604" t="s">
        <v>964</v>
      </c>
      <c r="M6" s="604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4" t="s">
        <v>337</v>
      </c>
      <c r="B15" s="635"/>
      <c r="C15" s="635"/>
      <c r="D15" s="635"/>
      <c r="E15" s="635"/>
      <c r="F15" s="635"/>
      <c r="G15" s="635"/>
      <c r="H15" s="635"/>
      <c r="I15" s="635"/>
      <c r="J15" s="635"/>
      <c r="K15" s="635"/>
      <c r="L15" s="635"/>
      <c r="M15" s="636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2149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2149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2303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2153</v>
      </c>
      <c r="N35" s="75" t="s">
        <v>144</v>
      </c>
    </row>
    <row r="36" spans="1:17" hidden="1">
      <c r="A36" s="328" t="s">
        <v>2304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2152</v>
      </c>
      <c r="N36" s="75" t="s">
        <v>144</v>
      </c>
    </row>
    <row r="37" spans="1:17">
      <c r="A37" s="328" t="s">
        <v>2305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2327</v>
      </c>
      <c r="M37" s="74" t="s">
        <v>2328</v>
      </c>
    </row>
    <row r="38" spans="1:17">
      <c r="A38" s="335" t="s">
        <v>2149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70" t="s">
        <v>955</v>
      </c>
      <c r="B39" s="570"/>
      <c r="C39" s="570"/>
      <c r="D39" s="570"/>
      <c r="E39" s="570"/>
      <c r="F39" s="570"/>
      <c r="G39" s="570"/>
      <c r="H39" s="570"/>
      <c r="I39" s="570"/>
      <c r="J39" s="570"/>
      <c r="K39" s="570"/>
      <c r="L39" s="570"/>
      <c r="M39" s="570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73" t="s">
        <v>956</v>
      </c>
      <c r="D40" s="637"/>
      <c r="E40" s="475" t="s">
        <v>957</v>
      </c>
      <c r="F40" s="476"/>
      <c r="G40" s="8" t="s">
        <v>668</v>
      </c>
      <c r="H40" s="473" t="s">
        <v>958</v>
      </c>
      <c r="I40" s="474"/>
      <c r="J40" s="473" t="s">
        <v>959</v>
      </c>
      <c r="K40" s="474"/>
      <c r="L40" s="476" t="s">
        <v>960</v>
      </c>
      <c r="M40" s="476"/>
      <c r="N40" s="6"/>
      <c r="O40" s="6"/>
    </row>
    <row r="41" spans="1:17">
      <c r="A41" s="10" t="s">
        <v>13</v>
      </c>
      <c r="B41" s="10" t="s">
        <v>14</v>
      </c>
      <c r="C41" s="467" t="s">
        <v>248</v>
      </c>
      <c r="D41" s="511"/>
      <c r="E41" s="469" t="s">
        <v>249</v>
      </c>
      <c r="F41" s="469"/>
      <c r="G41" s="10" t="s">
        <v>14</v>
      </c>
      <c r="H41" s="467" t="s">
        <v>961</v>
      </c>
      <c r="I41" s="468"/>
      <c r="J41" s="467" t="s">
        <v>962</v>
      </c>
      <c r="K41" s="468"/>
      <c r="L41" s="469" t="s">
        <v>248</v>
      </c>
      <c r="M41" s="469"/>
      <c r="N41" s="6"/>
      <c r="O41" s="6"/>
    </row>
    <row r="42" spans="1:17">
      <c r="A42" s="10" t="s">
        <v>963</v>
      </c>
      <c r="B42" s="98"/>
      <c r="C42" s="602" t="s">
        <v>964</v>
      </c>
      <c r="D42" s="633"/>
      <c r="E42" s="602" t="s">
        <v>965</v>
      </c>
      <c r="F42" s="633"/>
      <c r="G42" s="98"/>
      <c r="H42" s="602" t="s">
        <v>966</v>
      </c>
      <c r="I42" s="603"/>
      <c r="J42" s="602" t="s">
        <v>967</v>
      </c>
      <c r="K42" s="603"/>
      <c r="L42" s="604" t="s">
        <v>964</v>
      </c>
      <c r="M42" s="604"/>
      <c r="N42" s="6"/>
      <c r="O42" s="6"/>
    </row>
    <row r="43" spans="1:17">
      <c r="A43" s="335" t="s">
        <v>2366</v>
      </c>
      <c r="B43" s="81" t="s">
        <v>1037</v>
      </c>
      <c r="C43" s="638" t="s">
        <v>2039</v>
      </c>
      <c r="D43" s="639"/>
      <c r="E43" s="639"/>
      <c r="F43" s="640"/>
      <c r="G43" s="273" t="s">
        <v>1038</v>
      </c>
      <c r="H43" s="462" t="s">
        <v>2039</v>
      </c>
      <c r="I43" s="463"/>
      <c r="J43" s="463"/>
      <c r="K43" s="463"/>
      <c r="L43" s="463"/>
      <c r="M43" s="464"/>
    </row>
    <row r="44" spans="1:17">
      <c r="A44" s="335" t="s">
        <v>2367</v>
      </c>
      <c r="B44" s="81" t="s">
        <v>1039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1040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1041</v>
      </c>
      <c r="M44" s="89" t="s">
        <v>1042</v>
      </c>
      <c r="N44" s="75" t="s">
        <v>144</v>
      </c>
    </row>
    <row r="45" spans="1:17">
      <c r="A45" s="328" t="s">
        <v>2305</v>
      </c>
      <c r="B45" s="301" t="s">
        <v>1043</v>
      </c>
      <c r="C45" s="74" t="s">
        <v>2327</v>
      </c>
      <c r="D45" s="74" t="s">
        <v>2328</v>
      </c>
      <c r="E45" s="67">
        <v>46258</v>
      </c>
      <c r="F45" s="67">
        <v>46258</v>
      </c>
      <c r="G45" s="301" t="s">
        <v>1044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95" t="s">
        <v>2029</v>
      </c>
      <c r="B46" s="596"/>
      <c r="C46" s="596"/>
      <c r="D46" s="596"/>
      <c r="E46" s="596"/>
      <c r="F46" s="596"/>
      <c r="G46" s="596"/>
      <c r="H46" s="596"/>
      <c r="I46" s="596"/>
      <c r="J46" s="641"/>
      <c r="K46" s="641"/>
      <c r="L46" s="641"/>
      <c r="M46" s="642"/>
    </row>
    <row r="47" spans="1:17">
      <c r="A47" s="335" t="s">
        <v>974</v>
      </c>
      <c r="B47" s="301" t="s">
        <v>1045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1046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2258</v>
      </c>
      <c r="B48" s="301" t="s">
        <v>2259</v>
      </c>
      <c r="C48" s="638" t="s">
        <v>2039</v>
      </c>
      <c r="D48" s="639"/>
      <c r="E48" s="639"/>
      <c r="F48" s="640"/>
      <c r="G48" s="301" t="s">
        <v>2261</v>
      </c>
      <c r="H48" s="462" t="s">
        <v>2039</v>
      </c>
      <c r="I48" s="463"/>
      <c r="J48" s="463"/>
      <c r="K48" s="463"/>
      <c r="L48" s="463"/>
      <c r="M48" s="464"/>
    </row>
    <row r="49" spans="1:21">
      <c r="A49" s="328" t="s">
        <v>968</v>
      </c>
      <c r="B49" s="301" t="s">
        <v>2294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2295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27" t="s">
        <v>2353</v>
      </c>
      <c r="B50" s="301" t="s">
        <v>2260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2262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2321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2322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27" t="s">
        <v>2354</v>
      </c>
      <c r="B52" s="301" t="s">
        <v>2323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2324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328" t="s">
        <v>968</v>
      </c>
      <c r="B53" s="301" t="s">
        <v>2445</v>
      </c>
      <c r="C53" s="68">
        <v>46311</v>
      </c>
      <c r="D53" s="67">
        <f t="shared" ref="D53:D55" si="117">C53+1</f>
        <v>46312</v>
      </c>
      <c r="E53" s="67">
        <f t="shared" ref="E53:E55" si="118">D53+2</f>
        <v>46314</v>
      </c>
      <c r="F53" s="67">
        <f t="shared" ref="F53:F55" si="119">E53</f>
        <v>46314</v>
      </c>
      <c r="G53" s="301" t="s">
        <v>2446</v>
      </c>
      <c r="H53" s="67">
        <f t="shared" ref="H53:H55" si="120">F53+11</f>
        <v>46325</v>
      </c>
      <c r="I53" s="67">
        <f t="shared" ref="I53:I55" si="121">H53+2</f>
        <v>46327</v>
      </c>
      <c r="J53" s="67">
        <f t="shared" ref="J53:J55" si="122">I53+2</f>
        <v>46329</v>
      </c>
      <c r="K53" s="67">
        <f t="shared" ref="K53:K55" si="123">J53</f>
        <v>46329</v>
      </c>
      <c r="L53" s="67">
        <f t="shared" ref="L53:L55" si="124">K53+10</f>
        <v>46339</v>
      </c>
      <c r="M53" s="67">
        <f t="shared" ref="M53:M55" si="125">L53+1</f>
        <v>46340</v>
      </c>
      <c r="N53" s="6"/>
      <c r="O53" s="6"/>
      <c r="P53" s="6"/>
      <c r="Q53" s="6"/>
      <c r="R53" s="6"/>
      <c r="S53" s="6"/>
      <c r="T53" s="6"/>
      <c r="U53" s="6"/>
    </row>
    <row r="54" spans="1:21">
      <c r="A54" s="327" t="s">
        <v>2303</v>
      </c>
      <c r="B54" s="301" t="s">
        <v>2447</v>
      </c>
      <c r="C54" s="68">
        <v>46318</v>
      </c>
      <c r="D54" s="67">
        <f t="shared" si="117"/>
        <v>46319</v>
      </c>
      <c r="E54" s="67">
        <f t="shared" si="118"/>
        <v>46321</v>
      </c>
      <c r="F54" s="67">
        <f t="shared" si="119"/>
        <v>46321</v>
      </c>
      <c r="G54" s="301" t="s">
        <v>2448</v>
      </c>
      <c r="H54" s="67">
        <f t="shared" si="120"/>
        <v>46332</v>
      </c>
      <c r="I54" s="67">
        <f t="shared" si="121"/>
        <v>46334</v>
      </c>
      <c r="J54" s="67">
        <f t="shared" si="122"/>
        <v>46336</v>
      </c>
      <c r="K54" s="67">
        <f t="shared" si="123"/>
        <v>46336</v>
      </c>
      <c r="L54" s="67">
        <f t="shared" si="124"/>
        <v>46346</v>
      </c>
      <c r="M54" s="67">
        <f t="shared" si="125"/>
        <v>46347</v>
      </c>
      <c r="N54" s="6"/>
      <c r="O54" s="6"/>
      <c r="P54" s="6"/>
      <c r="Q54" s="6"/>
      <c r="R54" s="6"/>
      <c r="S54" s="6"/>
      <c r="T54" s="6"/>
      <c r="U54" s="6"/>
    </row>
    <row r="55" spans="1:21">
      <c r="A55" s="335" t="s">
        <v>974</v>
      </c>
      <c r="B55" s="301" t="s">
        <v>2443</v>
      </c>
      <c r="C55" s="68">
        <v>46325</v>
      </c>
      <c r="D55" s="67">
        <f t="shared" si="117"/>
        <v>46326</v>
      </c>
      <c r="E55" s="67">
        <f t="shared" si="118"/>
        <v>46328</v>
      </c>
      <c r="F55" s="67">
        <f t="shared" si="119"/>
        <v>46328</v>
      </c>
      <c r="G55" s="301" t="s">
        <v>2444</v>
      </c>
      <c r="H55" s="67">
        <f t="shared" si="120"/>
        <v>46339</v>
      </c>
      <c r="I55" s="67">
        <f t="shared" si="121"/>
        <v>46341</v>
      </c>
      <c r="J55" s="67">
        <f t="shared" si="122"/>
        <v>46343</v>
      </c>
      <c r="K55" s="67">
        <f t="shared" si="123"/>
        <v>46343</v>
      </c>
      <c r="L55" s="67">
        <f t="shared" si="124"/>
        <v>46353</v>
      </c>
      <c r="M55" s="67">
        <f t="shared" si="125"/>
        <v>46354</v>
      </c>
      <c r="N55" s="6"/>
      <c r="O55" s="6"/>
      <c r="P55" s="6"/>
      <c r="Q55" s="6"/>
      <c r="R55" s="6"/>
      <c r="S55" s="6"/>
      <c r="T55" s="6"/>
      <c r="U55" s="6"/>
    </row>
    <row r="56" spans="1:2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29" t="s">
        <v>160</v>
      </c>
      <c r="B57" s="535" t="s">
        <v>1047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1" t="s">
        <v>1048</v>
      </c>
      <c r="B58" s="630" t="s">
        <v>1049</v>
      </c>
      <c r="C58" s="631"/>
      <c r="D58" s="631"/>
      <c r="E58" s="631"/>
      <c r="F58" s="631"/>
      <c r="G58" s="631"/>
      <c r="H58" s="631"/>
      <c r="I58" s="63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1050</v>
      </c>
      <c r="B59" s="537" t="s">
        <v>1051</v>
      </c>
      <c r="C59" s="632"/>
      <c r="D59" s="632"/>
      <c r="E59" s="632"/>
      <c r="F59" s="632"/>
      <c r="G59" s="632"/>
      <c r="H59" s="632"/>
      <c r="I59" s="632"/>
      <c r="J59" s="632"/>
      <c r="K59" s="632"/>
      <c r="L59" s="632"/>
      <c r="M59" s="632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1" t="s">
        <v>383</v>
      </c>
      <c r="B60" s="537" t="s">
        <v>1052</v>
      </c>
      <c r="C60" s="537"/>
      <c r="D60" s="537"/>
      <c r="E60" s="537"/>
      <c r="F60" s="537"/>
      <c r="G60" s="537"/>
      <c r="H60" s="537"/>
      <c r="I60" s="537"/>
      <c r="J60" s="537"/>
      <c r="K60" s="537"/>
      <c r="L60" s="537"/>
      <c r="M60" s="537"/>
      <c r="N60" s="6"/>
      <c r="O60" s="6"/>
      <c r="P60" s="6"/>
      <c r="Q60" s="6"/>
      <c r="R60" s="6"/>
      <c r="S60" s="6"/>
      <c r="T60" s="6"/>
      <c r="U60" s="6"/>
    </row>
    <row r="61" spans="1:21" ht="16.350000000000001" customHeight="1">
      <c r="A61" s="31" t="s">
        <v>390</v>
      </c>
      <c r="B61" s="537" t="s">
        <v>1053</v>
      </c>
      <c r="C61" s="537"/>
      <c r="D61" s="537"/>
      <c r="E61" s="537"/>
      <c r="F61" s="537"/>
      <c r="G61" s="537"/>
      <c r="H61" s="537"/>
      <c r="I61" s="537"/>
      <c r="J61" s="537"/>
      <c r="K61" s="537"/>
      <c r="L61" s="537"/>
      <c r="M61" s="537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1" t="s">
        <v>576</v>
      </c>
      <c r="B62" s="537" t="s">
        <v>1054</v>
      </c>
      <c r="C62" s="537"/>
      <c r="D62" s="537"/>
      <c r="E62" s="537"/>
      <c r="F62" s="537"/>
      <c r="G62" s="537"/>
      <c r="H62" s="537"/>
      <c r="I62" s="537"/>
      <c r="J62" s="537"/>
      <c r="K62" s="537"/>
      <c r="L62" s="537"/>
      <c r="M62" s="537"/>
      <c r="N62" s="6"/>
      <c r="O62" s="6"/>
      <c r="P62" s="6"/>
      <c r="Q62" s="6"/>
      <c r="R62" s="6"/>
      <c r="S62" s="6"/>
      <c r="T62" s="6"/>
      <c r="U62" s="6"/>
    </row>
    <row r="63" spans="1:21" ht="16.350000000000001" customHeight="1">
      <c r="A63" s="30" t="s">
        <v>397</v>
      </c>
      <c r="B63" s="537" t="s">
        <v>1055</v>
      </c>
      <c r="C63" s="537"/>
      <c r="D63" s="537"/>
      <c r="E63" s="537"/>
      <c r="F63" s="537"/>
      <c r="G63" s="537"/>
      <c r="H63" s="537"/>
      <c r="I63" s="537"/>
      <c r="J63" s="537"/>
      <c r="K63" s="537"/>
      <c r="L63" s="537"/>
      <c r="M63" s="537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0" t="s">
        <v>397</v>
      </c>
      <c r="B64" s="630" t="s">
        <v>1056</v>
      </c>
      <c r="C64" s="631"/>
      <c r="D64" s="631"/>
      <c r="E64" s="631"/>
      <c r="F64" s="631"/>
      <c r="G64" s="631"/>
      <c r="H64" s="631"/>
      <c r="I64" s="631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6.350000000000001" customHeight="1">
      <c r="A65" s="30" t="s">
        <v>1057</v>
      </c>
      <c r="B65" s="537" t="s">
        <v>1058</v>
      </c>
      <c r="C65" s="537"/>
      <c r="D65" s="537"/>
      <c r="E65" s="537"/>
      <c r="F65" s="537"/>
      <c r="G65" s="537"/>
      <c r="H65" s="537"/>
      <c r="I65" s="537"/>
      <c r="J65" s="537"/>
      <c r="K65" s="537"/>
      <c r="L65" s="537"/>
      <c r="M65" s="537"/>
      <c r="N65" s="6"/>
      <c r="O65" s="6"/>
      <c r="P65" s="6"/>
      <c r="Q65" s="6"/>
      <c r="R65" s="6"/>
      <c r="S65" s="6"/>
      <c r="T65" s="6"/>
      <c r="U65" s="6"/>
    </row>
    <row r="66" spans="1:21" ht="16.350000000000001" hidden="1" customHeight="1">
      <c r="A66" s="30" t="s">
        <v>1059</v>
      </c>
      <c r="B66" s="537" t="s">
        <v>1060</v>
      </c>
      <c r="C66" s="537"/>
      <c r="D66" s="537"/>
      <c r="E66" s="537"/>
      <c r="F66" s="537"/>
      <c r="G66" s="537"/>
      <c r="H66" s="537"/>
      <c r="I66" s="537"/>
      <c r="J66" s="537"/>
      <c r="K66" s="537"/>
      <c r="L66" s="537"/>
      <c r="M66" s="537"/>
      <c r="N66" s="6"/>
      <c r="O66" s="6"/>
      <c r="P66" s="6"/>
      <c r="Q66" s="6"/>
      <c r="R66" s="6"/>
      <c r="S66" s="6"/>
      <c r="T66" s="6"/>
      <c r="U66" s="6"/>
    </row>
    <row r="67" spans="1:21" ht="16.350000000000001" hidden="1" customHeight="1">
      <c r="A67" s="31" t="s">
        <v>1061</v>
      </c>
      <c r="B67" s="537" t="s">
        <v>1062</v>
      </c>
      <c r="C67" s="537"/>
      <c r="D67" s="537"/>
      <c r="E67" s="537"/>
      <c r="F67" s="537"/>
      <c r="G67" s="537"/>
      <c r="H67" s="537"/>
      <c r="I67" s="537"/>
      <c r="J67" s="537"/>
      <c r="K67" s="537"/>
      <c r="L67" s="537"/>
      <c r="M67" s="537"/>
      <c r="N67" s="6"/>
      <c r="O67" s="6"/>
      <c r="P67" s="6"/>
      <c r="Q67" s="6"/>
      <c r="R67" s="6"/>
      <c r="S67" s="6"/>
      <c r="T67" s="6"/>
      <c r="U67" s="6"/>
    </row>
    <row r="68" spans="1:21" ht="16.350000000000001" hidden="1" customHeight="1">
      <c r="A68" s="31" t="s">
        <v>1059</v>
      </c>
      <c r="B68" s="628" t="s">
        <v>1063</v>
      </c>
      <c r="C68" s="628"/>
      <c r="D68" s="628"/>
      <c r="E68" s="628"/>
      <c r="F68" s="628"/>
      <c r="G68" s="628"/>
      <c r="H68" s="628"/>
      <c r="I68" s="62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70" spans="1:21" hidden="1">
      <c r="A70" s="629" t="s">
        <v>1064</v>
      </c>
      <c r="B70" s="629"/>
      <c r="C70" s="629"/>
      <c r="D70" s="629"/>
      <c r="E70" s="629"/>
      <c r="F70" s="629"/>
      <c r="G70" s="629"/>
      <c r="H70" s="629"/>
      <c r="I70" s="629"/>
      <c r="J70" s="629"/>
      <c r="K70" s="629"/>
      <c r="L70" s="629"/>
      <c r="M70" s="629"/>
      <c r="N70" s="629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7:M57"/>
    <mergeCell ref="B58:I58"/>
    <mergeCell ref="B59:M59"/>
    <mergeCell ref="B60:M60"/>
    <mergeCell ref="B61:M61"/>
    <mergeCell ref="B67:M67"/>
    <mergeCell ref="B68:I68"/>
    <mergeCell ref="A70:N70"/>
    <mergeCell ref="B62:M62"/>
    <mergeCell ref="B63:M63"/>
    <mergeCell ref="B64:I64"/>
    <mergeCell ref="B65:M65"/>
    <mergeCell ref="B66:M6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78" sqref="G7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70"/>
      <c r="C1" s="470"/>
      <c r="D1" s="470"/>
      <c r="E1" s="470"/>
      <c r="F1" s="470"/>
      <c r="G1" s="470"/>
      <c r="H1" s="470"/>
      <c r="I1" s="470"/>
      <c r="J1" s="47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71"/>
      <c r="C2" s="471"/>
      <c r="D2" s="471"/>
      <c r="E2" s="471"/>
      <c r="F2" s="471"/>
      <c r="G2" s="471"/>
      <c r="H2" s="471"/>
      <c r="I2" s="471"/>
      <c r="J2" s="47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0" t="s">
        <v>902</v>
      </c>
      <c r="B4" s="570"/>
      <c r="C4" s="570"/>
      <c r="D4" s="570"/>
      <c r="E4" s="570"/>
      <c r="F4" s="570"/>
      <c r="G4" s="570"/>
      <c r="H4" s="570"/>
      <c r="I4" s="570"/>
      <c r="J4" s="621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475" t="s">
        <v>767</v>
      </c>
      <c r="C5" s="476"/>
      <c r="D5" s="649" t="s">
        <v>903</v>
      </c>
      <c r="E5" s="650"/>
      <c r="F5" s="8" t="s">
        <v>668</v>
      </c>
      <c r="G5" s="473" t="s">
        <v>843</v>
      </c>
      <c r="H5" s="622"/>
      <c r="I5" s="473" t="s">
        <v>844</v>
      </c>
      <c r="J5" s="474"/>
      <c r="K5" s="618"/>
      <c r="L5" s="619"/>
      <c r="M5" s="618"/>
      <c r="N5" s="618"/>
      <c r="O5" s="618"/>
      <c r="P5" s="619"/>
      <c r="Q5" s="5"/>
      <c r="R5" s="5"/>
    </row>
    <row r="6" spans="1:254" hidden="1">
      <c r="A6" s="12" t="s">
        <v>13</v>
      </c>
      <c r="B6" s="604" t="s">
        <v>772</v>
      </c>
      <c r="C6" s="604"/>
      <c r="D6" s="469" t="s">
        <v>596</v>
      </c>
      <c r="E6" s="469"/>
      <c r="F6" s="10" t="s">
        <v>14</v>
      </c>
      <c r="G6" s="467" t="s">
        <v>248</v>
      </c>
      <c r="H6" s="468"/>
      <c r="I6" s="467" t="s">
        <v>249</v>
      </c>
      <c r="J6" s="468"/>
      <c r="K6" s="611"/>
      <c r="L6" s="611"/>
      <c r="M6" s="611"/>
      <c r="N6" s="611"/>
      <c r="O6" s="611"/>
      <c r="P6" s="611"/>
      <c r="Q6" s="13"/>
      <c r="R6" s="13"/>
    </row>
    <row r="7" spans="1:254" hidden="1">
      <c r="A7" s="12"/>
      <c r="B7" s="469" t="s">
        <v>774</v>
      </c>
      <c r="C7" s="469"/>
      <c r="D7" s="469" t="s">
        <v>679</v>
      </c>
      <c r="E7" s="469"/>
      <c r="F7" s="10"/>
      <c r="G7" s="469" t="s">
        <v>773</v>
      </c>
      <c r="H7" s="469"/>
      <c r="I7" s="469" t="s">
        <v>679</v>
      </c>
      <c r="J7" s="469"/>
      <c r="K7" s="611"/>
      <c r="L7" s="611"/>
      <c r="M7" s="611"/>
      <c r="N7" s="611"/>
      <c r="O7" s="611"/>
      <c r="P7" s="611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54" t="s">
        <v>727</v>
      </c>
      <c r="B10" s="654"/>
      <c r="C10" s="654"/>
      <c r="D10" s="654"/>
      <c r="E10" s="654"/>
      <c r="F10" s="654"/>
      <c r="G10" s="654"/>
      <c r="H10" s="654"/>
      <c r="I10" s="654"/>
      <c r="J10" s="654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30" t="s">
        <v>914</v>
      </c>
      <c r="H14" s="531" t="s">
        <v>309</v>
      </c>
      <c r="I14" s="530" t="s">
        <v>915</v>
      </c>
      <c r="J14" s="531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51" t="s">
        <v>208</v>
      </c>
      <c r="H16" s="652"/>
      <c r="I16" s="652"/>
      <c r="J16" s="653"/>
    </row>
    <row r="17" spans="1:18" hidden="1">
      <c r="A17" s="654" t="s">
        <v>727</v>
      </c>
      <c r="B17" s="654"/>
      <c r="C17" s="654"/>
      <c r="D17" s="654"/>
      <c r="E17" s="654"/>
      <c r="F17" s="654"/>
      <c r="G17" s="654"/>
      <c r="H17" s="654"/>
      <c r="I17" s="654"/>
      <c r="J17" s="654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51" t="s">
        <v>208</v>
      </c>
      <c r="H18" s="652"/>
      <c r="I18" s="652"/>
      <c r="J18" s="653"/>
    </row>
    <row r="19" spans="1:18" hidden="1">
      <c r="A19" s="654" t="s">
        <v>727</v>
      </c>
      <c r="B19" s="654"/>
      <c r="C19" s="654"/>
      <c r="D19" s="654"/>
      <c r="E19" s="654"/>
      <c r="F19" s="654"/>
      <c r="G19" s="654"/>
      <c r="H19" s="654"/>
      <c r="I19" s="654"/>
      <c r="J19" s="654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0" t="s">
        <v>902</v>
      </c>
      <c r="B30" s="570"/>
      <c r="C30" s="570"/>
      <c r="D30" s="570"/>
      <c r="E30" s="570"/>
      <c r="F30" s="570"/>
      <c r="G30" s="570"/>
      <c r="H30" s="570"/>
      <c r="I30" s="570"/>
      <c r="J30" s="621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475" t="s">
        <v>767</v>
      </c>
      <c r="C31" s="476"/>
      <c r="D31" s="649" t="s">
        <v>903</v>
      </c>
      <c r="E31" s="650"/>
      <c r="F31" s="8" t="s">
        <v>668</v>
      </c>
      <c r="G31" s="473" t="s">
        <v>843</v>
      </c>
      <c r="H31" s="622"/>
      <c r="I31" s="473" t="s">
        <v>844</v>
      </c>
      <c r="J31" s="474"/>
      <c r="K31" s="618"/>
      <c r="L31" s="619"/>
      <c r="M31" s="618"/>
      <c r="N31" s="618"/>
      <c r="O31" s="618"/>
      <c r="P31" s="619"/>
      <c r="Q31" s="5"/>
      <c r="R31" s="5"/>
    </row>
    <row r="32" spans="1:18">
      <c r="A32" s="12" t="s">
        <v>13</v>
      </c>
      <c r="B32" s="604" t="s">
        <v>772</v>
      </c>
      <c r="C32" s="604"/>
      <c r="D32" s="469" t="s">
        <v>596</v>
      </c>
      <c r="E32" s="469"/>
      <c r="F32" s="10" t="s">
        <v>14</v>
      </c>
      <c r="G32" s="467" t="s">
        <v>248</v>
      </c>
      <c r="H32" s="468"/>
      <c r="I32" s="467" t="s">
        <v>249</v>
      </c>
      <c r="J32" s="468"/>
      <c r="K32" s="611"/>
      <c r="L32" s="611"/>
      <c r="M32" s="611"/>
      <c r="N32" s="611"/>
      <c r="O32" s="611"/>
      <c r="P32" s="611"/>
      <c r="Q32" s="13"/>
      <c r="R32" s="13"/>
    </row>
    <row r="33" spans="1:18">
      <c r="A33" s="12"/>
      <c r="B33" s="469" t="s">
        <v>774</v>
      </c>
      <c r="C33" s="469"/>
      <c r="D33" s="469" t="s">
        <v>676</v>
      </c>
      <c r="E33" s="469"/>
      <c r="F33" s="10"/>
      <c r="G33" s="469" t="s">
        <v>679</v>
      </c>
      <c r="H33" s="469"/>
      <c r="I33" s="469" t="s">
        <v>676</v>
      </c>
      <c r="J33" s="469"/>
      <c r="K33" s="611"/>
      <c r="L33" s="611"/>
      <c r="M33" s="611"/>
      <c r="N33" s="611"/>
      <c r="O33" s="611"/>
      <c r="P33" s="611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2148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2148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2254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34" t="s">
        <v>727</v>
      </c>
      <c r="B45" s="635"/>
      <c r="C45" s="635"/>
      <c r="D45" s="635"/>
      <c r="E45" s="635"/>
      <c r="F45" s="635"/>
      <c r="G45" s="635"/>
      <c r="H45" s="635"/>
      <c r="I45" s="635"/>
      <c r="J45" s="636"/>
    </row>
    <row r="46" spans="1:18" hidden="1">
      <c r="A46" s="328" t="s">
        <v>2306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2148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2254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4" t="s">
        <v>727</v>
      </c>
      <c r="B49" s="635"/>
      <c r="C49" s="635"/>
      <c r="D49" s="635"/>
      <c r="E49" s="635"/>
      <c r="F49" s="635"/>
      <c r="G49" s="635"/>
      <c r="H49" s="635"/>
      <c r="I49" s="635"/>
      <c r="J49" s="636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2239</v>
      </c>
      <c r="H50" s="302" t="s">
        <v>2233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2240</v>
      </c>
      <c r="H51" s="302" t="s">
        <v>2234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2241</v>
      </c>
      <c r="H52" s="302" t="s">
        <v>2235</v>
      </c>
      <c r="I52" s="22">
        <v>46289</v>
      </c>
      <c r="J52" s="22">
        <v>46290</v>
      </c>
    </row>
    <row r="53" spans="1:18">
      <c r="A53" s="634" t="s">
        <v>727</v>
      </c>
      <c r="B53" s="635"/>
      <c r="C53" s="635"/>
      <c r="D53" s="635"/>
      <c r="E53" s="635"/>
      <c r="F53" s="635"/>
      <c r="G53" s="635"/>
      <c r="H53" s="635"/>
      <c r="I53" s="635"/>
      <c r="J53" s="636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2242</v>
      </c>
      <c r="H54" s="302" t="s">
        <v>2236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2243</v>
      </c>
      <c r="H55" s="302" t="s">
        <v>2237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2244</v>
      </c>
      <c r="H56" s="302" t="s">
        <v>2238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2332</v>
      </c>
      <c r="H57" s="302" t="s">
        <v>2333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20" t="s">
        <v>902</v>
      </c>
      <c r="B60" s="570"/>
      <c r="C60" s="570"/>
      <c r="D60" s="570"/>
      <c r="E60" s="570"/>
      <c r="F60" s="570"/>
      <c r="G60" s="570"/>
      <c r="H60" s="570"/>
      <c r="I60" s="570"/>
      <c r="J60" s="621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475" t="s">
        <v>767</v>
      </c>
      <c r="C61" s="476"/>
      <c r="D61" s="649" t="s">
        <v>903</v>
      </c>
      <c r="E61" s="650"/>
      <c r="F61" s="8" t="s">
        <v>668</v>
      </c>
      <c r="G61" s="473" t="s">
        <v>843</v>
      </c>
      <c r="H61" s="622"/>
      <c r="I61" s="473" t="s">
        <v>844</v>
      </c>
      <c r="J61" s="474"/>
      <c r="K61" s="618"/>
      <c r="L61" s="619"/>
      <c r="M61" s="618"/>
      <c r="N61" s="618"/>
      <c r="O61" s="618"/>
      <c r="P61" s="619"/>
      <c r="Q61" s="5"/>
      <c r="R61" s="5"/>
    </row>
    <row r="62" spans="1:18">
      <c r="A62" s="12" t="s">
        <v>13</v>
      </c>
      <c r="B62" s="604" t="s">
        <v>772</v>
      </c>
      <c r="C62" s="604"/>
      <c r="D62" s="469" t="s">
        <v>596</v>
      </c>
      <c r="E62" s="469"/>
      <c r="F62" s="10" t="s">
        <v>14</v>
      </c>
      <c r="G62" s="467" t="s">
        <v>248</v>
      </c>
      <c r="H62" s="468"/>
      <c r="I62" s="467" t="s">
        <v>249</v>
      </c>
      <c r="J62" s="468"/>
      <c r="K62" s="611"/>
      <c r="L62" s="611"/>
      <c r="M62" s="611"/>
      <c r="N62" s="611"/>
      <c r="O62" s="611"/>
      <c r="P62" s="611"/>
      <c r="Q62" s="13"/>
      <c r="R62" s="13"/>
    </row>
    <row r="63" spans="1:18">
      <c r="A63" s="12"/>
      <c r="B63" s="469" t="s">
        <v>774</v>
      </c>
      <c r="C63" s="469"/>
      <c r="D63" s="469" t="s">
        <v>676</v>
      </c>
      <c r="E63" s="469"/>
      <c r="F63" s="10"/>
      <c r="G63" s="469" t="s">
        <v>679</v>
      </c>
      <c r="H63" s="469"/>
      <c r="I63" s="469" t="s">
        <v>676</v>
      </c>
      <c r="J63" s="469"/>
      <c r="K63" s="611"/>
      <c r="L63" s="611"/>
      <c r="M63" s="611"/>
      <c r="N63" s="611"/>
      <c r="O63" s="611"/>
      <c r="P63" s="611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535" t="s">
        <v>951</v>
      </c>
      <c r="C66" s="535"/>
      <c r="D66" s="535"/>
      <c r="E66" s="535"/>
      <c r="F66" s="535"/>
      <c r="G66" s="535"/>
      <c r="H66" s="535"/>
      <c r="I66" s="535"/>
      <c r="J66" s="535"/>
      <c r="K66" s="535"/>
      <c r="L66" s="535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610" t="s">
        <v>952</v>
      </c>
      <c r="C67" s="610"/>
      <c r="D67" s="610"/>
      <c r="E67" s="610"/>
      <c r="F67" s="610"/>
      <c r="G67" s="610"/>
      <c r="H67" s="610"/>
      <c r="I67" s="610"/>
      <c r="J67" s="610"/>
      <c r="K67" s="610"/>
      <c r="L67" s="610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537" t="s">
        <v>897</v>
      </c>
      <c r="C68" s="537"/>
      <c r="D68" s="537"/>
      <c r="E68" s="537"/>
      <c r="F68" s="537"/>
      <c r="G68" s="537"/>
      <c r="H68" s="537"/>
      <c r="I68" s="537"/>
      <c r="J68" s="537"/>
      <c r="K68" s="537"/>
      <c r="L68" s="537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43" t="s">
        <v>953</v>
      </c>
      <c r="C69" s="644"/>
      <c r="D69" s="644"/>
      <c r="E69" s="644"/>
      <c r="F69" s="644"/>
      <c r="G69" s="644"/>
      <c r="H69" s="644"/>
      <c r="I69" s="644"/>
      <c r="J69" s="644"/>
      <c r="K69" s="644"/>
      <c r="L69" s="645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46" t="s">
        <v>954</v>
      </c>
      <c r="C70" s="647"/>
      <c r="D70" s="647"/>
      <c r="E70" s="647"/>
      <c r="F70" s="647"/>
      <c r="G70" s="647"/>
      <c r="H70" s="647"/>
      <c r="I70" s="647"/>
      <c r="J70" s="647"/>
      <c r="K70" s="647"/>
      <c r="L70" s="648"/>
    </row>
  </sheetData>
  <mergeCells count="83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A49:J49"/>
    <mergeCell ref="B66:L66"/>
    <mergeCell ref="B67:L67"/>
    <mergeCell ref="B68:L68"/>
    <mergeCell ref="B69:L69"/>
    <mergeCell ref="A53:J53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71"/>
  <sheetViews>
    <sheetView zoomScaleNormal="100" workbookViewId="0">
      <selection activeCell="L70" sqref="L70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1"/>
      <c r="Q1" s="1"/>
      <c r="R1" s="1"/>
      <c r="S1" s="1"/>
      <c r="T1" s="2"/>
    </row>
    <row r="2" spans="1:254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70" t="s">
        <v>1065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7"/>
      <c r="O4" s="7"/>
    </row>
    <row r="5" spans="1:254" hidden="1">
      <c r="A5" s="8" t="s">
        <v>667</v>
      </c>
      <c r="B5" s="8" t="s">
        <v>668</v>
      </c>
      <c r="C5" s="475" t="s">
        <v>400</v>
      </c>
      <c r="D5" s="476"/>
      <c r="E5" s="8" t="s">
        <v>668</v>
      </c>
      <c r="F5" s="473" t="s">
        <v>958</v>
      </c>
      <c r="G5" s="474"/>
      <c r="H5" s="473" t="s">
        <v>959</v>
      </c>
      <c r="I5" s="474"/>
      <c r="J5" s="473" t="s">
        <v>1066</v>
      </c>
      <c r="K5" s="474"/>
      <c r="L5" s="475" t="s">
        <v>400</v>
      </c>
      <c r="M5" s="476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69" t="s">
        <v>16</v>
      </c>
      <c r="D6" s="469"/>
      <c r="E6" s="10" t="s">
        <v>14</v>
      </c>
      <c r="F6" s="467" t="s">
        <v>961</v>
      </c>
      <c r="G6" s="468"/>
      <c r="H6" s="467" t="s">
        <v>962</v>
      </c>
      <c r="I6" s="468"/>
      <c r="J6" s="467" t="s">
        <v>1067</v>
      </c>
      <c r="K6" s="468"/>
      <c r="L6" s="469" t="s">
        <v>16</v>
      </c>
      <c r="M6" s="469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63" t="s">
        <v>1068</v>
      </c>
      <c r="D7" s="663"/>
      <c r="E7" s="318"/>
      <c r="F7" s="664" t="s">
        <v>1069</v>
      </c>
      <c r="G7" s="665"/>
      <c r="H7" s="664" t="s">
        <v>1070</v>
      </c>
      <c r="I7" s="665"/>
      <c r="J7" s="666" t="s">
        <v>1071</v>
      </c>
      <c r="K7" s="666"/>
      <c r="L7" s="663" t="s">
        <v>1068</v>
      </c>
      <c r="M7" s="663"/>
      <c r="N7" s="611"/>
      <c r="O7" s="611"/>
      <c r="P7" s="317"/>
      <c r="Q7" s="317"/>
      <c r="R7" s="317"/>
      <c r="S7" s="317"/>
    </row>
    <row r="8" spans="1:254" hidden="1">
      <c r="A8" s="319" t="s">
        <v>1072</v>
      </c>
      <c r="B8" s="131" t="s">
        <v>1073</v>
      </c>
      <c r="C8" s="67">
        <v>46016</v>
      </c>
      <c r="D8" s="74" t="s">
        <v>1074</v>
      </c>
      <c r="E8" s="131" t="s">
        <v>1075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1076</v>
      </c>
      <c r="B9" s="131" t="s">
        <v>1077</v>
      </c>
      <c r="C9" s="23" t="s">
        <v>39</v>
      </c>
      <c r="D9" s="309" t="s">
        <v>1078</v>
      </c>
      <c r="E9" s="131" t="s">
        <v>1079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1080</v>
      </c>
      <c r="B10" s="131" t="s">
        <v>1081</v>
      </c>
      <c r="C10" s="67">
        <v>46028</v>
      </c>
      <c r="D10" s="68">
        <f t="shared" ref="D10" si="1">C10+1</f>
        <v>46029</v>
      </c>
      <c r="E10" s="309" t="s">
        <v>1082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1083</v>
      </c>
      <c r="B11" s="131" t="s">
        <v>1084</v>
      </c>
      <c r="C11" s="67">
        <v>46030</v>
      </c>
      <c r="D11" s="74" t="s">
        <v>1074</v>
      </c>
      <c r="E11" s="131" t="s">
        <v>1085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70" t="s">
        <v>1065</v>
      </c>
      <c r="B12" s="570"/>
      <c r="C12" s="570"/>
      <c r="D12" s="570"/>
      <c r="E12" s="570"/>
      <c r="F12" s="570"/>
      <c r="G12" s="570"/>
      <c r="H12" s="570"/>
      <c r="I12" s="570"/>
      <c r="J12" s="570"/>
      <c r="K12" s="570"/>
      <c r="L12" s="570"/>
      <c r="M12" s="570"/>
    </row>
    <row r="13" spans="1:254">
      <c r="A13" s="8" t="s">
        <v>667</v>
      </c>
      <c r="B13" s="8" t="s">
        <v>668</v>
      </c>
      <c r="C13" s="475" t="s">
        <v>1086</v>
      </c>
      <c r="D13" s="476"/>
      <c r="E13" s="8" t="s">
        <v>668</v>
      </c>
      <c r="F13" s="473" t="s">
        <v>958</v>
      </c>
      <c r="G13" s="474"/>
      <c r="H13" s="473" t="s">
        <v>959</v>
      </c>
      <c r="I13" s="474"/>
      <c r="J13" s="473" t="s">
        <v>1066</v>
      </c>
      <c r="K13" s="474"/>
      <c r="L13" s="475" t="s">
        <v>1086</v>
      </c>
      <c r="M13" s="476"/>
    </row>
    <row r="14" spans="1:254">
      <c r="A14" s="10" t="s">
        <v>13</v>
      </c>
      <c r="B14" s="10" t="s">
        <v>14</v>
      </c>
      <c r="C14" s="469" t="s">
        <v>16</v>
      </c>
      <c r="D14" s="469"/>
      <c r="E14" s="10" t="s">
        <v>14</v>
      </c>
      <c r="F14" s="467" t="s">
        <v>961</v>
      </c>
      <c r="G14" s="468"/>
      <c r="H14" s="467" t="s">
        <v>962</v>
      </c>
      <c r="I14" s="468"/>
      <c r="J14" s="467" t="s">
        <v>1067</v>
      </c>
      <c r="K14" s="468"/>
      <c r="L14" s="469" t="s">
        <v>16</v>
      </c>
      <c r="M14" s="469"/>
    </row>
    <row r="15" spans="1:254">
      <c r="A15" s="14"/>
      <c r="B15" s="14"/>
      <c r="C15" s="663" t="s">
        <v>1068</v>
      </c>
      <c r="D15" s="663"/>
      <c r="E15" s="318"/>
      <c r="F15" s="664" t="s">
        <v>1069</v>
      </c>
      <c r="G15" s="665"/>
      <c r="H15" s="664" t="s">
        <v>1070</v>
      </c>
      <c r="I15" s="665"/>
      <c r="J15" s="666" t="s">
        <v>1071</v>
      </c>
      <c r="K15" s="666"/>
      <c r="L15" s="663" t="s">
        <v>1068</v>
      </c>
      <c r="M15" s="663"/>
    </row>
    <row r="16" spans="1:254" hidden="1">
      <c r="A16" s="322" t="s">
        <v>1087</v>
      </c>
      <c r="B16" s="131" t="s">
        <v>1088</v>
      </c>
      <c r="C16" s="67">
        <v>46037</v>
      </c>
      <c r="D16" s="68">
        <f t="shared" ref="D16:D18" si="3">C16+1</f>
        <v>46038</v>
      </c>
      <c r="E16" s="131" t="s">
        <v>1089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1090</v>
      </c>
      <c r="B17" s="131" t="s">
        <v>1091</v>
      </c>
      <c r="C17" s="67">
        <v>46044</v>
      </c>
      <c r="D17" s="68">
        <f t="shared" si="3"/>
        <v>46045</v>
      </c>
      <c r="E17" s="131" t="s">
        <v>1092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1072</v>
      </c>
      <c r="B18" s="131" t="s">
        <v>1093</v>
      </c>
      <c r="C18" s="67">
        <v>46051</v>
      </c>
      <c r="D18" s="68">
        <f t="shared" si="3"/>
        <v>46052</v>
      </c>
      <c r="E18" s="131" t="s">
        <v>1094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1076</v>
      </c>
      <c r="B19" s="325" t="s">
        <v>1095</v>
      </c>
      <c r="C19" s="67">
        <v>46058</v>
      </c>
      <c r="D19" s="68">
        <f t="shared" ref="D19:D31" si="15">C19+1</f>
        <v>46059</v>
      </c>
      <c r="E19" s="131" t="s">
        <v>1096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1083</v>
      </c>
      <c r="B20" s="131" t="s">
        <v>1097</v>
      </c>
      <c r="C20" s="67">
        <v>46065</v>
      </c>
      <c r="D20" s="68">
        <f t="shared" si="15"/>
        <v>46066</v>
      </c>
      <c r="E20" s="131" t="s">
        <v>1098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2" t="s">
        <v>1099</v>
      </c>
      <c r="M20" s="464"/>
    </row>
    <row r="21" spans="1:14" hidden="1">
      <c r="A21" s="322" t="s">
        <v>1087</v>
      </c>
      <c r="B21" s="131" t="s">
        <v>1100</v>
      </c>
      <c r="C21" s="67">
        <v>46072</v>
      </c>
      <c r="D21" s="68">
        <f t="shared" si="15"/>
        <v>46073</v>
      </c>
      <c r="E21" s="131" t="s">
        <v>1101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1102</v>
      </c>
      <c r="B22" s="273" t="s">
        <v>1103</v>
      </c>
      <c r="C22" s="67">
        <v>46079</v>
      </c>
      <c r="D22" s="68">
        <f t="shared" si="15"/>
        <v>46080</v>
      </c>
      <c r="E22" s="131" t="s">
        <v>1104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1072</v>
      </c>
      <c r="B23" s="326" t="s">
        <v>1105</v>
      </c>
      <c r="C23" s="67">
        <v>46086</v>
      </c>
      <c r="D23" s="68">
        <f t="shared" si="15"/>
        <v>46087</v>
      </c>
      <c r="E23" s="131" t="s">
        <v>1106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1107</v>
      </c>
      <c r="B24" s="273" t="s">
        <v>1108</v>
      </c>
      <c r="C24" s="67">
        <v>46093</v>
      </c>
      <c r="D24" s="68">
        <f t="shared" si="15"/>
        <v>46094</v>
      </c>
      <c r="E24" s="131" t="s">
        <v>1109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1110</v>
      </c>
      <c r="B25" s="273" t="s">
        <v>1111</v>
      </c>
      <c r="C25" s="67">
        <v>46100</v>
      </c>
      <c r="D25" s="68">
        <f t="shared" si="15"/>
        <v>46101</v>
      </c>
      <c r="E25" s="131" t="s">
        <v>1112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1087</v>
      </c>
      <c r="B26" s="131" t="s">
        <v>1113</v>
      </c>
      <c r="C26" s="67">
        <v>46107</v>
      </c>
      <c r="D26" s="68">
        <f t="shared" si="15"/>
        <v>46108</v>
      </c>
      <c r="E26" s="131" t="s">
        <v>1114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1102</v>
      </c>
      <c r="B27" s="131" t="s">
        <v>1115</v>
      </c>
      <c r="C27" s="67">
        <v>46114</v>
      </c>
      <c r="D27" s="68">
        <f t="shared" si="15"/>
        <v>46115</v>
      </c>
      <c r="E27" s="131" t="s">
        <v>1116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1072</v>
      </c>
      <c r="B28" s="131" t="s">
        <v>1117</v>
      </c>
      <c r="C28" s="67">
        <v>46121</v>
      </c>
      <c r="D28" s="68">
        <f t="shared" si="15"/>
        <v>46122</v>
      </c>
      <c r="E28" s="131" t="s">
        <v>1118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1119</v>
      </c>
      <c r="B29" s="330" t="s">
        <v>1120</v>
      </c>
      <c r="C29" s="67">
        <v>46128</v>
      </c>
      <c r="D29" s="68">
        <f t="shared" si="15"/>
        <v>46129</v>
      </c>
      <c r="E29" s="131" t="s">
        <v>1121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1107</v>
      </c>
      <c r="B30" s="131" t="s">
        <v>1122</v>
      </c>
      <c r="C30" s="67">
        <v>46135</v>
      </c>
      <c r="D30" s="68">
        <f t="shared" si="15"/>
        <v>46136</v>
      </c>
      <c r="E30" s="131" t="s">
        <v>1123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1110</v>
      </c>
      <c r="B31" s="131" t="s">
        <v>1124</v>
      </c>
      <c r="C31" s="67">
        <v>46142</v>
      </c>
      <c r="D31" s="68">
        <f t="shared" si="15"/>
        <v>46143</v>
      </c>
      <c r="E31" s="131" t="s">
        <v>1125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3" t="s">
        <v>208</v>
      </c>
      <c r="B32" s="624"/>
      <c r="C32" s="624"/>
      <c r="D32" s="624"/>
      <c r="E32" s="624"/>
      <c r="F32" s="624"/>
      <c r="G32" s="624"/>
      <c r="H32" s="624"/>
      <c r="I32" s="624"/>
      <c r="J32" s="624"/>
      <c r="K32" s="624"/>
      <c r="L32" s="624"/>
      <c r="M32" s="625"/>
    </row>
    <row r="33" spans="1:14" hidden="1">
      <c r="A33" s="328" t="s">
        <v>1102</v>
      </c>
      <c r="B33" s="301" t="s">
        <v>1126</v>
      </c>
      <c r="C33" s="67">
        <v>46156</v>
      </c>
      <c r="D33" s="68">
        <f>C33+1</f>
        <v>46157</v>
      </c>
      <c r="E33" s="131" t="s">
        <v>1127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1107</v>
      </c>
      <c r="B34" s="301" t="s">
        <v>1128</v>
      </c>
      <c r="C34" s="67">
        <v>46163</v>
      </c>
      <c r="D34" s="68">
        <f t="shared" ref="D34:D49" si="43">C34+1</f>
        <v>46164</v>
      </c>
      <c r="E34" s="131" t="s">
        <v>1129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1119</v>
      </c>
      <c r="B35" s="301" t="s">
        <v>1130</v>
      </c>
      <c r="C35" s="67">
        <v>46170</v>
      </c>
      <c r="D35" s="68">
        <f t="shared" si="43"/>
        <v>46171</v>
      </c>
      <c r="E35" s="131" t="s">
        <v>1131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2143</v>
      </c>
      <c r="B36" s="301" t="s">
        <v>1132</v>
      </c>
      <c r="C36" s="67">
        <v>46177</v>
      </c>
      <c r="D36" s="68">
        <f t="shared" si="43"/>
        <v>46178</v>
      </c>
      <c r="E36" s="131" t="s">
        <v>1133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1134</v>
      </c>
      <c r="B37" s="301" t="s">
        <v>1135</v>
      </c>
      <c r="C37" s="462" t="s">
        <v>208</v>
      </c>
      <c r="D37" s="464"/>
      <c r="E37" s="131" t="s">
        <v>1136</v>
      </c>
      <c r="F37" s="462" t="s">
        <v>208</v>
      </c>
      <c r="G37" s="463"/>
      <c r="H37" s="463"/>
      <c r="I37" s="463"/>
      <c r="J37" s="463"/>
      <c r="K37" s="463"/>
      <c r="L37" s="463"/>
      <c r="M37" s="464"/>
    </row>
    <row r="38" spans="1:14" hidden="1">
      <c r="A38" s="623" t="s">
        <v>337</v>
      </c>
      <c r="B38" s="624"/>
      <c r="C38" s="624"/>
      <c r="D38" s="624"/>
      <c r="E38" s="624"/>
      <c r="F38" s="624"/>
      <c r="G38" s="624"/>
      <c r="H38" s="624"/>
      <c r="I38" s="624"/>
      <c r="J38" s="624"/>
      <c r="K38" s="624"/>
      <c r="L38" s="624"/>
      <c r="M38" s="625"/>
    </row>
    <row r="39" spans="1:14" hidden="1">
      <c r="A39" s="327" t="s">
        <v>2144</v>
      </c>
      <c r="B39" s="301" t="s">
        <v>1137</v>
      </c>
      <c r="C39" s="67">
        <v>46198</v>
      </c>
      <c r="D39" s="68">
        <f t="shared" si="43"/>
        <v>46199</v>
      </c>
      <c r="E39" s="131" t="s">
        <v>1138</v>
      </c>
      <c r="F39" s="67">
        <f t="shared" ref="F39:F51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2" si="49">I39+7</f>
        <v>46220</v>
      </c>
      <c r="K39" s="68">
        <f t="shared" ref="K39:K52" si="50">J39+2</f>
        <v>46222</v>
      </c>
      <c r="L39" s="68">
        <f>K39+11</f>
        <v>46233</v>
      </c>
      <c r="M39" s="68">
        <f t="shared" ref="M39:M52" si="51">L39+1</f>
        <v>46234</v>
      </c>
    </row>
    <row r="40" spans="1:14" hidden="1">
      <c r="A40" s="328" t="s">
        <v>2145</v>
      </c>
      <c r="B40" s="301" t="s">
        <v>1139</v>
      </c>
      <c r="C40" s="67">
        <v>46205</v>
      </c>
      <c r="D40" s="68">
        <f t="shared" si="43"/>
        <v>46206</v>
      </c>
      <c r="E40" s="301" t="s">
        <v>1140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1119</v>
      </c>
      <c r="B41" s="301" t="s">
        <v>1141</v>
      </c>
      <c r="C41" s="67">
        <v>46212</v>
      </c>
      <c r="D41" s="68">
        <f t="shared" si="43"/>
        <v>46213</v>
      </c>
      <c r="E41" s="131" t="s">
        <v>1142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2" si="54">K41+11</f>
        <v>46247</v>
      </c>
      <c r="M41" s="68">
        <f t="shared" si="51"/>
        <v>46248</v>
      </c>
    </row>
    <row r="42" spans="1:14" hidden="1">
      <c r="A42" s="331" t="s">
        <v>1072</v>
      </c>
      <c r="B42" s="301" t="s">
        <v>1143</v>
      </c>
      <c r="C42" s="67">
        <v>46219</v>
      </c>
      <c r="D42" s="68">
        <f t="shared" si="43"/>
        <v>46220</v>
      </c>
      <c r="E42" s="131" t="s">
        <v>1144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 hidden="1">
      <c r="A43" s="328" t="s">
        <v>2143</v>
      </c>
      <c r="B43" s="301" t="s">
        <v>1145</v>
      </c>
      <c r="C43" s="67">
        <v>46226</v>
      </c>
      <c r="D43" s="68">
        <f t="shared" si="43"/>
        <v>46227</v>
      </c>
      <c r="E43" s="131" t="s">
        <v>1146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2144</v>
      </c>
      <c r="B44" s="301" t="s">
        <v>1147</v>
      </c>
      <c r="C44" s="67">
        <v>46233</v>
      </c>
      <c r="D44" s="68">
        <f t="shared" si="43"/>
        <v>46234</v>
      </c>
      <c r="E44" s="131" t="s">
        <v>1148</v>
      </c>
      <c r="F44" s="530" t="s">
        <v>2062</v>
      </c>
      <c r="G44" s="531"/>
      <c r="H44" s="530" t="s">
        <v>2063</v>
      </c>
      <c r="I44" s="531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2145</v>
      </c>
      <c r="B45" s="301" t="s">
        <v>1149</v>
      </c>
      <c r="C45" s="128">
        <v>46240</v>
      </c>
      <c r="D45" s="22">
        <f t="shared" si="43"/>
        <v>46241</v>
      </c>
      <c r="E45" s="301" t="s">
        <v>1150</v>
      </c>
      <c r="F45" s="128">
        <f t="shared" si="47"/>
        <v>46252</v>
      </c>
      <c r="G45" s="22">
        <f t="shared" ref="G45:I52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2307</v>
      </c>
      <c r="B46" s="301" t="s">
        <v>1151</v>
      </c>
      <c r="C46" s="128">
        <v>46247</v>
      </c>
      <c r="D46" s="22">
        <f t="shared" si="43"/>
        <v>46248</v>
      </c>
      <c r="E46" s="301" t="s">
        <v>1152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2308</v>
      </c>
      <c r="B47" s="301" t="s">
        <v>1153</v>
      </c>
      <c r="C47" s="128">
        <v>46254</v>
      </c>
      <c r="D47" s="22">
        <f t="shared" si="43"/>
        <v>46255</v>
      </c>
      <c r="E47" s="301" t="s">
        <v>1154</v>
      </c>
      <c r="F47" s="530" t="s">
        <v>2255</v>
      </c>
      <c r="G47" s="531"/>
      <c r="H47" s="530" t="s">
        <v>2256</v>
      </c>
      <c r="I47" s="531"/>
      <c r="J47" s="23" t="s">
        <v>39</v>
      </c>
      <c r="K47" s="23" t="s">
        <v>39</v>
      </c>
      <c r="L47" s="22">
        <v>46289</v>
      </c>
      <c r="M47" s="22">
        <v>46290</v>
      </c>
      <c r="N47" s="445" t="s">
        <v>2232</v>
      </c>
    </row>
    <row r="48" spans="1:14">
      <c r="A48" s="328" t="s">
        <v>1110</v>
      </c>
      <c r="B48" s="301" t="s">
        <v>1155</v>
      </c>
      <c r="C48" s="128">
        <v>46261</v>
      </c>
      <c r="D48" s="22">
        <f t="shared" si="43"/>
        <v>46262</v>
      </c>
      <c r="E48" s="301" t="s">
        <v>1156</v>
      </c>
      <c r="F48" s="530" t="s">
        <v>2284</v>
      </c>
      <c r="G48" s="531"/>
      <c r="H48" s="530" t="s">
        <v>2285</v>
      </c>
      <c r="I48" s="531"/>
      <c r="J48" s="23" t="s">
        <v>39</v>
      </c>
      <c r="K48" s="23" t="s">
        <v>39</v>
      </c>
      <c r="L48" s="22">
        <v>46296</v>
      </c>
      <c r="M48" s="22">
        <v>46297</v>
      </c>
      <c r="N48" s="445" t="s">
        <v>2232</v>
      </c>
    </row>
    <row r="49" spans="1:25">
      <c r="A49" s="327" t="s">
        <v>1107</v>
      </c>
      <c r="B49" s="81" t="s">
        <v>2105</v>
      </c>
      <c r="C49" s="128">
        <v>46268</v>
      </c>
      <c r="D49" s="22">
        <f t="shared" si="43"/>
        <v>46269</v>
      </c>
      <c r="E49" s="81" t="s">
        <v>2106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1102</v>
      </c>
      <c r="B50" s="81" t="s">
        <v>1157</v>
      </c>
      <c r="C50" s="128">
        <v>46275</v>
      </c>
      <c r="D50" s="22">
        <v>46276</v>
      </c>
      <c r="E50" s="81" t="s">
        <v>1158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1119</v>
      </c>
      <c r="B51" s="301" t="s">
        <v>2107</v>
      </c>
      <c r="C51" s="128">
        <v>46282</v>
      </c>
      <c r="D51" s="22">
        <v>46283</v>
      </c>
      <c r="E51" s="301" t="s">
        <v>2108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2257</v>
      </c>
      <c r="B52" s="301" t="s">
        <v>2109</v>
      </c>
      <c r="C52" s="595" t="s">
        <v>2459</v>
      </c>
      <c r="D52" s="597"/>
      <c r="E52" s="301" t="s">
        <v>2110</v>
      </c>
      <c r="F52" s="128">
        <v>46301</v>
      </c>
      <c r="G52" s="22"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2270</v>
      </c>
      <c r="B53" s="301" t="s">
        <v>2111</v>
      </c>
      <c r="C53" s="595" t="s">
        <v>2459</v>
      </c>
      <c r="D53" s="597"/>
      <c r="E53" s="301" t="s">
        <v>2112</v>
      </c>
      <c r="F53" s="595" t="s">
        <v>2459</v>
      </c>
      <c r="G53" s="596"/>
      <c r="H53" s="596"/>
      <c r="I53" s="596"/>
      <c r="J53" s="596"/>
      <c r="K53" s="596"/>
      <c r="L53" s="596"/>
      <c r="M53" s="597"/>
    </row>
    <row r="54" spans="1:25">
      <c r="A54" s="327" t="s">
        <v>1107</v>
      </c>
      <c r="B54" s="81" t="s">
        <v>2429</v>
      </c>
      <c r="C54" s="128">
        <v>46303</v>
      </c>
      <c r="D54" s="22">
        <f t="shared" ref="D54" si="58">C54+1</f>
        <v>46304</v>
      </c>
      <c r="E54" s="81" t="s">
        <v>2430</v>
      </c>
      <c r="F54" s="128">
        <f t="shared" ref="F54:F61" si="59">D54+11</f>
        <v>46315</v>
      </c>
      <c r="G54" s="22">
        <f t="shared" ref="G54:G61" si="60">F54+1</f>
        <v>46316</v>
      </c>
      <c r="H54" s="128">
        <f t="shared" ref="H54:H61" si="61">G54+1</f>
        <v>46317</v>
      </c>
      <c r="I54" s="22">
        <f t="shared" ref="I54:I61" si="62">H54+1</f>
        <v>46318</v>
      </c>
      <c r="J54" s="128">
        <f t="shared" ref="J54:J61" si="63">I54+7</f>
        <v>46325</v>
      </c>
      <c r="K54" s="22">
        <f t="shared" ref="K54:K61" si="64">J54+2</f>
        <v>46327</v>
      </c>
      <c r="L54" s="22">
        <f t="shared" ref="L54:L61" si="65">K54+11</f>
        <v>46338</v>
      </c>
      <c r="M54" s="22">
        <f t="shared" ref="M54:M61" si="66">L54+1</f>
        <v>46339</v>
      </c>
    </row>
    <row r="55" spans="1:25">
      <c r="A55" s="327" t="s">
        <v>1102</v>
      </c>
      <c r="B55" s="81" t="s">
        <v>2431</v>
      </c>
      <c r="C55" s="128">
        <v>46310</v>
      </c>
      <c r="D55" s="22">
        <f>C55+1</f>
        <v>46311</v>
      </c>
      <c r="E55" s="81" t="s">
        <v>2432</v>
      </c>
      <c r="F55" s="128">
        <f t="shared" si="59"/>
        <v>46322</v>
      </c>
      <c r="G55" s="22">
        <f t="shared" si="60"/>
        <v>46323</v>
      </c>
      <c r="H55" s="128">
        <f t="shared" si="61"/>
        <v>46324</v>
      </c>
      <c r="I55" s="22">
        <f t="shared" si="62"/>
        <v>46325</v>
      </c>
      <c r="J55" s="128">
        <f t="shared" si="63"/>
        <v>46332</v>
      </c>
      <c r="K55" s="22">
        <f t="shared" si="64"/>
        <v>46334</v>
      </c>
      <c r="L55" s="22">
        <f t="shared" si="65"/>
        <v>46345</v>
      </c>
      <c r="M55" s="22">
        <f t="shared" si="66"/>
        <v>46346</v>
      </c>
    </row>
    <row r="56" spans="1:25">
      <c r="A56" s="570" t="s">
        <v>1065</v>
      </c>
      <c r="B56" s="570"/>
      <c r="C56" s="570"/>
      <c r="D56" s="570"/>
      <c r="E56" s="570"/>
      <c r="F56" s="570"/>
      <c r="G56" s="570"/>
      <c r="H56" s="570"/>
      <c r="I56" s="570"/>
      <c r="J56" s="570"/>
      <c r="K56" s="570"/>
      <c r="L56" s="570"/>
      <c r="M56" s="570"/>
    </row>
    <row r="57" spans="1:25">
      <c r="A57" s="8" t="s">
        <v>667</v>
      </c>
      <c r="B57" s="8" t="s">
        <v>668</v>
      </c>
      <c r="C57" s="475" t="s">
        <v>1086</v>
      </c>
      <c r="D57" s="476"/>
      <c r="E57" s="8" t="s">
        <v>668</v>
      </c>
      <c r="F57" s="473" t="s">
        <v>958</v>
      </c>
      <c r="G57" s="474"/>
      <c r="H57" s="473" t="s">
        <v>959</v>
      </c>
      <c r="I57" s="474"/>
      <c r="J57" s="473" t="s">
        <v>1066</v>
      </c>
      <c r="K57" s="474"/>
      <c r="L57" s="475" t="s">
        <v>1086</v>
      </c>
      <c r="M57" s="476"/>
    </row>
    <row r="58" spans="1:25">
      <c r="A58" s="10" t="s">
        <v>13</v>
      </c>
      <c r="B58" s="10" t="s">
        <v>14</v>
      </c>
      <c r="C58" s="469" t="s">
        <v>16</v>
      </c>
      <c r="D58" s="469"/>
      <c r="E58" s="10" t="s">
        <v>14</v>
      </c>
      <c r="F58" s="467" t="s">
        <v>961</v>
      </c>
      <c r="G58" s="468"/>
      <c r="H58" s="467" t="s">
        <v>962</v>
      </c>
      <c r="I58" s="468"/>
      <c r="J58" s="467" t="s">
        <v>1067</v>
      </c>
      <c r="K58" s="468"/>
      <c r="L58" s="469" t="s">
        <v>16</v>
      </c>
      <c r="M58" s="469"/>
    </row>
    <row r="59" spans="1:25">
      <c r="A59" s="14"/>
      <c r="B59" s="14"/>
      <c r="C59" s="663" t="s">
        <v>1068</v>
      </c>
      <c r="D59" s="663"/>
      <c r="E59" s="318"/>
      <c r="F59" s="664" t="s">
        <v>1069</v>
      </c>
      <c r="G59" s="665"/>
      <c r="H59" s="664" t="s">
        <v>1070</v>
      </c>
      <c r="I59" s="665"/>
      <c r="J59" s="666" t="s">
        <v>1071</v>
      </c>
      <c r="K59" s="666"/>
      <c r="L59" s="663" t="s">
        <v>1068</v>
      </c>
      <c r="M59" s="663"/>
    </row>
    <row r="60" spans="1:25">
      <c r="A60" s="328" t="s">
        <v>1119</v>
      </c>
      <c r="B60" s="301" t="s">
        <v>2433</v>
      </c>
      <c r="C60" s="128">
        <v>46317</v>
      </c>
      <c r="D60" s="22">
        <f>C60+1</f>
        <v>46318</v>
      </c>
      <c r="E60" s="301" t="s">
        <v>2434</v>
      </c>
      <c r="F60" s="128">
        <f t="shared" si="59"/>
        <v>46329</v>
      </c>
      <c r="G60" s="22">
        <f t="shared" si="60"/>
        <v>46330</v>
      </c>
      <c r="H60" s="128">
        <f t="shared" si="61"/>
        <v>46331</v>
      </c>
      <c r="I60" s="22">
        <f t="shared" si="62"/>
        <v>46332</v>
      </c>
      <c r="J60" s="128">
        <f t="shared" si="63"/>
        <v>46339</v>
      </c>
      <c r="K60" s="22">
        <f t="shared" si="64"/>
        <v>46341</v>
      </c>
      <c r="L60" s="22">
        <f t="shared" si="65"/>
        <v>46352</v>
      </c>
      <c r="M60" s="22">
        <f t="shared" si="66"/>
        <v>46353</v>
      </c>
    </row>
    <row r="61" spans="1:25">
      <c r="A61" s="327" t="s">
        <v>2257</v>
      </c>
      <c r="B61" s="301" t="s">
        <v>2435</v>
      </c>
      <c r="C61" s="128">
        <v>46324</v>
      </c>
      <c r="D61" s="22">
        <f>C61+1</f>
        <v>46325</v>
      </c>
      <c r="E61" s="301" t="s">
        <v>2436</v>
      </c>
      <c r="F61" s="128">
        <f t="shared" si="59"/>
        <v>46336</v>
      </c>
      <c r="G61" s="22">
        <f t="shared" si="60"/>
        <v>46337</v>
      </c>
      <c r="H61" s="128">
        <f t="shared" si="61"/>
        <v>46338</v>
      </c>
      <c r="I61" s="22">
        <f t="shared" si="62"/>
        <v>46339</v>
      </c>
      <c r="J61" s="128">
        <f t="shared" si="63"/>
        <v>46346</v>
      </c>
      <c r="K61" s="22">
        <f t="shared" si="64"/>
        <v>46348</v>
      </c>
      <c r="L61" s="22">
        <f t="shared" si="65"/>
        <v>46359</v>
      </c>
      <c r="M61" s="22">
        <f t="shared" si="66"/>
        <v>46360</v>
      </c>
    </row>
    <row r="62" spans="1: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25" ht="16.2">
      <c r="A63" s="29" t="s">
        <v>160</v>
      </c>
      <c r="B63" s="535" t="s">
        <v>1159</v>
      </c>
      <c r="C63" s="659"/>
      <c r="D63" s="659"/>
      <c r="E63" s="659"/>
      <c r="F63" s="659"/>
      <c r="G63" s="659"/>
      <c r="H63" s="659"/>
      <c r="I63" s="65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6.350000000000001" hidden="1" customHeight="1">
      <c r="A64" s="332" t="s">
        <v>164</v>
      </c>
      <c r="B64" s="660" t="s">
        <v>1160</v>
      </c>
      <c r="C64" s="661"/>
      <c r="D64" s="661"/>
      <c r="E64" s="661"/>
      <c r="F64" s="661"/>
      <c r="G64" s="661"/>
      <c r="H64" s="661"/>
      <c r="I64" s="661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33" customHeight="1">
      <c r="A65" s="333" t="s">
        <v>164</v>
      </c>
      <c r="B65" s="660" t="s">
        <v>1161</v>
      </c>
      <c r="C65" s="662"/>
      <c r="D65" s="662"/>
      <c r="E65" s="662"/>
      <c r="F65" s="662"/>
      <c r="G65" s="662"/>
      <c r="H65" s="662"/>
      <c r="I65" s="662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6.350000000000001" customHeight="1">
      <c r="A66" s="30" t="s">
        <v>397</v>
      </c>
      <c r="B66" s="452" t="s">
        <v>1162</v>
      </c>
      <c r="C66" s="658"/>
      <c r="D66" s="658"/>
      <c r="E66" s="658"/>
      <c r="F66" s="658"/>
      <c r="G66" s="658"/>
      <c r="H66" s="658"/>
      <c r="I66" s="658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6.350000000000001" customHeight="1">
      <c r="A67" s="30" t="s">
        <v>1057</v>
      </c>
      <c r="B67" s="452" t="s">
        <v>1163</v>
      </c>
      <c r="C67" s="658"/>
      <c r="D67" s="658"/>
      <c r="E67" s="658"/>
      <c r="F67" s="658"/>
      <c r="G67" s="658"/>
      <c r="H67" s="658"/>
      <c r="I67" s="65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6.350000000000001" hidden="1" customHeight="1">
      <c r="A68" s="30"/>
      <c r="B68" s="655" t="s">
        <v>1164</v>
      </c>
      <c r="C68" s="656"/>
      <c r="D68" s="656"/>
      <c r="E68" s="656"/>
      <c r="F68" s="656"/>
      <c r="G68" s="656"/>
      <c r="H68" s="656"/>
      <c r="I68" s="657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6.350000000000001" customHeight="1">
      <c r="A69" s="31" t="s">
        <v>1048</v>
      </c>
      <c r="B69" s="452" t="s">
        <v>1049</v>
      </c>
      <c r="C69" s="658"/>
      <c r="D69" s="658"/>
      <c r="E69" s="658"/>
      <c r="F69" s="658"/>
      <c r="G69" s="658"/>
      <c r="H69" s="658"/>
      <c r="I69" s="65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6.350000000000001" customHeight="1">
      <c r="A70" s="30" t="s">
        <v>1165</v>
      </c>
      <c r="B70" s="450" t="s">
        <v>1166</v>
      </c>
      <c r="C70" s="451"/>
      <c r="D70" s="451"/>
      <c r="E70" s="451"/>
      <c r="F70" s="451"/>
      <c r="G70" s="451"/>
      <c r="H70" s="451"/>
      <c r="I70" s="45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6.350000000000001" customHeight="1">
      <c r="A71" s="30" t="s">
        <v>1167</v>
      </c>
      <c r="B71" s="450" t="s">
        <v>1168</v>
      </c>
      <c r="C71" s="451"/>
      <c r="D71" s="451"/>
      <c r="E71" s="451"/>
      <c r="F71" s="451"/>
      <c r="G71" s="451"/>
      <c r="H71" s="451"/>
      <c r="I71" s="452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</sheetData>
  <mergeCells count="74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J57:K57"/>
    <mergeCell ref="L57:M57"/>
    <mergeCell ref="C58:D58"/>
    <mergeCell ref="B71:I71"/>
    <mergeCell ref="B63:I63"/>
    <mergeCell ref="B64:I64"/>
    <mergeCell ref="B65:I65"/>
    <mergeCell ref="B66:I66"/>
    <mergeCell ref="B67:I67"/>
    <mergeCell ref="C59:D59"/>
    <mergeCell ref="F59:G59"/>
    <mergeCell ref="H59:I59"/>
    <mergeCell ref="J59:K59"/>
    <mergeCell ref="L59:M59"/>
    <mergeCell ref="F58:G58"/>
    <mergeCell ref="H58:I58"/>
    <mergeCell ref="F47:G47"/>
    <mergeCell ref="H47:I47"/>
    <mergeCell ref="B68:I68"/>
    <mergeCell ref="B69:I69"/>
    <mergeCell ref="B70:I70"/>
    <mergeCell ref="F48:G48"/>
    <mergeCell ref="H48:I48"/>
    <mergeCell ref="C57:D57"/>
    <mergeCell ref="F57:G57"/>
    <mergeCell ref="H57:I57"/>
    <mergeCell ref="A56:M56"/>
    <mergeCell ref="J58:K58"/>
    <mergeCell ref="L58:M58"/>
    <mergeCell ref="C53:D53"/>
    <mergeCell ref="F53:M53"/>
    <mergeCell ref="C52:D52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2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70" t="s">
        <v>1169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1:242">
      <c r="A5" s="8" t="s">
        <v>667</v>
      </c>
      <c r="B5" s="8" t="s">
        <v>668</v>
      </c>
      <c r="C5" s="473" t="s">
        <v>1170</v>
      </c>
      <c r="D5" s="474"/>
      <c r="E5" s="473" t="s">
        <v>1171</v>
      </c>
      <c r="F5" s="474"/>
      <c r="G5" s="473" t="s">
        <v>7</v>
      </c>
      <c r="H5" s="474"/>
      <c r="I5" s="473" t="s">
        <v>471</v>
      </c>
      <c r="J5" s="474"/>
      <c r="K5" s="473" t="s">
        <v>1172</v>
      </c>
      <c r="L5" s="474"/>
      <c r="M5" s="8" t="s">
        <v>668</v>
      </c>
      <c r="N5" s="475" t="s">
        <v>670</v>
      </c>
      <c r="O5" s="476"/>
      <c r="P5" s="473" t="s">
        <v>471</v>
      </c>
      <c r="Q5" s="474"/>
      <c r="R5" s="473" t="s">
        <v>1170</v>
      </c>
      <c r="S5" s="474"/>
    </row>
    <row r="6" spans="1:242">
      <c r="A6" s="10" t="s">
        <v>13</v>
      </c>
      <c r="B6" s="10" t="s">
        <v>14</v>
      </c>
      <c r="C6" s="467" t="s">
        <v>15</v>
      </c>
      <c r="D6" s="468"/>
      <c r="E6" s="467" t="s">
        <v>1173</v>
      </c>
      <c r="F6" s="468"/>
      <c r="G6" s="467" t="s">
        <v>16</v>
      </c>
      <c r="H6" s="468"/>
      <c r="I6" s="467" t="s">
        <v>265</v>
      </c>
      <c r="J6" s="468"/>
      <c r="K6" s="467" t="s">
        <v>474</v>
      </c>
      <c r="L6" s="468"/>
      <c r="M6" s="10" t="s">
        <v>14</v>
      </c>
      <c r="N6" s="467" t="s">
        <v>674</v>
      </c>
      <c r="O6" s="468"/>
      <c r="P6" s="467" t="s">
        <v>265</v>
      </c>
      <c r="Q6" s="468"/>
      <c r="R6" s="467" t="s">
        <v>15</v>
      </c>
      <c r="S6" s="468"/>
    </row>
    <row r="7" spans="1:242">
      <c r="A7" s="10"/>
      <c r="B7" s="10"/>
      <c r="C7" s="467" t="s">
        <v>1174</v>
      </c>
      <c r="D7" s="468"/>
      <c r="E7" s="467" t="s">
        <v>773</v>
      </c>
      <c r="F7" s="468"/>
      <c r="G7" s="467" t="s">
        <v>848</v>
      </c>
      <c r="H7" s="468"/>
      <c r="I7" s="467" t="s">
        <v>847</v>
      </c>
      <c r="J7" s="468"/>
      <c r="K7" s="467" t="s">
        <v>774</v>
      </c>
      <c r="L7" s="468"/>
      <c r="M7" s="10"/>
      <c r="N7" s="467" t="s">
        <v>676</v>
      </c>
      <c r="O7" s="468"/>
      <c r="P7" s="467" t="s">
        <v>773</v>
      </c>
      <c r="Q7" s="468"/>
      <c r="R7" s="467" t="s">
        <v>1174</v>
      </c>
      <c r="S7" s="468"/>
    </row>
    <row r="8" spans="1:242" hidden="1">
      <c r="A8" s="307" t="s">
        <v>1175</v>
      </c>
      <c r="B8" s="131" t="s">
        <v>1176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1177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1178</v>
      </c>
      <c r="B9" s="131" t="s">
        <v>1179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1180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1181</v>
      </c>
      <c r="B10" s="131" t="s">
        <v>1182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1183</v>
      </c>
      <c r="N10" s="128">
        <f t="shared" si="9"/>
        <v>45288</v>
      </c>
      <c r="O10" s="128">
        <f t="shared" si="10"/>
        <v>45289</v>
      </c>
      <c r="P10" s="667" t="s">
        <v>1184</v>
      </c>
      <c r="Q10" s="668"/>
      <c r="R10" s="668"/>
      <c r="S10" s="669"/>
    </row>
    <row r="11" spans="1:242">
      <c r="A11" s="53" t="s">
        <v>1185</v>
      </c>
      <c r="B11" s="131"/>
      <c r="C11" s="128"/>
      <c r="D11" s="22"/>
      <c r="E11" s="22"/>
      <c r="F11" s="22"/>
      <c r="G11" s="128"/>
      <c r="H11" s="128"/>
      <c r="I11" s="128"/>
      <c r="J11" s="128"/>
      <c r="K11" s="670" t="s">
        <v>1186</v>
      </c>
      <c r="L11" s="671"/>
      <c r="M11" s="273" t="s">
        <v>1187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1175</v>
      </c>
      <c r="B12" s="131" t="s">
        <v>1188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1189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1178</v>
      </c>
      <c r="B13" s="131" t="s">
        <v>1190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1191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1185</v>
      </c>
      <c r="B14" s="131" t="s">
        <v>1192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1193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1175</v>
      </c>
      <c r="B15" s="131" t="s">
        <v>1194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1195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1178</v>
      </c>
      <c r="B16" s="131" t="s">
        <v>1196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1197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1185</v>
      </c>
      <c r="B17" s="131" t="s">
        <v>1198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1199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459" t="s">
        <v>1200</v>
      </c>
      <c r="C19" s="460"/>
      <c r="D19" s="460"/>
      <c r="E19" s="460"/>
      <c r="F19" s="460"/>
      <c r="G19" s="460"/>
      <c r="H19" s="460"/>
      <c r="I19" s="460"/>
      <c r="J19" s="460"/>
      <c r="K19" s="460"/>
      <c r="L19" s="46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50" t="s">
        <v>1168</v>
      </c>
      <c r="C20" s="451"/>
      <c r="D20" s="451"/>
      <c r="E20" s="451"/>
      <c r="F20" s="451"/>
      <c r="G20" s="451"/>
      <c r="H20" s="451"/>
      <c r="I20" s="451"/>
      <c r="J20" s="451"/>
      <c r="K20" s="451"/>
      <c r="L20" s="45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1173</v>
      </c>
      <c r="B21" s="453" t="s">
        <v>1201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50" t="s">
        <v>1202</v>
      </c>
      <c r="C22" s="451"/>
      <c r="D22" s="451"/>
      <c r="E22" s="451"/>
      <c r="F22" s="451"/>
      <c r="G22" s="451"/>
      <c r="H22" s="451"/>
      <c r="I22" s="451"/>
      <c r="J22" s="451"/>
      <c r="K22" s="451"/>
      <c r="L22" s="45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453" t="s">
        <v>1203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453" t="s">
        <v>1054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453" t="s">
        <v>711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1"/>
      <c r="S1" s="1"/>
    </row>
    <row r="2" spans="1:253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0" t="s">
        <v>1204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53">
      <c r="A5" s="8" t="s">
        <v>667</v>
      </c>
      <c r="B5" s="8" t="s">
        <v>668</v>
      </c>
      <c r="C5" s="473" t="s">
        <v>1205</v>
      </c>
      <c r="D5" s="474"/>
      <c r="E5" s="475" t="s">
        <v>1206</v>
      </c>
      <c r="F5" s="476"/>
      <c r="G5" s="475" t="s">
        <v>1207</v>
      </c>
      <c r="H5" s="476"/>
      <c r="I5" s="475" t="s">
        <v>591</v>
      </c>
      <c r="J5" s="476"/>
      <c r="K5" s="475" t="s">
        <v>1207</v>
      </c>
      <c r="L5" s="476"/>
      <c r="M5" s="8" t="s">
        <v>668</v>
      </c>
      <c r="N5" s="473" t="s">
        <v>1205</v>
      </c>
      <c r="O5" s="474"/>
      <c r="P5" s="475" t="s">
        <v>1206</v>
      </c>
      <c r="Q5" s="476"/>
    </row>
    <row r="6" spans="1:253">
      <c r="A6" s="10" t="s">
        <v>13</v>
      </c>
      <c r="B6" s="10" t="s">
        <v>14</v>
      </c>
      <c r="C6" s="467" t="s">
        <v>475</v>
      </c>
      <c r="D6" s="468"/>
      <c r="E6" s="467" t="s">
        <v>474</v>
      </c>
      <c r="F6" s="468"/>
      <c r="G6" s="469" t="s">
        <v>596</v>
      </c>
      <c r="H6" s="469"/>
      <c r="I6" s="469" t="s">
        <v>595</v>
      </c>
      <c r="J6" s="469"/>
      <c r="K6" s="469" t="s">
        <v>596</v>
      </c>
      <c r="L6" s="469"/>
      <c r="M6" s="10" t="s">
        <v>14</v>
      </c>
      <c r="N6" s="467" t="s">
        <v>475</v>
      </c>
      <c r="O6" s="468"/>
      <c r="P6" s="467" t="s">
        <v>474</v>
      </c>
      <c r="Q6" s="468"/>
    </row>
    <row r="7" spans="1:253">
      <c r="A7" s="10"/>
      <c r="B7" s="10"/>
      <c r="C7" s="467" t="s">
        <v>675</v>
      </c>
      <c r="D7" s="468"/>
      <c r="E7" s="467" t="s">
        <v>775</v>
      </c>
      <c r="F7" s="468"/>
      <c r="G7" s="467" t="s">
        <v>849</v>
      </c>
      <c r="H7" s="468"/>
      <c r="I7" s="467" t="s">
        <v>675</v>
      </c>
      <c r="J7" s="468"/>
      <c r="K7" s="467" t="s">
        <v>847</v>
      </c>
      <c r="L7" s="468"/>
      <c r="M7" s="10"/>
      <c r="N7" s="467" t="s">
        <v>675</v>
      </c>
      <c r="O7" s="468"/>
      <c r="P7" s="467" t="s">
        <v>775</v>
      </c>
      <c r="Q7" s="468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1208</v>
      </c>
      <c r="N8" s="22">
        <f t="shared" ref="N8:N24" si="0">L8+5</f>
        <v>45622</v>
      </c>
      <c r="O8" s="302" t="s">
        <v>1209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1210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1211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1212</v>
      </c>
      <c r="B10" s="72" t="s">
        <v>1213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1214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1215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1216</v>
      </c>
      <c r="B12" s="72" t="s">
        <v>1217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1218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1219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1220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1221</v>
      </c>
      <c r="B14" s="72" t="s">
        <v>1222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1223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1224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1225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1216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1216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1216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499" t="s">
        <v>764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1"/>
    </row>
    <row r="22" spans="1:17" hidden="1">
      <c r="A22" s="55" t="s">
        <v>780</v>
      </c>
      <c r="B22" s="72" t="s">
        <v>1226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1227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1216</v>
      </c>
      <c r="B23" s="72" t="s">
        <v>1228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1229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1230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1231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499" t="s">
        <v>727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1"/>
    </row>
    <row r="26" spans="1:17" hidden="1">
      <c r="A26" s="55" t="s">
        <v>1216</v>
      </c>
      <c r="B26" s="81" t="s">
        <v>1232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1233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1234</v>
      </c>
      <c r="B27" s="81" t="s">
        <v>1235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1236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1216</v>
      </c>
      <c r="B28" s="72" t="s">
        <v>1237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1238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1239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1240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1216</v>
      </c>
      <c r="B30" s="66" t="s">
        <v>1241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1242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1243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1244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1216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1245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2"/>
      <c r="L33" s="673"/>
      <c r="M33" s="673"/>
      <c r="N33" s="673"/>
      <c r="O33" s="673"/>
      <c r="P33" s="673"/>
      <c r="Q33" s="674"/>
    </row>
    <row r="34" spans="1:18" hidden="1">
      <c r="A34" s="313" t="s">
        <v>833</v>
      </c>
      <c r="B34" s="66"/>
      <c r="C34" s="67"/>
      <c r="D34" s="68"/>
      <c r="E34" s="169"/>
      <c r="F34" s="120"/>
      <c r="G34" s="638" t="s">
        <v>1246</v>
      </c>
      <c r="H34" s="640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1247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1216</v>
      </c>
      <c r="B35" s="66" t="s">
        <v>1248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1249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1250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1251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1216</v>
      </c>
      <c r="B37" s="66" t="s">
        <v>1252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1253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1234</v>
      </c>
      <c r="B38" s="66" t="s">
        <v>1254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1255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1216</v>
      </c>
      <c r="B39" s="66" t="s">
        <v>1256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1257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1234</v>
      </c>
      <c r="B40" s="66" t="s">
        <v>1258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1259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1216</v>
      </c>
      <c r="B41" s="66" t="s">
        <v>1260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1261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1234</v>
      </c>
      <c r="B42" s="66" t="s">
        <v>1262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1263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1216</v>
      </c>
      <c r="B43" s="66" t="s">
        <v>1264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1265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1234</v>
      </c>
      <c r="B44" s="66" t="s">
        <v>1266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1267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1216</v>
      </c>
      <c r="B45" s="66" t="s">
        <v>1268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1269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1234</v>
      </c>
      <c r="B46" s="66" t="s">
        <v>1270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1271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1272</v>
      </c>
      <c r="B47" s="66" t="s">
        <v>1273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1274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1216</v>
      </c>
      <c r="B48" s="66" t="s">
        <v>1275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1276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1234</v>
      </c>
      <c r="B49" s="66" t="s">
        <v>1277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1278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1216</v>
      </c>
      <c r="B50" s="66" t="s">
        <v>1279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5" t="s">
        <v>144</v>
      </c>
      <c r="K50" s="676"/>
      <c r="L50" s="677"/>
      <c r="M50" s="66" t="s">
        <v>1280</v>
      </c>
      <c r="N50" s="638" t="s">
        <v>208</v>
      </c>
      <c r="O50" s="639"/>
      <c r="P50" s="639"/>
      <c r="Q50" s="640"/>
    </row>
    <row r="51" spans="1:18" hidden="1">
      <c r="A51" s="55" t="s">
        <v>1234</v>
      </c>
      <c r="B51" s="66" t="s">
        <v>1281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1282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1283</v>
      </c>
      <c r="B52" s="66" t="s">
        <v>1284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1285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1234</v>
      </c>
      <c r="B53" s="315" t="s">
        <v>1286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1287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1288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1283</v>
      </c>
      <c r="B54" s="66" t="s">
        <v>1289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1290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1272</v>
      </c>
      <c r="B55" s="66" t="s">
        <v>1291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1292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1283</v>
      </c>
      <c r="B56" s="66" t="s">
        <v>1293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1294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499" t="s">
        <v>764</v>
      </c>
      <c r="B57" s="500"/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0"/>
      <c r="P57" s="500"/>
      <c r="Q57" s="501"/>
    </row>
    <row r="58" spans="1:18" hidden="1">
      <c r="A58" s="499" t="s">
        <v>727</v>
      </c>
      <c r="B58" s="500"/>
      <c r="C58" s="500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  <c r="O58" s="500"/>
      <c r="P58" s="500"/>
      <c r="Q58" s="501"/>
    </row>
    <row r="59" spans="1:18" hidden="1">
      <c r="A59" s="55" t="s">
        <v>1283</v>
      </c>
      <c r="B59" s="66" t="s">
        <v>1295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1296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499" t="s">
        <v>764</v>
      </c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1"/>
    </row>
    <row r="61" spans="1:18">
      <c r="A61" s="55" t="s">
        <v>1283</v>
      </c>
      <c r="B61" s="66" t="s">
        <v>1297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1298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1299</v>
      </c>
      <c r="B62" s="66" t="s">
        <v>1300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1301</v>
      </c>
      <c r="N62" s="120">
        <f t="shared" si="63"/>
        <v>45989</v>
      </c>
      <c r="O62" s="302" t="s">
        <v>1209</v>
      </c>
      <c r="P62" s="274" t="s">
        <v>39</v>
      </c>
      <c r="Q62" s="274" t="s">
        <v>39</v>
      </c>
    </row>
    <row r="63" spans="1:18">
      <c r="A63" s="499" t="s">
        <v>727</v>
      </c>
      <c r="B63" s="500"/>
      <c r="C63" s="500"/>
      <c r="D63" s="500"/>
      <c r="E63" s="500"/>
      <c r="F63" s="500"/>
      <c r="G63" s="500"/>
      <c r="H63" s="500"/>
      <c r="I63" s="500"/>
      <c r="J63" s="500"/>
      <c r="K63" s="500"/>
      <c r="L63" s="500"/>
      <c r="M63" s="500"/>
      <c r="N63" s="500"/>
      <c r="O63" s="500"/>
      <c r="P63" s="500"/>
      <c r="Q63" s="501"/>
    </row>
    <row r="64" spans="1:18">
      <c r="A64" s="136" t="s">
        <v>1283</v>
      </c>
      <c r="B64" s="131" t="s">
        <v>1302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1303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499" t="s">
        <v>764</v>
      </c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0"/>
      <c r="M65" s="500"/>
      <c r="N65" s="500"/>
      <c r="O65" s="500"/>
      <c r="P65" s="500"/>
      <c r="Q65" s="501"/>
    </row>
    <row r="66" spans="1:19">
      <c r="A66" s="136" t="s">
        <v>1283</v>
      </c>
      <c r="B66" s="66" t="s">
        <v>1304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1305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5" t="s">
        <v>1306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5"/>
      <c r="M68" s="535"/>
      <c r="N68" s="535"/>
      <c r="O68" s="6"/>
      <c r="P68" s="6"/>
      <c r="Q68" s="6"/>
      <c r="R68" s="6"/>
      <c r="S68" s="6"/>
    </row>
    <row r="69" spans="1:19" ht="16.2">
      <c r="A69" s="31" t="s">
        <v>475</v>
      </c>
      <c r="B69" s="453" t="s">
        <v>1307</v>
      </c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6"/>
      <c r="P69" s="6"/>
      <c r="Q69" s="6"/>
      <c r="R69" s="6"/>
      <c r="S69" s="6"/>
    </row>
    <row r="70" spans="1:19" ht="16.2">
      <c r="A70" s="31" t="s">
        <v>474</v>
      </c>
      <c r="B70" s="453" t="s">
        <v>1308</v>
      </c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6"/>
      <c r="P70" s="6"/>
      <c r="Q70" s="6"/>
      <c r="R70" s="6"/>
      <c r="S70" s="6"/>
    </row>
    <row r="71" spans="1:19" ht="16.2">
      <c r="A71" s="31" t="s">
        <v>595</v>
      </c>
      <c r="B71" s="453" t="s">
        <v>660</v>
      </c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6"/>
      <c r="P71" s="6"/>
      <c r="Q71" s="6"/>
      <c r="R71" s="6"/>
      <c r="S71" s="6"/>
    </row>
    <row r="72" spans="1:19" ht="16.2">
      <c r="A72" s="31" t="s">
        <v>596</v>
      </c>
      <c r="B72" s="450" t="s">
        <v>714</v>
      </c>
      <c r="C72" s="451"/>
      <c r="D72" s="451"/>
      <c r="E72" s="451"/>
      <c r="F72" s="451"/>
      <c r="G72" s="451"/>
      <c r="H72" s="451"/>
      <c r="I72" s="451"/>
      <c r="J72" s="451"/>
      <c r="K72" s="451"/>
      <c r="L72" s="451"/>
      <c r="M72" s="451"/>
      <c r="N72" s="452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K74" sqref="K7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250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0" t="s">
        <v>1309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</row>
    <row r="5" spans="1:250">
      <c r="A5" s="9" t="s">
        <v>4</v>
      </c>
      <c r="B5" s="9" t="s">
        <v>5</v>
      </c>
      <c r="C5" s="475" t="s">
        <v>767</v>
      </c>
      <c r="D5" s="476"/>
      <c r="E5" s="475" t="s">
        <v>767</v>
      </c>
      <c r="F5" s="476"/>
      <c r="G5" s="473" t="s">
        <v>1207</v>
      </c>
      <c r="H5" s="474"/>
      <c r="I5" s="473" t="s">
        <v>670</v>
      </c>
      <c r="J5" s="474"/>
      <c r="K5" s="9" t="s">
        <v>5</v>
      </c>
      <c r="L5" s="516" t="s">
        <v>1310</v>
      </c>
      <c r="M5" s="469"/>
      <c r="N5" s="516" t="s">
        <v>401</v>
      </c>
      <c r="O5" s="467"/>
      <c r="P5" s="473" t="s">
        <v>1207</v>
      </c>
      <c r="Q5" s="474"/>
      <c r="R5" s="475" t="s">
        <v>767</v>
      </c>
      <c r="S5" s="476"/>
    </row>
    <row r="6" spans="1:250">
      <c r="A6" s="10" t="s">
        <v>13</v>
      </c>
      <c r="B6" s="10" t="s">
        <v>14</v>
      </c>
      <c r="C6" s="469" t="s">
        <v>1311</v>
      </c>
      <c r="D6" s="469"/>
      <c r="E6" s="469" t="s">
        <v>1312</v>
      </c>
      <c r="F6" s="469"/>
      <c r="G6" s="469" t="s">
        <v>596</v>
      </c>
      <c r="H6" s="469"/>
      <c r="I6" s="467" t="s">
        <v>674</v>
      </c>
      <c r="J6" s="468"/>
      <c r="K6" s="10" t="s">
        <v>14</v>
      </c>
      <c r="L6" s="469" t="s">
        <v>249</v>
      </c>
      <c r="M6" s="469"/>
      <c r="N6" s="469" t="s">
        <v>248</v>
      </c>
      <c r="O6" s="467"/>
      <c r="P6" s="469" t="s">
        <v>596</v>
      </c>
      <c r="Q6" s="469"/>
      <c r="R6" s="469" t="s">
        <v>1311</v>
      </c>
      <c r="S6" s="469"/>
    </row>
    <row r="7" spans="1:250">
      <c r="A7" s="14"/>
      <c r="B7" s="98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98"/>
      <c r="L7" s="508" t="s">
        <v>22</v>
      </c>
      <c r="M7" s="508"/>
      <c r="N7" s="508" t="s">
        <v>22</v>
      </c>
      <c r="O7" s="682"/>
      <c r="P7" s="508" t="s">
        <v>22</v>
      </c>
      <c r="Q7" s="508"/>
      <c r="R7" s="508" t="s">
        <v>22</v>
      </c>
      <c r="S7" s="508"/>
    </row>
    <row r="8" spans="1:250" ht="26.4">
      <c r="A8" s="14"/>
      <c r="B8" s="144"/>
      <c r="C8" s="260" t="s">
        <v>1313</v>
      </c>
      <c r="D8" s="260" t="s">
        <v>1314</v>
      </c>
      <c r="E8" s="260" t="s">
        <v>1315</v>
      </c>
      <c r="F8" s="260" t="s">
        <v>1316</v>
      </c>
      <c r="G8" s="260" t="s">
        <v>1317</v>
      </c>
      <c r="H8" s="260" t="s">
        <v>1318</v>
      </c>
      <c r="I8" s="17" t="s">
        <v>1319</v>
      </c>
      <c r="J8" s="17" t="s">
        <v>1320</v>
      </c>
      <c r="K8" s="10"/>
      <c r="L8" s="17" t="s">
        <v>32</v>
      </c>
      <c r="M8" s="17" t="s">
        <v>1321</v>
      </c>
      <c r="N8" s="17" t="s">
        <v>1322</v>
      </c>
      <c r="O8" s="289" t="s">
        <v>1323</v>
      </c>
      <c r="P8" s="17" t="s">
        <v>1324</v>
      </c>
      <c r="Q8" s="260" t="s">
        <v>1325</v>
      </c>
      <c r="R8" s="260" t="s">
        <v>1313</v>
      </c>
      <c r="S8" s="260" t="s">
        <v>1314</v>
      </c>
    </row>
    <row r="9" spans="1:250" s="286" customFormat="1" ht="15" hidden="1" customHeight="1">
      <c r="A9" s="178" t="s">
        <v>815</v>
      </c>
      <c r="B9" s="290" t="s">
        <v>1326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1327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1328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1329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1299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1330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1331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1332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1333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1299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1334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1335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1336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1337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1299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1338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1339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1340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1341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1299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1342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1343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1344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1345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1346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1299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1347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1348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1349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1350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1299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465" t="s">
        <v>1351</v>
      </c>
      <c r="M26" s="683"/>
      <c r="N26" s="684" t="s">
        <v>1352</v>
      </c>
      <c r="O26" s="466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1353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1354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1355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1356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1357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1353</v>
      </c>
      <c r="B30" s="292" t="s">
        <v>1358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1359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1360</v>
      </c>
      <c r="P30" s="169">
        <v>46179</v>
      </c>
      <c r="Q30" s="73" t="s">
        <v>1361</v>
      </c>
      <c r="R30" s="462" t="s">
        <v>1362</v>
      </c>
      <c r="S30" s="464"/>
      <c r="T30" s="294" t="s">
        <v>1363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1364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1365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1366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62" t="s">
        <v>1367</v>
      </c>
      <c r="D33" s="463"/>
      <c r="E33" s="463"/>
      <c r="F33" s="463"/>
      <c r="G33" s="463"/>
      <c r="H33" s="463"/>
      <c r="I33" s="463"/>
      <c r="J33" s="464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1234</v>
      </c>
      <c r="B34" s="296"/>
      <c r="C34" s="679" t="s">
        <v>1368</v>
      </c>
      <c r="D34" s="680"/>
      <c r="E34" s="680"/>
      <c r="F34" s="680"/>
      <c r="G34" s="680"/>
      <c r="H34" s="680"/>
      <c r="I34" s="680"/>
      <c r="J34" s="681"/>
      <c r="K34" s="297" t="s">
        <v>1369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1370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1371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1372</v>
      </c>
      <c r="K36" s="103" t="s">
        <v>1373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1374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1375</v>
      </c>
      <c r="L37" s="530" t="s">
        <v>1376</v>
      </c>
      <c r="M37" s="531"/>
      <c r="N37" s="530" t="s">
        <v>1377</v>
      </c>
      <c r="O37" s="531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1234</v>
      </c>
      <c r="B38" s="102" t="s">
        <v>1378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1379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1380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1374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1381</v>
      </c>
      <c r="L40" s="530" t="s">
        <v>1382</v>
      </c>
      <c r="M40" s="531"/>
      <c r="N40" s="530" t="s">
        <v>1383</v>
      </c>
      <c r="O40" s="531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1384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1385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hidden="1" customHeight="1">
      <c r="A42" s="27" t="s">
        <v>2224</v>
      </c>
      <c r="B42" s="102" t="s">
        <v>1386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1387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hidden="1" customHeight="1">
      <c r="A43" s="178" t="s">
        <v>2225</v>
      </c>
      <c r="B43" s="103" t="s">
        <v>1388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1389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hidden="1" customHeight="1">
      <c r="A44" s="178" t="s">
        <v>2226</v>
      </c>
      <c r="B44" s="103" t="s">
        <v>1390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1391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2224</v>
      </c>
      <c r="B45" s="103" t="s">
        <v>1392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1393</v>
      </c>
      <c r="L45" s="462" t="s">
        <v>2231</v>
      </c>
      <c r="M45" s="464"/>
      <c r="N45" s="462" t="s">
        <v>2265</v>
      </c>
      <c r="O45" s="464"/>
      <c r="P45" s="23" t="s">
        <v>39</v>
      </c>
      <c r="Q45" s="23" t="s">
        <v>39</v>
      </c>
      <c r="R45" s="23" t="s">
        <v>39</v>
      </c>
      <c r="S45" s="23" t="s">
        <v>39</v>
      </c>
      <c r="T45" s="445" t="s">
        <v>2232</v>
      </c>
    </row>
    <row r="46" spans="1:20" s="286" customFormat="1" ht="15" customHeight="1">
      <c r="A46" s="634" t="s">
        <v>727</v>
      </c>
      <c r="B46" s="635"/>
      <c r="C46" s="635"/>
      <c r="D46" s="635"/>
      <c r="E46" s="635"/>
      <c r="F46" s="635"/>
      <c r="G46" s="635"/>
      <c r="H46" s="635"/>
      <c r="I46" s="635"/>
      <c r="J46" s="635"/>
      <c r="K46" s="635"/>
      <c r="L46" s="635"/>
      <c r="M46" s="635"/>
      <c r="N46" s="635"/>
      <c r="O46" s="635"/>
      <c r="P46" s="635"/>
      <c r="Q46" s="635"/>
      <c r="R46" s="635"/>
      <c r="S46" s="636"/>
    </row>
    <row r="47" spans="1:20" s="287" customFormat="1" ht="15" customHeight="1">
      <c r="A47" s="178" t="s">
        <v>778</v>
      </c>
      <c r="B47" s="103" t="s">
        <v>1394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1372</v>
      </c>
      <c r="K47" s="103" t="s">
        <v>1395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1396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1397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1234</v>
      </c>
      <c r="B49" s="103" t="s">
        <v>1398</v>
      </c>
      <c r="C49" s="595" t="s">
        <v>2072</v>
      </c>
      <c r="D49" s="596"/>
      <c r="E49" s="596"/>
      <c r="F49" s="596"/>
      <c r="G49" s="596"/>
      <c r="H49" s="596"/>
      <c r="I49" s="596"/>
      <c r="J49" s="597"/>
      <c r="K49" s="103" t="s">
        <v>1399</v>
      </c>
      <c r="L49" s="595" t="s">
        <v>2072</v>
      </c>
      <c r="M49" s="596"/>
      <c r="N49" s="596"/>
      <c r="O49" s="596"/>
      <c r="P49" s="596"/>
      <c r="Q49" s="596"/>
      <c r="R49" s="596"/>
      <c r="S49" s="597"/>
    </row>
    <row r="50" spans="1:21">
      <c r="A50" s="178" t="s">
        <v>2336</v>
      </c>
      <c r="B50" s="103" t="s">
        <v>1400</v>
      </c>
      <c r="C50" s="670" t="s">
        <v>2320</v>
      </c>
      <c r="D50" s="678"/>
      <c r="E50" s="678"/>
      <c r="F50" s="678"/>
      <c r="G50" s="678"/>
      <c r="H50" s="678"/>
      <c r="I50" s="678"/>
      <c r="J50" s="671"/>
      <c r="K50" s="103" t="s">
        <v>2337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2113</v>
      </c>
      <c r="C51" s="670" t="s">
        <v>2320</v>
      </c>
      <c r="D51" s="678"/>
      <c r="E51" s="678"/>
      <c r="F51" s="678"/>
      <c r="G51" s="678"/>
      <c r="H51" s="678"/>
      <c r="I51" s="678"/>
      <c r="J51" s="671"/>
      <c r="K51" s="103" t="s">
        <v>2114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1234</v>
      </c>
      <c r="B52" s="103" t="s">
        <v>2115</v>
      </c>
      <c r="C52" s="595" t="s">
        <v>2072</v>
      </c>
      <c r="D52" s="596"/>
      <c r="E52" s="596"/>
      <c r="F52" s="596"/>
      <c r="G52" s="596"/>
      <c r="H52" s="596"/>
      <c r="I52" s="596"/>
      <c r="J52" s="597"/>
      <c r="K52" s="103" t="s">
        <v>2116</v>
      </c>
      <c r="L52" s="595" t="s">
        <v>2072</v>
      </c>
      <c r="M52" s="596"/>
      <c r="N52" s="596"/>
      <c r="O52" s="596"/>
      <c r="P52" s="596"/>
      <c r="Q52" s="596"/>
      <c r="R52" s="596"/>
      <c r="S52" s="597"/>
    </row>
    <row r="53" spans="1:21">
      <c r="A53" s="287"/>
      <c r="B53" s="444"/>
      <c r="C53" s="440"/>
      <c r="D53" s="440"/>
      <c r="E53" s="440"/>
      <c r="F53" s="440"/>
      <c r="G53" s="440"/>
      <c r="H53" s="440"/>
      <c r="I53" s="440"/>
      <c r="J53" s="440"/>
      <c r="K53" s="444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299" t="s">
        <v>160</v>
      </c>
      <c r="B54" s="535" t="s">
        <v>1401</v>
      </c>
      <c r="C54" s="535"/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10" t="s">
        <v>1402</v>
      </c>
      <c r="C55" s="610"/>
      <c r="D55" s="610"/>
      <c r="E55" s="610"/>
      <c r="F55" s="610"/>
      <c r="G55" s="610"/>
      <c r="H55" s="610"/>
      <c r="I55" s="610"/>
      <c r="J55" s="610"/>
      <c r="K55" s="610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1403</v>
      </c>
      <c r="B56" s="537" t="s">
        <v>838</v>
      </c>
      <c r="C56" s="537"/>
      <c r="D56" s="537"/>
      <c r="E56" s="537"/>
      <c r="F56" s="537"/>
      <c r="G56" s="537"/>
      <c r="H56" s="537"/>
      <c r="I56" s="537"/>
      <c r="J56" s="537"/>
      <c r="K56" s="537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1404</v>
      </c>
      <c r="B57" s="537" t="s">
        <v>1405</v>
      </c>
      <c r="C57" s="537"/>
      <c r="D57" s="537"/>
      <c r="E57" s="537"/>
      <c r="F57" s="537"/>
      <c r="G57" s="537"/>
      <c r="H57" s="537"/>
      <c r="I57" s="537"/>
      <c r="J57" s="537"/>
      <c r="K57" s="537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37" t="s">
        <v>1406</v>
      </c>
      <c r="C58" s="537"/>
      <c r="D58" s="537"/>
      <c r="E58" s="537"/>
      <c r="F58" s="537"/>
      <c r="G58" s="537"/>
      <c r="H58" s="537"/>
      <c r="I58" s="537"/>
      <c r="J58" s="537"/>
      <c r="K58" s="537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37" t="s">
        <v>1407</v>
      </c>
      <c r="C59" s="537"/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37" t="s">
        <v>1408</v>
      </c>
      <c r="C60" s="537"/>
      <c r="D60" s="537"/>
      <c r="E60" s="537"/>
      <c r="F60" s="537"/>
      <c r="G60" s="537"/>
      <c r="H60" s="537"/>
      <c r="I60" s="537"/>
      <c r="J60" s="537"/>
      <c r="K60" s="537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3"/>
  <sheetViews>
    <sheetView zoomScaleNormal="100" workbookViewId="0">
      <selection activeCell="F36" sqref="F36"/>
    </sheetView>
  </sheetViews>
  <sheetFormatPr defaultColWidth="9" defaultRowHeight="15.6"/>
  <cols>
    <col min="1" max="1" width="16.59765625" customWidth="1"/>
  </cols>
  <sheetData>
    <row r="1" spans="1:243" ht="44.8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3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9" t="s">
        <v>1409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</row>
    <row r="5" spans="1:243" s="94" customFormat="1" ht="15" customHeight="1">
      <c r="A5" s="9" t="s">
        <v>4</v>
      </c>
      <c r="B5" s="9" t="s">
        <v>5</v>
      </c>
      <c r="C5" s="497" t="s">
        <v>469</v>
      </c>
      <c r="D5" s="497"/>
      <c r="E5" s="694" t="s">
        <v>1410</v>
      </c>
      <c r="F5" s="695"/>
      <c r="G5" s="510" t="s">
        <v>1411</v>
      </c>
      <c r="H5" s="573"/>
      <c r="I5" s="11" t="s">
        <v>5</v>
      </c>
      <c r="J5" s="497" t="s">
        <v>469</v>
      </c>
      <c r="K5" s="497"/>
      <c r="L5" s="694" t="s">
        <v>1410</v>
      </c>
      <c r="M5" s="695"/>
    </row>
    <row r="6" spans="1:243" s="94" customFormat="1" ht="15" customHeight="1">
      <c r="A6" s="10" t="s">
        <v>13</v>
      </c>
      <c r="B6" s="10" t="s">
        <v>14</v>
      </c>
      <c r="C6" s="489" t="s">
        <v>474</v>
      </c>
      <c r="D6" s="513"/>
      <c r="E6" s="489" t="s">
        <v>1412</v>
      </c>
      <c r="F6" s="513"/>
      <c r="G6" s="467" t="s">
        <v>1413</v>
      </c>
      <c r="H6" s="468"/>
      <c r="I6" s="10" t="s">
        <v>14</v>
      </c>
      <c r="J6" s="489" t="s">
        <v>474</v>
      </c>
      <c r="K6" s="513"/>
      <c r="L6" s="489" t="s">
        <v>1412</v>
      </c>
      <c r="M6" s="513"/>
    </row>
    <row r="7" spans="1:243" s="94" customFormat="1" ht="15" customHeight="1">
      <c r="A7" s="14"/>
      <c r="B7" s="98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10"/>
      <c r="J7" s="489" t="s">
        <v>22</v>
      </c>
      <c r="K7" s="513"/>
      <c r="L7" s="489" t="s">
        <v>22</v>
      </c>
      <c r="M7" s="513"/>
    </row>
    <row r="8" spans="1:243" s="94" customFormat="1" ht="26.1" customHeight="1">
      <c r="A8" s="10"/>
      <c r="B8" s="10"/>
      <c r="C8" s="145" t="s">
        <v>1414</v>
      </c>
      <c r="D8" s="145" t="s">
        <v>1415</v>
      </c>
      <c r="E8" s="145" t="s">
        <v>1416</v>
      </c>
      <c r="F8" s="145" t="s">
        <v>1417</v>
      </c>
      <c r="G8" s="145" t="s">
        <v>1418</v>
      </c>
      <c r="H8" s="145" t="s">
        <v>1419</v>
      </c>
      <c r="I8" s="10"/>
      <c r="J8" s="145" t="s">
        <v>1414</v>
      </c>
      <c r="K8" s="145" t="s">
        <v>1415</v>
      </c>
      <c r="L8" s="145" t="s">
        <v>1416</v>
      </c>
      <c r="M8" s="145" t="s">
        <v>1417</v>
      </c>
    </row>
    <row r="9" spans="1:243" s="94" customFormat="1" ht="15" hidden="1" customHeight="1">
      <c r="A9" s="178" t="s">
        <v>1420</v>
      </c>
      <c r="B9" s="281" t="s">
        <v>1421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40" t="s">
        <v>208</v>
      </c>
      <c r="B10" s="692"/>
      <c r="C10" s="692"/>
      <c r="D10" s="692"/>
      <c r="E10" s="692"/>
      <c r="F10" s="692"/>
      <c r="G10" s="692"/>
      <c r="H10" s="692"/>
      <c r="I10" s="692"/>
      <c r="J10" s="692"/>
      <c r="K10" s="692"/>
      <c r="L10" s="692"/>
      <c r="M10" s="692"/>
      <c r="N10" s="75"/>
      <c r="O10" s="155"/>
      <c r="P10" s="149"/>
    </row>
    <row r="11" spans="1:243" s="94" customFormat="1" hidden="1">
      <c r="A11" s="178" t="s">
        <v>1420</v>
      </c>
      <c r="B11" s="141" t="s">
        <v>1423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1424</v>
      </c>
      <c r="J11" s="685" t="s">
        <v>1425</v>
      </c>
      <c r="K11" s="685"/>
      <c r="L11" s="685"/>
      <c r="M11" s="685"/>
      <c r="N11" s="75"/>
      <c r="O11" s="155"/>
      <c r="P11" s="149"/>
    </row>
    <row r="12" spans="1:243" s="94" customFormat="1" ht="15" hidden="1" customHeight="1">
      <c r="A12" s="178" t="s">
        <v>1420</v>
      </c>
      <c r="B12" s="281" t="s">
        <v>1426</v>
      </c>
      <c r="C12" s="693" t="s">
        <v>208</v>
      </c>
      <c r="D12" s="693"/>
      <c r="E12" s="693"/>
      <c r="F12" s="693"/>
      <c r="G12" s="693"/>
      <c r="H12" s="693"/>
      <c r="I12" s="281" t="s">
        <v>1427</v>
      </c>
      <c r="J12" s="693" t="s">
        <v>208</v>
      </c>
      <c r="K12" s="693"/>
      <c r="L12" s="693"/>
      <c r="M12" s="693"/>
      <c r="N12" s="75"/>
      <c r="O12" s="155"/>
      <c r="P12" s="149"/>
    </row>
    <row r="13" spans="1:243" s="94" customFormat="1" ht="15" hidden="1" customHeight="1">
      <c r="A13" s="178" t="s">
        <v>1420</v>
      </c>
      <c r="B13" s="281" t="s">
        <v>1428</v>
      </c>
      <c r="C13" s="693" t="s">
        <v>208</v>
      </c>
      <c r="D13" s="693"/>
      <c r="E13" s="693"/>
      <c r="F13" s="693"/>
      <c r="G13" s="693"/>
      <c r="H13" s="693"/>
      <c r="I13" s="281" t="s">
        <v>1429</v>
      </c>
      <c r="J13" s="693" t="s">
        <v>208</v>
      </c>
      <c r="K13" s="693"/>
      <c r="L13" s="693"/>
      <c r="M13" s="693"/>
      <c r="N13" s="75"/>
      <c r="O13" s="155"/>
      <c r="P13" s="149"/>
    </row>
    <row r="14" spans="1:243" s="94" customFormat="1" ht="15" hidden="1" customHeight="1">
      <c r="A14" s="179" t="s">
        <v>1430</v>
      </c>
      <c r="B14" s="282" t="s">
        <v>1431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1432</v>
      </c>
      <c r="J14" s="685" t="s">
        <v>1433</v>
      </c>
      <c r="K14" s="685"/>
      <c r="L14" s="685"/>
      <c r="M14" s="685"/>
      <c r="N14" s="75"/>
      <c r="O14" s="155"/>
      <c r="P14" s="149"/>
    </row>
    <row r="15" spans="1:243" s="94" customFormat="1" ht="15" hidden="1" customHeight="1">
      <c r="A15" s="178" t="s">
        <v>1420</v>
      </c>
      <c r="B15" s="283" t="s">
        <v>1434</v>
      </c>
      <c r="C15" s="558" t="s">
        <v>208</v>
      </c>
      <c r="D15" s="559"/>
      <c r="E15" s="559"/>
      <c r="F15" s="559"/>
      <c r="G15" s="559"/>
      <c r="H15" s="560"/>
      <c r="I15" s="283" t="s">
        <v>1435</v>
      </c>
      <c r="J15" s="558" t="s">
        <v>208</v>
      </c>
      <c r="K15" s="559"/>
      <c r="L15" s="559"/>
      <c r="M15" s="560"/>
      <c r="N15" s="75"/>
      <c r="O15" s="155"/>
      <c r="P15" s="149"/>
    </row>
    <row r="16" spans="1:243" s="94" customFormat="1" ht="15" hidden="1" customHeight="1">
      <c r="A16" s="179" t="s">
        <v>1436</v>
      </c>
      <c r="B16" s="284" t="s">
        <v>1437</v>
      </c>
      <c r="C16" s="138">
        <v>46243</v>
      </c>
      <c r="D16" s="240" t="s">
        <v>1438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1439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2058</v>
      </c>
      <c r="B17" s="284" t="s">
        <v>2059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2061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hidden="1" customHeight="1">
      <c r="A18" s="178" t="s">
        <v>2058</v>
      </c>
      <c r="B18" s="285" t="s">
        <v>1441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2060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2058</v>
      </c>
      <c r="B19" s="285" t="s">
        <v>1393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1392</v>
      </c>
      <c r="J19" s="530" t="s">
        <v>2357</v>
      </c>
      <c r="K19" s="531"/>
      <c r="L19" s="530" t="s">
        <v>2358</v>
      </c>
      <c r="M19" s="531"/>
      <c r="N19" s="75"/>
      <c r="O19" s="187"/>
      <c r="P19" s="149"/>
    </row>
    <row r="20" spans="1:16" s="94" customFormat="1" ht="15" customHeight="1">
      <c r="A20" s="689" t="s">
        <v>2329</v>
      </c>
      <c r="B20" s="690"/>
      <c r="C20" s="690"/>
      <c r="D20" s="690"/>
      <c r="E20" s="690"/>
      <c r="F20" s="690"/>
      <c r="G20" s="690"/>
      <c r="H20" s="690"/>
      <c r="I20" s="690"/>
      <c r="J20" s="690"/>
      <c r="K20" s="690"/>
      <c r="L20" s="690"/>
      <c r="M20" s="691"/>
      <c r="N20" s="75"/>
      <c r="O20" s="187"/>
      <c r="P20" s="149"/>
    </row>
    <row r="21" spans="1:16" s="94" customFormat="1" ht="15" customHeight="1">
      <c r="A21" s="178" t="s">
        <v>2058</v>
      </c>
      <c r="B21" s="142" t="s">
        <v>1442</v>
      </c>
      <c r="C21" s="530" t="s">
        <v>2357</v>
      </c>
      <c r="D21" s="531"/>
      <c r="E21" s="530" t="s">
        <v>2358</v>
      </c>
      <c r="F21" s="531"/>
      <c r="G21" s="166">
        <v>46282</v>
      </c>
      <c r="H21" s="166">
        <f t="shared" ref="H21:H26" si="14">G21+1</f>
        <v>46283</v>
      </c>
      <c r="I21" s="142" t="s">
        <v>1443</v>
      </c>
      <c r="J21" s="138">
        <f t="shared" ref="J21" si="15">H21+2</f>
        <v>46285</v>
      </c>
      <c r="K21" s="138">
        <f t="shared" ref="K21" si="16">J21+1</f>
        <v>46286</v>
      </c>
      <c r="L21" s="138">
        <f t="shared" ref="L21" si="17">K21</f>
        <v>46286</v>
      </c>
      <c r="M21" s="138">
        <f t="shared" ref="M21" si="18">L21+1</f>
        <v>46287</v>
      </c>
      <c r="N21" s="75"/>
      <c r="O21" s="187"/>
      <c r="P21" s="149"/>
    </row>
    <row r="22" spans="1:16" s="94" customFormat="1" ht="15" customHeight="1">
      <c r="A22" s="178" t="s">
        <v>2058</v>
      </c>
      <c r="B22" s="142" t="s">
        <v>1829</v>
      </c>
      <c r="C22" s="138">
        <v>46285</v>
      </c>
      <c r="D22" s="138">
        <f t="shared" ref="D22:D28" si="19">C22+1</f>
        <v>46286</v>
      </c>
      <c r="E22" s="138">
        <f t="shared" ref="E22:E26" si="20">D22</f>
        <v>46286</v>
      </c>
      <c r="F22" s="138">
        <f t="shared" ref="F22:F26" si="21">E22+1</f>
        <v>46287</v>
      </c>
      <c r="G22" s="166">
        <f t="shared" ref="G22:G26" si="22">F22+2</f>
        <v>46289</v>
      </c>
      <c r="H22" s="186">
        <f t="shared" si="14"/>
        <v>46290</v>
      </c>
      <c r="I22" s="142" t="s">
        <v>1830</v>
      </c>
      <c r="J22" s="138">
        <f t="shared" ref="J22" si="23">H22+2</f>
        <v>46292</v>
      </c>
      <c r="K22" s="138">
        <f t="shared" ref="K22" si="24">J22+1</f>
        <v>46293</v>
      </c>
      <c r="L22" s="138">
        <f t="shared" ref="L22" si="25">K22</f>
        <v>46293</v>
      </c>
      <c r="M22" s="138">
        <f t="shared" ref="M22" si="26">L22+1</f>
        <v>46294</v>
      </c>
      <c r="N22" s="75"/>
      <c r="O22" s="187"/>
      <c r="P22" s="149"/>
    </row>
    <row r="23" spans="1:16" s="94" customFormat="1" ht="15" customHeight="1">
      <c r="A23" s="178" t="s">
        <v>2058</v>
      </c>
      <c r="B23" s="142" t="s">
        <v>1399</v>
      </c>
      <c r="C23" s="138">
        <v>46292</v>
      </c>
      <c r="D23" s="138">
        <f t="shared" si="19"/>
        <v>46293</v>
      </c>
      <c r="E23" s="138">
        <f t="shared" si="20"/>
        <v>46293</v>
      </c>
      <c r="F23" s="138">
        <f t="shared" si="21"/>
        <v>46294</v>
      </c>
      <c r="G23" s="166">
        <f t="shared" si="22"/>
        <v>46296</v>
      </c>
      <c r="H23" s="186">
        <f t="shared" si="14"/>
        <v>46297</v>
      </c>
      <c r="I23" s="142" t="s">
        <v>1398</v>
      </c>
      <c r="J23" s="138">
        <f t="shared" ref="J23" si="27">H23+2</f>
        <v>46299</v>
      </c>
      <c r="K23" s="138">
        <f t="shared" ref="K23" si="28">J23+1</f>
        <v>46300</v>
      </c>
      <c r="L23" s="138">
        <f t="shared" ref="L23" si="29">K23</f>
        <v>46300</v>
      </c>
      <c r="M23" s="138">
        <f t="shared" ref="M23" si="30">L23+1</f>
        <v>46301</v>
      </c>
      <c r="N23" s="75"/>
      <c r="O23" s="187"/>
      <c r="P23" s="149"/>
    </row>
    <row r="24" spans="1:16" s="94" customFormat="1" ht="15" customHeight="1">
      <c r="A24" s="178" t="s">
        <v>2058</v>
      </c>
      <c r="B24" s="285" t="s">
        <v>2005</v>
      </c>
      <c r="C24" s="138">
        <v>46299</v>
      </c>
      <c r="D24" s="138">
        <f t="shared" si="19"/>
        <v>46300</v>
      </c>
      <c r="E24" s="138">
        <f t="shared" si="20"/>
        <v>46300</v>
      </c>
      <c r="F24" s="138">
        <f t="shared" si="21"/>
        <v>46301</v>
      </c>
      <c r="G24" s="166">
        <f t="shared" si="22"/>
        <v>46303</v>
      </c>
      <c r="H24" s="186">
        <f t="shared" si="14"/>
        <v>46304</v>
      </c>
      <c r="I24" s="285" t="s">
        <v>2006</v>
      </c>
      <c r="J24" s="138">
        <f t="shared" ref="J24:J25" si="31">H24+2</f>
        <v>46306</v>
      </c>
      <c r="K24" s="138">
        <f t="shared" ref="K24:K25" si="32">J24+1</f>
        <v>46307</v>
      </c>
      <c r="L24" s="138">
        <f t="shared" ref="L24:L25" si="33">K24</f>
        <v>46307</v>
      </c>
      <c r="M24" s="138">
        <f t="shared" ref="M24:M25" si="34">L24+1</f>
        <v>46308</v>
      </c>
      <c r="N24" s="75"/>
      <c r="O24" s="187"/>
      <c r="P24" s="149"/>
    </row>
    <row r="25" spans="1:16" s="94" customFormat="1" ht="15" customHeight="1">
      <c r="A25" s="178" t="s">
        <v>2058</v>
      </c>
      <c r="B25" s="285" t="s">
        <v>2117</v>
      </c>
      <c r="C25" s="138">
        <v>46306</v>
      </c>
      <c r="D25" s="138">
        <f t="shared" si="19"/>
        <v>46307</v>
      </c>
      <c r="E25" s="138">
        <f t="shared" si="20"/>
        <v>46307</v>
      </c>
      <c r="F25" s="138">
        <f t="shared" si="21"/>
        <v>46308</v>
      </c>
      <c r="G25" s="166">
        <f t="shared" si="22"/>
        <v>46310</v>
      </c>
      <c r="H25" s="186">
        <f t="shared" si="14"/>
        <v>46311</v>
      </c>
      <c r="I25" s="285" t="s">
        <v>2118</v>
      </c>
      <c r="J25" s="138">
        <f t="shared" si="31"/>
        <v>46313</v>
      </c>
      <c r="K25" s="138">
        <f t="shared" si="32"/>
        <v>46314</v>
      </c>
      <c r="L25" s="138">
        <f t="shared" si="33"/>
        <v>46314</v>
      </c>
      <c r="M25" s="138">
        <f t="shared" si="34"/>
        <v>46315</v>
      </c>
      <c r="N25" s="75"/>
      <c r="O25" s="187"/>
      <c r="P25" s="149"/>
    </row>
    <row r="26" spans="1:16" s="94" customFormat="1" ht="15" customHeight="1">
      <c r="A26" s="178" t="s">
        <v>2058</v>
      </c>
      <c r="B26" s="285" t="s">
        <v>2131</v>
      </c>
      <c r="C26" s="138">
        <v>46313</v>
      </c>
      <c r="D26" s="138">
        <f t="shared" si="19"/>
        <v>46314</v>
      </c>
      <c r="E26" s="138">
        <f t="shared" si="20"/>
        <v>46314</v>
      </c>
      <c r="F26" s="138">
        <f t="shared" si="21"/>
        <v>46315</v>
      </c>
      <c r="G26" s="166">
        <f t="shared" si="22"/>
        <v>46317</v>
      </c>
      <c r="H26" s="186">
        <f t="shared" si="14"/>
        <v>46318</v>
      </c>
      <c r="I26" s="285" t="s">
        <v>2132</v>
      </c>
      <c r="J26" s="138">
        <f>H26+2</f>
        <v>46320</v>
      </c>
      <c r="K26" s="138">
        <f>J26+1</f>
        <v>46321</v>
      </c>
      <c r="L26" s="138">
        <f>K26</f>
        <v>46321</v>
      </c>
      <c r="M26" s="138">
        <f t="shared" ref="M26" si="35">L26+1</f>
        <v>46322</v>
      </c>
      <c r="N26" s="75"/>
      <c r="O26" s="187"/>
      <c r="P26" s="149"/>
    </row>
    <row r="27" spans="1:16" s="94" customFormat="1" ht="15" customHeight="1">
      <c r="A27" s="178" t="s">
        <v>2058</v>
      </c>
      <c r="B27" s="285" t="s">
        <v>2388</v>
      </c>
      <c r="C27" s="138">
        <v>46320</v>
      </c>
      <c r="D27" s="138">
        <f t="shared" si="19"/>
        <v>46321</v>
      </c>
      <c r="E27" s="138">
        <f t="shared" ref="E27" si="36">D27</f>
        <v>46321</v>
      </c>
      <c r="F27" s="138">
        <f t="shared" ref="F27" si="37">E27+1</f>
        <v>46322</v>
      </c>
      <c r="G27" s="166">
        <f t="shared" ref="G27" si="38">F27+2</f>
        <v>46324</v>
      </c>
      <c r="H27" s="186">
        <f t="shared" ref="H27" si="39">G27+1</f>
        <v>46325</v>
      </c>
      <c r="I27" s="285" t="s">
        <v>2389</v>
      </c>
      <c r="J27" s="138">
        <f>H27+2</f>
        <v>46327</v>
      </c>
      <c r="K27" s="138">
        <f>J27+1</f>
        <v>46328</v>
      </c>
      <c r="L27" s="138">
        <f>K27</f>
        <v>46328</v>
      </c>
      <c r="M27" s="138">
        <f t="shared" ref="M27" si="40">L27+1</f>
        <v>46329</v>
      </c>
      <c r="N27" s="75"/>
      <c r="O27" s="187"/>
      <c r="P27" s="149"/>
    </row>
    <row r="28" spans="1:16" s="94" customFormat="1" ht="15" customHeight="1">
      <c r="A28" s="178" t="s">
        <v>2058</v>
      </c>
      <c r="B28" s="285" t="s">
        <v>2457</v>
      </c>
      <c r="C28" s="138">
        <v>46327</v>
      </c>
      <c r="D28" s="138">
        <f t="shared" si="19"/>
        <v>46328</v>
      </c>
      <c r="E28" s="138">
        <f t="shared" ref="E28" si="41">D28</f>
        <v>46328</v>
      </c>
      <c r="F28" s="138">
        <f t="shared" ref="F28" si="42">E28+1</f>
        <v>46329</v>
      </c>
      <c r="G28" s="166">
        <f t="shared" ref="G28" si="43">F28+2</f>
        <v>46331</v>
      </c>
      <c r="H28" s="186">
        <f t="shared" ref="H28" si="44">G28+1</f>
        <v>46332</v>
      </c>
      <c r="I28" s="285" t="s">
        <v>2458</v>
      </c>
      <c r="J28" s="138">
        <f>H28+2</f>
        <v>46334</v>
      </c>
      <c r="K28" s="138">
        <f>J28+1</f>
        <v>46335</v>
      </c>
      <c r="L28" s="138">
        <f>K28</f>
        <v>46335</v>
      </c>
      <c r="M28" s="138">
        <f t="shared" ref="M28" si="45">L28+1</f>
        <v>46336</v>
      </c>
      <c r="N28" s="75"/>
      <c r="O28" s="187"/>
      <c r="P28" s="149"/>
    </row>
    <row r="30" spans="1:16">
      <c r="A30" s="129" t="s">
        <v>160</v>
      </c>
      <c r="B30" s="686" t="s">
        <v>1444</v>
      </c>
      <c r="C30" s="687"/>
      <c r="D30" s="687"/>
      <c r="E30" s="687"/>
      <c r="F30" s="687"/>
      <c r="G30" s="687"/>
      <c r="H30" s="687"/>
      <c r="I30" s="687"/>
      <c r="J30" s="687"/>
      <c r="K30" s="687"/>
      <c r="L30" s="687"/>
      <c r="M30" s="687"/>
      <c r="N30" s="688"/>
    </row>
    <row r="31" spans="1:16" ht="16.350000000000001" customHeight="1">
      <c r="A31" s="31" t="s">
        <v>576</v>
      </c>
      <c r="B31" s="450" t="s">
        <v>1445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2"/>
    </row>
    <row r="32" spans="1:16">
      <c r="A32" s="32" t="s">
        <v>579</v>
      </c>
      <c r="B32" s="483" t="s">
        <v>582</v>
      </c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  <c r="N32" s="483"/>
    </row>
    <row r="33" spans="1:14">
      <c r="A33" s="32" t="s">
        <v>900</v>
      </c>
      <c r="B33" s="483" t="s">
        <v>1446</v>
      </c>
      <c r="C33" s="483"/>
      <c r="D33" s="483"/>
      <c r="E33" s="483"/>
      <c r="F33" s="483"/>
      <c r="G33" s="483"/>
      <c r="H33" s="483"/>
      <c r="I33" s="483"/>
      <c r="J33" s="483"/>
      <c r="K33" s="483"/>
      <c r="L33" s="483"/>
      <c r="M33" s="483"/>
      <c r="N33" s="483"/>
    </row>
  </sheetData>
  <mergeCells count="36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32:N32"/>
    <mergeCell ref="B33:N33"/>
    <mergeCell ref="J14:M14"/>
    <mergeCell ref="C15:H15"/>
    <mergeCell ref="J15:M15"/>
    <mergeCell ref="B30:N30"/>
    <mergeCell ref="B31:N31"/>
    <mergeCell ref="A20:M20"/>
    <mergeCell ref="J19:K19"/>
    <mergeCell ref="L19:M19"/>
    <mergeCell ref="C21:D21"/>
    <mergeCell ref="E21:F21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4"/>
  <sheetViews>
    <sheetView zoomScale="90" zoomScaleNormal="90" workbookViewId="0">
      <selection activeCell="G55" sqref="G55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1"/>
      <c r="Y1" s="1"/>
    </row>
    <row r="2" spans="1:259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72" t="s">
        <v>1447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</row>
    <row r="5" spans="1:259">
      <c r="A5" s="8" t="s">
        <v>667</v>
      </c>
      <c r="B5" s="8" t="s">
        <v>668</v>
      </c>
      <c r="C5" s="473" t="s">
        <v>1448</v>
      </c>
      <c r="D5" s="474"/>
      <c r="E5" s="473" t="s">
        <v>669</v>
      </c>
      <c r="F5" s="474"/>
      <c r="G5" s="475" t="s">
        <v>1449</v>
      </c>
      <c r="H5" s="476"/>
      <c r="I5" s="475" t="s">
        <v>1450</v>
      </c>
      <c r="J5" s="476"/>
      <c r="K5" s="473" t="s">
        <v>1451</v>
      </c>
      <c r="L5" s="474"/>
      <c r="M5" s="475" t="s">
        <v>1452</v>
      </c>
      <c r="N5" s="476"/>
      <c r="O5" s="475" t="s">
        <v>1453</v>
      </c>
      <c r="P5" s="476"/>
      <c r="Q5" s="8" t="s">
        <v>668</v>
      </c>
      <c r="R5" s="475" t="s">
        <v>1450</v>
      </c>
      <c r="S5" s="476"/>
      <c r="T5" s="473" t="s">
        <v>1448</v>
      </c>
      <c r="U5" s="474"/>
    </row>
    <row r="6" spans="1:259">
      <c r="A6" s="10" t="s">
        <v>13</v>
      </c>
      <c r="B6" s="10" t="s">
        <v>14</v>
      </c>
      <c r="C6" s="467" t="s">
        <v>248</v>
      </c>
      <c r="D6" s="468"/>
      <c r="E6" s="467" t="s">
        <v>249</v>
      </c>
      <c r="F6" s="468"/>
      <c r="G6" s="467" t="s">
        <v>474</v>
      </c>
      <c r="H6" s="468"/>
      <c r="I6" s="467" t="s">
        <v>1454</v>
      </c>
      <c r="J6" s="468"/>
      <c r="K6" s="467" t="s">
        <v>1455</v>
      </c>
      <c r="L6" s="468"/>
      <c r="M6" s="469" t="s">
        <v>1456</v>
      </c>
      <c r="N6" s="469"/>
      <c r="O6" s="469" t="s">
        <v>1457</v>
      </c>
      <c r="P6" s="469"/>
      <c r="Q6" s="10" t="s">
        <v>14</v>
      </c>
      <c r="R6" s="467" t="s">
        <v>1454</v>
      </c>
      <c r="S6" s="468"/>
      <c r="T6" s="467" t="s">
        <v>248</v>
      </c>
      <c r="U6" s="468"/>
    </row>
    <row r="7" spans="1:259">
      <c r="A7" s="10"/>
      <c r="B7" s="10"/>
      <c r="C7" s="467" t="s">
        <v>676</v>
      </c>
      <c r="D7" s="468"/>
      <c r="E7" s="467" t="s">
        <v>773</v>
      </c>
      <c r="F7" s="468"/>
      <c r="G7" s="467" t="s">
        <v>676</v>
      </c>
      <c r="H7" s="468"/>
      <c r="I7" s="467" t="s">
        <v>849</v>
      </c>
      <c r="J7" s="468"/>
      <c r="K7" s="467" t="s">
        <v>675</v>
      </c>
      <c r="L7" s="468"/>
      <c r="M7" s="467" t="s">
        <v>775</v>
      </c>
      <c r="N7" s="468"/>
      <c r="O7" s="467" t="s">
        <v>848</v>
      </c>
      <c r="P7" s="468"/>
      <c r="Q7" s="10"/>
      <c r="R7" s="467" t="s">
        <v>849</v>
      </c>
      <c r="S7" s="468"/>
      <c r="T7" s="467" t="s">
        <v>676</v>
      </c>
      <c r="U7" s="468"/>
    </row>
    <row r="8" spans="1:259" hidden="1">
      <c r="A8" s="696" t="s">
        <v>337</v>
      </c>
      <c r="B8" s="697"/>
      <c r="C8" s="697"/>
      <c r="D8" s="697"/>
      <c r="E8" s="697"/>
      <c r="F8" s="697"/>
      <c r="G8" s="697"/>
      <c r="H8" s="697"/>
      <c r="I8" s="697"/>
      <c r="J8" s="697"/>
      <c r="K8" s="697"/>
      <c r="L8" s="697"/>
      <c r="M8" s="697"/>
      <c r="N8" s="697"/>
      <c r="O8" s="697"/>
      <c r="P8" s="697"/>
      <c r="Q8" s="697"/>
      <c r="R8" s="697"/>
      <c r="S8" s="697"/>
      <c r="T8" s="697"/>
      <c r="U8" s="698"/>
    </row>
    <row r="9" spans="1:259" hidden="1">
      <c r="A9" s="185" t="s">
        <v>1458</v>
      </c>
      <c r="B9" s="72" t="s">
        <v>1459</v>
      </c>
      <c r="C9" s="462" t="s">
        <v>208</v>
      </c>
      <c r="D9" s="463"/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4"/>
      <c r="Q9" s="72" t="s">
        <v>1460</v>
      </c>
      <c r="R9" s="462" t="s">
        <v>208</v>
      </c>
      <c r="S9" s="463"/>
      <c r="T9" s="463"/>
      <c r="U9" s="464"/>
    </row>
    <row r="10" spans="1:259">
      <c r="A10" s="185" t="s">
        <v>2212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2213</v>
      </c>
      <c r="B11" s="72" t="s">
        <v>1463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1464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2214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2185</v>
      </c>
      <c r="S12" s="23" t="s">
        <v>2185</v>
      </c>
      <c r="T12" s="67">
        <v>46275</v>
      </c>
      <c r="U12" s="67">
        <v>46276</v>
      </c>
    </row>
    <row r="13" spans="1:259">
      <c r="A13" s="634" t="s">
        <v>2329</v>
      </c>
      <c r="B13" s="635"/>
      <c r="C13" s="635"/>
      <c r="D13" s="635"/>
      <c r="E13" s="635"/>
      <c r="F13" s="635"/>
      <c r="G13" s="635"/>
      <c r="H13" s="635"/>
      <c r="I13" s="635"/>
      <c r="J13" s="635"/>
      <c r="K13" s="635"/>
      <c r="L13" s="635"/>
      <c r="M13" s="635"/>
      <c r="N13" s="635"/>
      <c r="O13" s="635"/>
      <c r="P13" s="635"/>
      <c r="Q13" s="635"/>
      <c r="R13" s="635"/>
      <c r="S13" s="635"/>
      <c r="T13" s="635"/>
      <c r="U13" s="636"/>
    </row>
    <row r="14" spans="1:259">
      <c r="A14" s="179" t="s">
        <v>2215</v>
      </c>
      <c r="B14" s="72" t="s">
        <v>1466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1467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2216</v>
      </c>
      <c r="B15" s="72" t="s">
        <v>1469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2038</v>
      </c>
      <c r="H15" s="73" t="s">
        <v>2040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1470</v>
      </c>
      <c r="R15" s="67">
        <f t="shared" si="26"/>
        <v>46282</v>
      </c>
      <c r="S15" s="67">
        <f t="shared" si="27"/>
        <v>46282</v>
      </c>
      <c r="T15" s="23" t="s">
        <v>2185</v>
      </c>
      <c r="U15" s="73" t="s">
        <v>2330</v>
      </c>
      <c r="V15" s="75" t="s">
        <v>2313</v>
      </c>
    </row>
    <row r="16" spans="1:259">
      <c r="A16" s="179" t="s">
        <v>1471</v>
      </c>
      <c r="B16" s="72" t="s">
        <v>1472</v>
      </c>
      <c r="C16" s="462" t="s">
        <v>208</v>
      </c>
      <c r="D16" s="463"/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4"/>
      <c r="Q16" s="72" t="s">
        <v>1473</v>
      </c>
      <c r="R16" s="462" t="s">
        <v>208</v>
      </c>
      <c r="S16" s="463"/>
      <c r="T16" s="463"/>
      <c r="U16" s="464"/>
    </row>
    <row r="17" spans="1:21">
      <c r="A17" s="185" t="s">
        <v>1461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2185</v>
      </c>
      <c r="S17" s="23" t="s">
        <v>2185</v>
      </c>
      <c r="T17" s="67">
        <v>46303</v>
      </c>
      <c r="U17" s="67">
        <f t="shared" ref="U17:U20" si="53">T17+1</f>
        <v>46304</v>
      </c>
    </row>
    <row r="18" spans="1:21">
      <c r="A18" s="185" t="s">
        <v>1462</v>
      </c>
      <c r="B18" s="72" t="s">
        <v>1474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1475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1465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2210</v>
      </c>
      <c r="B20" s="72" t="s">
        <v>2219</v>
      </c>
      <c r="C20" s="23" t="s">
        <v>2227</v>
      </c>
      <c r="D20" s="106" t="s">
        <v>2331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2220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2215</v>
      </c>
      <c r="B21" s="72" t="s">
        <v>2217</v>
      </c>
      <c r="C21" s="67">
        <v>46289</v>
      </c>
      <c r="D21" s="67">
        <f t="shared" ref="D21:D25" si="57">C21+1</f>
        <v>46290</v>
      </c>
      <c r="E21" s="67">
        <f t="shared" ref="E21:E25" si="58">D21+2</f>
        <v>46292</v>
      </c>
      <c r="F21" s="67">
        <f t="shared" ref="F21:F25" si="59">E21+1</f>
        <v>46293</v>
      </c>
      <c r="G21" s="67">
        <f t="shared" ref="G21:G25" si="60">F21+3</f>
        <v>46296</v>
      </c>
      <c r="H21" s="67">
        <f t="shared" ref="H21:H25" si="61">G21+1</f>
        <v>46297</v>
      </c>
      <c r="I21" s="67">
        <f t="shared" ref="I21:I25" si="62">H21+6</f>
        <v>46303</v>
      </c>
      <c r="J21" s="67">
        <f t="shared" ref="J21:J25" si="63">I21</f>
        <v>46303</v>
      </c>
      <c r="K21" s="67">
        <f t="shared" ref="K21:K25" si="64">J21+8</f>
        <v>46311</v>
      </c>
      <c r="L21" s="67">
        <f t="shared" ref="L21:L25" si="65">K21+1</f>
        <v>46312</v>
      </c>
      <c r="M21" s="67">
        <f t="shared" ref="M21:M25" si="66">L21</f>
        <v>46312</v>
      </c>
      <c r="N21" s="67">
        <f t="shared" ref="N21:N25" si="67">M21+1</f>
        <v>46313</v>
      </c>
      <c r="O21" s="67">
        <f t="shared" ref="O21:O25" si="68">N21+2</f>
        <v>46315</v>
      </c>
      <c r="P21" s="67">
        <f t="shared" ref="P21:P25" si="69">O21</f>
        <v>46315</v>
      </c>
      <c r="Q21" s="72" t="s">
        <v>2218</v>
      </c>
      <c r="R21" s="67">
        <f t="shared" ref="R21:R25" si="70">P21+9</f>
        <v>46324</v>
      </c>
      <c r="S21" s="67">
        <f t="shared" ref="S21:S25" si="71">R21</f>
        <v>46324</v>
      </c>
      <c r="T21" s="67">
        <f t="shared" ref="T21:T25" si="72">S21+7</f>
        <v>46331</v>
      </c>
      <c r="U21" s="67">
        <f t="shared" ref="U21:U25" si="73">T21+1</f>
        <v>46332</v>
      </c>
    </row>
    <row r="22" spans="1:21">
      <c r="A22" s="179" t="s">
        <v>2223</v>
      </c>
      <c r="B22" s="72" t="s">
        <v>2314</v>
      </c>
      <c r="C22" s="462" t="s">
        <v>208</v>
      </c>
      <c r="D22" s="463"/>
      <c r="E22" s="463"/>
      <c r="F22" s="463"/>
      <c r="G22" s="463"/>
      <c r="H22" s="463"/>
      <c r="I22" s="463"/>
      <c r="J22" s="463"/>
      <c r="K22" s="463"/>
      <c r="L22" s="463"/>
      <c r="M22" s="463"/>
      <c r="N22" s="463"/>
      <c r="O22" s="463"/>
      <c r="P22" s="464"/>
      <c r="Q22" s="72" t="s">
        <v>2315</v>
      </c>
      <c r="R22" s="462" t="s">
        <v>208</v>
      </c>
      <c r="S22" s="463"/>
      <c r="T22" s="463"/>
      <c r="U22" s="464"/>
    </row>
    <row r="23" spans="1:21">
      <c r="A23" s="185" t="s">
        <v>1461</v>
      </c>
      <c r="B23" s="72" t="s">
        <v>2221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2222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4" spans="1:21">
      <c r="A24" s="185" t="s">
        <v>1462</v>
      </c>
      <c r="B24" s="72" t="s">
        <v>2425</v>
      </c>
      <c r="C24" s="67">
        <v>46310</v>
      </c>
      <c r="D24" s="67">
        <f t="shared" si="57"/>
        <v>46311</v>
      </c>
      <c r="E24" s="67">
        <f t="shared" si="58"/>
        <v>46313</v>
      </c>
      <c r="F24" s="67">
        <f t="shared" si="59"/>
        <v>46314</v>
      </c>
      <c r="G24" s="67">
        <f t="shared" si="60"/>
        <v>46317</v>
      </c>
      <c r="H24" s="67">
        <f t="shared" si="61"/>
        <v>46318</v>
      </c>
      <c r="I24" s="67">
        <f t="shared" si="62"/>
        <v>46324</v>
      </c>
      <c r="J24" s="67">
        <f t="shared" si="63"/>
        <v>46324</v>
      </c>
      <c r="K24" s="67">
        <f t="shared" si="64"/>
        <v>46332</v>
      </c>
      <c r="L24" s="67">
        <f t="shared" si="65"/>
        <v>46333</v>
      </c>
      <c r="M24" s="67">
        <f t="shared" si="66"/>
        <v>46333</v>
      </c>
      <c r="N24" s="67">
        <f t="shared" si="67"/>
        <v>46334</v>
      </c>
      <c r="O24" s="67">
        <f t="shared" si="68"/>
        <v>46336</v>
      </c>
      <c r="P24" s="67">
        <f t="shared" si="69"/>
        <v>46336</v>
      </c>
      <c r="Q24" s="72" t="s">
        <v>2426</v>
      </c>
      <c r="R24" s="67">
        <f t="shared" si="70"/>
        <v>46345</v>
      </c>
      <c r="S24" s="67">
        <f t="shared" si="71"/>
        <v>46345</v>
      </c>
      <c r="T24" s="67">
        <f t="shared" si="72"/>
        <v>46352</v>
      </c>
      <c r="U24" s="67">
        <f t="shared" si="73"/>
        <v>46353</v>
      </c>
    </row>
    <row r="25" spans="1:21">
      <c r="A25" s="185" t="s">
        <v>1465</v>
      </c>
      <c r="B25" s="72" t="s">
        <v>2427</v>
      </c>
      <c r="C25" s="67">
        <v>46317</v>
      </c>
      <c r="D25" s="67">
        <f t="shared" si="57"/>
        <v>46318</v>
      </c>
      <c r="E25" s="67">
        <f t="shared" si="58"/>
        <v>46320</v>
      </c>
      <c r="F25" s="67">
        <f t="shared" si="59"/>
        <v>46321</v>
      </c>
      <c r="G25" s="67">
        <f t="shared" si="60"/>
        <v>46324</v>
      </c>
      <c r="H25" s="67">
        <f t="shared" si="61"/>
        <v>46325</v>
      </c>
      <c r="I25" s="67">
        <f t="shared" si="62"/>
        <v>46331</v>
      </c>
      <c r="J25" s="67">
        <f t="shared" si="63"/>
        <v>46331</v>
      </c>
      <c r="K25" s="67">
        <f t="shared" si="64"/>
        <v>46339</v>
      </c>
      <c r="L25" s="67">
        <f t="shared" si="65"/>
        <v>46340</v>
      </c>
      <c r="M25" s="67">
        <f t="shared" si="66"/>
        <v>46340</v>
      </c>
      <c r="N25" s="67">
        <f t="shared" si="67"/>
        <v>46341</v>
      </c>
      <c r="O25" s="67">
        <f t="shared" si="68"/>
        <v>46343</v>
      </c>
      <c r="P25" s="67">
        <f t="shared" si="69"/>
        <v>46343</v>
      </c>
      <c r="Q25" s="72" t="s">
        <v>2428</v>
      </c>
      <c r="R25" s="67">
        <f t="shared" si="70"/>
        <v>46352</v>
      </c>
      <c r="S25" s="67">
        <f t="shared" si="71"/>
        <v>46352</v>
      </c>
      <c r="T25" s="67">
        <f t="shared" si="72"/>
        <v>46359</v>
      </c>
      <c r="U25" s="67">
        <f t="shared" si="73"/>
        <v>46360</v>
      </c>
    </row>
    <row r="27" spans="1:21" ht="16.2">
      <c r="A27" s="29" t="s">
        <v>160</v>
      </c>
      <c r="B27" s="535" t="s">
        <v>1476</v>
      </c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5"/>
    </row>
    <row r="28" spans="1:21" ht="16.2">
      <c r="A28" s="31" t="s">
        <v>248</v>
      </c>
      <c r="B28" s="453" t="s">
        <v>1051</v>
      </c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21" ht="16.2">
      <c r="A29" s="31" t="s">
        <v>249</v>
      </c>
      <c r="B29" s="453" t="s">
        <v>709</v>
      </c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</row>
    <row r="30" spans="1:21" ht="16.2">
      <c r="A30" s="31" t="s">
        <v>474</v>
      </c>
      <c r="B30" s="453" t="s">
        <v>1477</v>
      </c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</row>
    <row r="31" spans="1:21" ht="16.350000000000001" customHeight="1">
      <c r="A31" s="31" t="s">
        <v>1454</v>
      </c>
      <c r="B31" s="450" t="s">
        <v>1478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2"/>
    </row>
    <row r="32" spans="1:21" ht="16.350000000000001" customHeight="1">
      <c r="A32" s="31" t="s">
        <v>1455</v>
      </c>
      <c r="B32" s="450" t="s">
        <v>1479</v>
      </c>
      <c r="C32" s="451"/>
      <c r="D32" s="451"/>
      <c r="E32" s="451"/>
      <c r="F32" s="451"/>
      <c r="G32" s="451"/>
      <c r="H32" s="451"/>
      <c r="I32" s="451"/>
      <c r="J32" s="451"/>
      <c r="K32" s="451"/>
      <c r="L32" s="451"/>
      <c r="M32" s="451"/>
      <c r="N32" s="452"/>
    </row>
    <row r="33" spans="1:14" ht="16.2">
      <c r="A33" s="31" t="s">
        <v>1456</v>
      </c>
      <c r="B33" s="450" t="s">
        <v>1480</v>
      </c>
      <c r="C33" s="451"/>
      <c r="D33" s="451"/>
      <c r="E33" s="451"/>
      <c r="F33" s="451"/>
      <c r="G33" s="451"/>
      <c r="H33" s="451"/>
      <c r="I33" s="451"/>
      <c r="J33" s="451"/>
      <c r="K33" s="451"/>
      <c r="L33" s="451"/>
      <c r="M33" s="451"/>
      <c r="N33" s="452"/>
    </row>
    <row r="34" spans="1:14" ht="16.350000000000001" customHeight="1">
      <c r="A34" s="31" t="s">
        <v>1457</v>
      </c>
      <c r="B34" s="450" t="s">
        <v>2198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2"/>
    </row>
  </sheetData>
  <mergeCells count="46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C22:P22"/>
    <mergeCell ref="R22:U22"/>
    <mergeCell ref="B32:N32"/>
    <mergeCell ref="B33:N33"/>
    <mergeCell ref="B34:N34"/>
    <mergeCell ref="B27:N27"/>
    <mergeCell ref="B28:N28"/>
    <mergeCell ref="B29:N29"/>
    <mergeCell ref="B30:N30"/>
    <mergeCell ref="B31:N31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1"/>
      <c r="S1" s="1"/>
      <c r="T1" s="2"/>
    </row>
    <row r="2" spans="1:248" ht="17.100000000000001" customHeight="1">
      <c r="B2" s="492" t="s">
        <v>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3" t="s">
        <v>179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</row>
    <row r="5" spans="1:248">
      <c r="A5" s="95" t="s">
        <v>4</v>
      </c>
      <c r="B5" s="95" t="s">
        <v>5</v>
      </c>
      <c r="C5" s="497" t="s">
        <v>180</v>
      </c>
      <c r="D5" s="497"/>
      <c r="E5" s="497" t="s">
        <v>7</v>
      </c>
      <c r="F5" s="497"/>
      <c r="G5" s="495" t="s">
        <v>11</v>
      </c>
      <c r="H5" s="496"/>
      <c r="I5" s="495" t="s">
        <v>12</v>
      </c>
      <c r="J5" s="498"/>
      <c r="K5" s="516" t="s">
        <v>181</v>
      </c>
      <c r="L5" s="516"/>
      <c r="M5" s="95" t="s">
        <v>5</v>
      </c>
      <c r="N5" s="497" t="s">
        <v>180</v>
      </c>
      <c r="O5" s="497"/>
      <c r="P5" s="497" t="s">
        <v>7</v>
      </c>
      <c r="Q5" s="497"/>
    </row>
    <row r="6" spans="1:248">
      <c r="A6" s="480" t="s">
        <v>13</v>
      </c>
      <c r="B6" s="480" t="s">
        <v>14</v>
      </c>
      <c r="C6" s="488" t="s">
        <v>182</v>
      </c>
      <c r="D6" s="488"/>
      <c r="E6" s="488" t="s">
        <v>16</v>
      </c>
      <c r="F6" s="488"/>
      <c r="G6" s="489" t="s">
        <v>20</v>
      </c>
      <c r="H6" s="513"/>
      <c r="I6" s="489" t="s">
        <v>21</v>
      </c>
      <c r="J6" s="490"/>
      <c r="K6" s="469" t="s">
        <v>183</v>
      </c>
      <c r="L6" s="469"/>
      <c r="M6" s="422" t="s">
        <v>14</v>
      </c>
      <c r="N6" s="488" t="s">
        <v>182</v>
      </c>
      <c r="O6" s="488"/>
      <c r="P6" s="488" t="s">
        <v>16</v>
      </c>
      <c r="Q6" s="488"/>
    </row>
    <row r="7" spans="1:248">
      <c r="A7" s="481"/>
      <c r="B7" s="481"/>
      <c r="C7" s="480" t="s">
        <v>22</v>
      </c>
      <c r="D7" s="480"/>
      <c r="E7" s="480" t="s">
        <v>22</v>
      </c>
      <c r="F7" s="480"/>
      <c r="G7" s="480" t="s">
        <v>22</v>
      </c>
      <c r="H7" s="480"/>
      <c r="I7" s="480" t="s">
        <v>22</v>
      </c>
      <c r="J7" s="480"/>
      <c r="K7" s="480" t="s">
        <v>22</v>
      </c>
      <c r="L7" s="480"/>
      <c r="M7" s="423"/>
      <c r="N7" s="480" t="s">
        <v>22</v>
      </c>
      <c r="O7" s="480"/>
      <c r="P7" s="480" t="s">
        <v>22</v>
      </c>
      <c r="Q7" s="480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21" t="s">
        <v>208</v>
      </c>
      <c r="D15" s="522"/>
      <c r="E15" s="522"/>
      <c r="F15" s="522"/>
      <c r="G15" s="522"/>
      <c r="H15" s="522"/>
      <c r="I15" s="522"/>
      <c r="J15" s="522"/>
      <c r="K15" s="522"/>
      <c r="L15" s="523"/>
      <c r="M15" s="185" t="s">
        <v>209</v>
      </c>
      <c r="N15" s="521" t="s">
        <v>208</v>
      </c>
      <c r="O15" s="522"/>
      <c r="P15" s="522"/>
      <c r="Q15" s="523"/>
    </row>
    <row r="16" spans="1:248" hidden="1">
      <c r="A16" s="252" t="s">
        <v>194</v>
      </c>
      <c r="B16" s="253" t="s">
        <v>210</v>
      </c>
      <c r="C16" s="521" t="s">
        <v>208</v>
      </c>
      <c r="D16" s="522"/>
      <c r="E16" s="522"/>
      <c r="F16" s="522"/>
      <c r="G16" s="522"/>
      <c r="H16" s="522"/>
      <c r="I16" s="522"/>
      <c r="J16" s="522"/>
      <c r="K16" s="522"/>
      <c r="L16" s="523"/>
      <c r="M16" s="185" t="s">
        <v>211</v>
      </c>
      <c r="N16" s="521" t="s">
        <v>208</v>
      </c>
      <c r="O16" s="522"/>
      <c r="P16" s="522"/>
      <c r="Q16" s="523"/>
    </row>
    <row r="17" spans="1:17" hidden="1">
      <c r="A17" s="252" t="s">
        <v>194</v>
      </c>
      <c r="B17" s="253" t="s">
        <v>212</v>
      </c>
      <c r="C17" s="521" t="s">
        <v>208</v>
      </c>
      <c r="D17" s="522"/>
      <c r="E17" s="522"/>
      <c r="F17" s="522"/>
      <c r="G17" s="522"/>
      <c r="H17" s="522"/>
      <c r="I17" s="522"/>
      <c r="J17" s="522"/>
      <c r="K17" s="522"/>
      <c r="L17" s="523"/>
      <c r="M17" s="185" t="s">
        <v>213</v>
      </c>
      <c r="N17" s="521" t="s">
        <v>208</v>
      </c>
      <c r="O17" s="522"/>
      <c r="P17" s="522"/>
      <c r="Q17" s="523"/>
    </row>
    <row r="18" spans="1:17" hidden="1">
      <c r="A18" s="252" t="s">
        <v>194</v>
      </c>
      <c r="B18" s="253" t="s">
        <v>214</v>
      </c>
      <c r="C18" s="521" t="s">
        <v>208</v>
      </c>
      <c r="D18" s="522"/>
      <c r="E18" s="522"/>
      <c r="F18" s="522"/>
      <c r="G18" s="522"/>
      <c r="H18" s="522"/>
      <c r="I18" s="522"/>
      <c r="J18" s="522"/>
      <c r="K18" s="522"/>
      <c r="L18" s="523"/>
      <c r="M18" s="185" t="s">
        <v>215</v>
      </c>
      <c r="N18" s="521" t="s">
        <v>208</v>
      </c>
      <c r="O18" s="522"/>
      <c r="P18" s="522"/>
      <c r="Q18" s="523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21" t="s">
        <v>208</v>
      </c>
      <c r="O22" s="522"/>
      <c r="P22" s="522"/>
      <c r="Q22" s="523"/>
    </row>
    <row r="23" spans="1:17" hidden="1">
      <c r="A23" s="264" t="s">
        <v>216</v>
      </c>
      <c r="B23" s="253" t="s">
        <v>225</v>
      </c>
      <c r="C23" s="521" t="s">
        <v>208</v>
      </c>
      <c r="D23" s="522"/>
      <c r="E23" s="522"/>
      <c r="F23" s="522"/>
      <c r="G23" s="522"/>
      <c r="H23" s="522"/>
      <c r="I23" s="522"/>
      <c r="J23" s="522"/>
      <c r="K23" s="522"/>
      <c r="L23" s="523"/>
      <c r="M23" s="185" t="s">
        <v>226</v>
      </c>
      <c r="N23" s="521" t="s">
        <v>208</v>
      </c>
      <c r="O23" s="522"/>
      <c r="P23" s="522"/>
      <c r="Q23" s="523"/>
    </row>
    <row r="24" spans="1:17" hidden="1">
      <c r="A24" s="264" t="s">
        <v>216</v>
      </c>
      <c r="B24" s="253" t="s">
        <v>227</v>
      </c>
      <c r="C24" s="521" t="s">
        <v>208</v>
      </c>
      <c r="D24" s="522"/>
      <c r="E24" s="522"/>
      <c r="F24" s="522"/>
      <c r="G24" s="522"/>
      <c r="H24" s="522"/>
      <c r="I24" s="522"/>
      <c r="J24" s="522"/>
      <c r="K24" s="522"/>
      <c r="L24" s="523"/>
      <c r="M24" s="185" t="s">
        <v>228</v>
      </c>
      <c r="N24" s="521" t="s">
        <v>208</v>
      </c>
      <c r="O24" s="522"/>
      <c r="P24" s="522"/>
      <c r="Q24" s="523"/>
    </row>
    <row r="25" spans="1:17" hidden="1">
      <c r="A25" s="264" t="s">
        <v>216</v>
      </c>
      <c r="B25" s="253" t="s">
        <v>229</v>
      </c>
      <c r="C25" s="521" t="s">
        <v>208</v>
      </c>
      <c r="D25" s="522"/>
      <c r="E25" s="522"/>
      <c r="F25" s="522"/>
      <c r="G25" s="522"/>
      <c r="H25" s="522"/>
      <c r="I25" s="522"/>
      <c r="J25" s="522"/>
      <c r="K25" s="522"/>
      <c r="L25" s="523"/>
      <c r="M25" s="185" t="s">
        <v>230</v>
      </c>
      <c r="N25" s="521" t="s">
        <v>208</v>
      </c>
      <c r="O25" s="522"/>
      <c r="P25" s="522"/>
      <c r="Q25" s="523"/>
    </row>
    <row r="26" spans="1:17" hidden="1">
      <c r="A26" s="264" t="s">
        <v>216</v>
      </c>
      <c r="B26" s="253" t="s">
        <v>231</v>
      </c>
      <c r="C26" s="521" t="s">
        <v>208</v>
      </c>
      <c r="D26" s="522"/>
      <c r="E26" s="522"/>
      <c r="F26" s="522"/>
      <c r="G26" s="522"/>
      <c r="H26" s="522"/>
      <c r="I26" s="522"/>
      <c r="J26" s="522"/>
      <c r="K26" s="522"/>
      <c r="L26" s="523"/>
      <c r="M26" s="185" t="s">
        <v>232</v>
      </c>
      <c r="N26" s="521" t="s">
        <v>208</v>
      </c>
      <c r="O26" s="522"/>
      <c r="P26" s="522"/>
      <c r="Q26" s="523"/>
    </row>
    <row r="27" spans="1:17" hidden="1">
      <c r="A27" s="520" t="s">
        <v>208</v>
      </c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</row>
    <row r="28" spans="1:17" hidden="1">
      <c r="A28" s="520" t="s">
        <v>208</v>
      </c>
      <c r="B28" s="520"/>
      <c r="C28" s="520"/>
      <c r="D28" s="520"/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</row>
    <row r="29" spans="1:17" hidden="1">
      <c r="A29" s="520" t="s">
        <v>208</v>
      </c>
      <c r="B29" s="520"/>
      <c r="C29" s="520"/>
      <c r="D29" s="520"/>
      <c r="E29" s="520"/>
      <c r="F29" s="520"/>
      <c r="G29" s="520"/>
      <c r="H29" s="520"/>
      <c r="I29" s="520"/>
      <c r="J29" s="520"/>
      <c r="K29" s="520"/>
      <c r="L29" s="520"/>
      <c r="M29" s="520"/>
      <c r="N29" s="520"/>
      <c r="O29" s="520"/>
      <c r="P29" s="520"/>
      <c r="Q29" s="520"/>
    </row>
    <row r="30" spans="1:17" hidden="1">
      <c r="A30" s="520" t="s">
        <v>208</v>
      </c>
      <c r="B30" s="520"/>
      <c r="C30" s="520"/>
      <c r="D30" s="520"/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</row>
    <row r="31" spans="1:17" hidden="1">
      <c r="A31" s="520" t="s">
        <v>208</v>
      </c>
      <c r="B31" s="520"/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</row>
    <row r="32" spans="1:17" hidden="1">
      <c r="A32" s="520" t="s">
        <v>208</v>
      </c>
      <c r="B32" s="520"/>
      <c r="C32" s="520"/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</row>
    <row r="33" spans="1:17" hidden="1">
      <c r="A33" s="520" t="s">
        <v>208</v>
      </c>
      <c r="B33" s="520"/>
      <c r="C33" s="520"/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</row>
    <row r="34" spans="1:17" hidden="1">
      <c r="A34" s="520" t="s">
        <v>208</v>
      </c>
      <c r="B34" s="520"/>
      <c r="C34" s="520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</row>
    <row r="35" spans="1:17" hidden="1">
      <c r="A35" s="520" t="s">
        <v>208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</row>
    <row r="36" spans="1:17" hidden="1">
      <c r="A36" s="520" t="s">
        <v>208</v>
      </c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O36" s="520"/>
      <c r="P36" s="520"/>
      <c r="Q36" s="520"/>
    </row>
    <row r="37" spans="1:17" hidden="1">
      <c r="A37" s="520" t="s">
        <v>208</v>
      </c>
      <c r="B37" s="520"/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</row>
    <row r="38" spans="1:17" hidden="1">
      <c r="A38" s="520" t="s">
        <v>208</v>
      </c>
      <c r="B38" s="520"/>
      <c r="C38" s="520"/>
      <c r="D38" s="520"/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0"/>
      <c r="P38" s="520"/>
      <c r="Q38" s="520"/>
    </row>
    <row r="39" spans="1:17" hidden="1">
      <c r="A39" s="520" t="s">
        <v>208</v>
      </c>
      <c r="B39" s="520"/>
      <c r="C39" s="520"/>
      <c r="D39" s="520"/>
      <c r="E39" s="520"/>
      <c r="F39" s="520"/>
      <c r="G39" s="520"/>
      <c r="H39" s="520"/>
      <c r="I39" s="520"/>
      <c r="J39" s="520"/>
      <c r="K39" s="520"/>
      <c r="L39" s="520"/>
      <c r="M39" s="520"/>
      <c r="N39" s="520"/>
      <c r="O39" s="520"/>
      <c r="P39" s="520"/>
      <c r="Q39" s="520"/>
    </row>
    <row r="40" spans="1:17" hidden="1">
      <c r="A40" s="520" t="s">
        <v>208</v>
      </c>
      <c r="B40" s="520"/>
      <c r="C40" s="520"/>
      <c r="D40" s="520"/>
      <c r="E40" s="520"/>
      <c r="F40" s="520"/>
      <c r="G40" s="520"/>
      <c r="H40" s="520"/>
      <c r="I40" s="520"/>
      <c r="J40" s="520"/>
      <c r="K40" s="520"/>
      <c r="L40" s="520"/>
      <c r="M40" s="520"/>
      <c r="N40" s="520"/>
      <c r="O40" s="520"/>
      <c r="P40" s="520"/>
      <c r="Q40" s="520"/>
    </row>
    <row r="41" spans="1:17" hidden="1">
      <c r="A41" s="520" t="s">
        <v>208</v>
      </c>
      <c r="B41" s="520"/>
      <c r="C41" s="520"/>
      <c r="D41" s="520"/>
      <c r="E41" s="520"/>
      <c r="F41" s="520"/>
      <c r="G41" s="520"/>
      <c r="H41" s="520"/>
      <c r="I41" s="520"/>
      <c r="J41" s="520"/>
      <c r="K41" s="520"/>
      <c r="L41" s="520"/>
      <c r="M41" s="520"/>
      <c r="N41" s="520"/>
      <c r="O41" s="520"/>
      <c r="P41" s="520"/>
      <c r="Q41" s="520"/>
    </row>
    <row r="42" spans="1:17" hidden="1">
      <c r="A42" s="520" t="s">
        <v>208</v>
      </c>
      <c r="B42" s="520"/>
      <c r="C42" s="520"/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0"/>
      <c r="P42" s="520"/>
      <c r="Q42" s="520"/>
    </row>
    <row r="43" spans="1:17" hidden="1">
      <c r="A43" s="520" t="s">
        <v>208</v>
      </c>
      <c r="B43" s="520"/>
      <c r="C43" s="520"/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0"/>
      <c r="P43" s="520"/>
      <c r="Q43" s="520"/>
    </row>
    <row r="44" spans="1:17" hidden="1">
      <c r="A44" s="520" t="s">
        <v>208</v>
      </c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0"/>
      <c r="P44" s="520"/>
      <c r="Q44" s="520"/>
    </row>
    <row r="45" spans="1:17" hidden="1">
      <c r="A45" s="520" t="s">
        <v>208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</row>
    <row r="46" spans="1:17" hidden="1">
      <c r="A46" s="520" t="s">
        <v>208</v>
      </c>
      <c r="B46" s="520"/>
      <c r="C46" s="520"/>
      <c r="D46" s="520"/>
      <c r="E46" s="520"/>
      <c r="F46" s="520"/>
      <c r="G46" s="520"/>
      <c r="H46" s="520"/>
      <c r="I46" s="520"/>
      <c r="J46" s="520"/>
      <c r="K46" s="520"/>
      <c r="L46" s="520"/>
      <c r="M46" s="520"/>
      <c r="N46" s="520"/>
      <c r="O46" s="520"/>
      <c r="P46" s="520"/>
      <c r="Q46" s="520"/>
    </row>
    <row r="47" spans="1:17" hidden="1">
      <c r="A47" s="520" t="s">
        <v>208</v>
      </c>
      <c r="B47" s="520"/>
      <c r="C47" s="520"/>
      <c r="D47" s="520"/>
      <c r="E47" s="520"/>
      <c r="F47" s="520"/>
      <c r="G47" s="520"/>
      <c r="H47" s="520"/>
      <c r="I47" s="520"/>
      <c r="J47" s="520"/>
      <c r="K47" s="520"/>
      <c r="L47" s="520"/>
      <c r="M47" s="520"/>
      <c r="N47" s="520"/>
      <c r="O47" s="520"/>
      <c r="P47" s="520"/>
      <c r="Q47" s="520"/>
    </row>
    <row r="48" spans="1:17" hidden="1">
      <c r="A48" s="520" t="s">
        <v>208</v>
      </c>
      <c r="B48" s="520"/>
      <c r="C48" s="520"/>
      <c r="D48" s="520"/>
      <c r="E48" s="520"/>
      <c r="F48" s="520"/>
      <c r="G48" s="520"/>
      <c r="H48" s="520"/>
      <c r="I48" s="520"/>
      <c r="J48" s="520"/>
      <c r="K48" s="520"/>
      <c r="L48" s="520"/>
      <c r="M48" s="520"/>
      <c r="N48" s="520"/>
      <c r="O48" s="520"/>
      <c r="P48" s="520"/>
      <c r="Q48" s="520"/>
    </row>
    <row r="49" spans="1:17" hidden="1">
      <c r="A49" s="520" t="s">
        <v>208</v>
      </c>
      <c r="B49" s="520"/>
      <c r="C49" s="520"/>
      <c r="D49" s="520"/>
      <c r="E49" s="520"/>
      <c r="F49" s="520"/>
      <c r="G49" s="520"/>
      <c r="H49" s="520"/>
      <c r="I49" s="520"/>
      <c r="J49" s="520"/>
      <c r="K49" s="520"/>
      <c r="L49" s="520"/>
      <c r="M49" s="520"/>
      <c r="N49" s="520"/>
      <c r="O49" s="520"/>
      <c r="P49" s="520"/>
      <c r="Q49" s="520"/>
    </row>
    <row r="50" spans="1:17" hidden="1">
      <c r="A50" s="520" t="s">
        <v>208</v>
      </c>
      <c r="B50" s="520"/>
      <c r="C50" s="520"/>
      <c r="D50" s="520"/>
      <c r="E50" s="520"/>
      <c r="F50" s="520"/>
      <c r="G50" s="520"/>
      <c r="H50" s="520"/>
      <c r="I50" s="520"/>
      <c r="J50" s="520"/>
      <c r="K50" s="520"/>
      <c r="L50" s="520"/>
      <c r="M50" s="520"/>
      <c r="N50" s="520"/>
      <c r="O50" s="520"/>
      <c r="P50" s="520"/>
      <c r="Q50" s="520"/>
    </row>
    <row r="51" spans="1:17" hidden="1">
      <c r="A51" s="520" t="s">
        <v>208</v>
      </c>
      <c r="B51" s="520"/>
      <c r="C51" s="520"/>
      <c r="D51" s="520"/>
      <c r="E51" s="520"/>
      <c r="F51" s="520"/>
      <c r="G51" s="520"/>
      <c r="H51" s="520"/>
      <c r="I51" s="520"/>
      <c r="J51" s="520"/>
      <c r="K51" s="520"/>
      <c r="L51" s="520"/>
      <c r="M51" s="520"/>
      <c r="N51" s="520"/>
      <c r="O51" s="520"/>
      <c r="P51" s="520"/>
      <c r="Q51" s="520"/>
    </row>
    <row r="52" spans="1:17" hidden="1">
      <c r="A52" s="520" t="s">
        <v>208</v>
      </c>
      <c r="B52" s="520"/>
      <c r="C52" s="520"/>
      <c r="D52" s="520"/>
      <c r="E52" s="520"/>
      <c r="F52" s="520"/>
      <c r="G52" s="520"/>
      <c r="H52" s="520"/>
      <c r="I52" s="520"/>
      <c r="J52" s="520"/>
      <c r="K52" s="520"/>
      <c r="L52" s="520"/>
      <c r="M52" s="520"/>
      <c r="N52" s="520"/>
      <c r="O52" s="520"/>
      <c r="P52" s="520"/>
      <c r="Q52" s="520"/>
    </row>
    <row r="53" spans="1:17" hidden="1">
      <c r="A53" s="520" t="s">
        <v>208</v>
      </c>
      <c r="B53" s="520"/>
      <c r="C53" s="520"/>
      <c r="D53" s="520"/>
      <c r="E53" s="520"/>
      <c r="F53" s="520"/>
      <c r="G53" s="520"/>
      <c r="H53" s="520"/>
      <c r="I53" s="520"/>
      <c r="J53" s="520"/>
      <c r="K53" s="520"/>
      <c r="L53" s="520"/>
      <c r="M53" s="520"/>
      <c r="N53" s="520"/>
      <c r="O53" s="520"/>
      <c r="P53" s="520"/>
      <c r="Q53" s="520"/>
    </row>
    <row r="54" spans="1:17" hidden="1">
      <c r="A54" s="520" t="s">
        <v>208</v>
      </c>
      <c r="B54" s="520"/>
      <c r="C54" s="520"/>
      <c r="D54" s="520"/>
      <c r="E54" s="520"/>
      <c r="F54" s="520"/>
      <c r="G54" s="520"/>
      <c r="H54" s="520"/>
      <c r="I54" s="520"/>
      <c r="J54" s="520"/>
      <c r="K54" s="520"/>
      <c r="L54" s="520"/>
      <c r="M54" s="520"/>
      <c r="N54" s="520"/>
      <c r="O54" s="520"/>
      <c r="P54" s="520"/>
      <c r="Q54" s="520"/>
    </row>
    <row r="55" spans="1:17" hidden="1">
      <c r="A55" s="520" t="s">
        <v>208</v>
      </c>
      <c r="B55" s="520"/>
      <c r="C55" s="520"/>
      <c r="D55" s="520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20"/>
      <c r="P55" s="520"/>
      <c r="Q55" s="520"/>
    </row>
    <row r="56" spans="1:17" hidden="1">
      <c r="A56" s="520" t="s">
        <v>208</v>
      </c>
      <c r="B56" s="520"/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</row>
    <row r="57" spans="1:17" hidden="1">
      <c r="A57" s="520" t="s">
        <v>208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</row>
    <row r="58" spans="1:17" hidden="1">
      <c r="A58" s="520" t="s">
        <v>208</v>
      </c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0"/>
    </row>
    <row r="59" spans="1:17" hidden="1">
      <c r="A59" s="520" t="s">
        <v>208</v>
      </c>
      <c r="B59" s="520"/>
      <c r="C59" s="520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  <c r="O59" s="520"/>
      <c r="P59" s="520"/>
      <c r="Q59" s="520"/>
    </row>
    <row r="60" spans="1:17" hidden="1">
      <c r="A60" s="520" t="s">
        <v>208</v>
      </c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0"/>
    </row>
    <row r="61" spans="1:17" hidden="1">
      <c r="A61" s="520" t="s">
        <v>208</v>
      </c>
      <c r="B61" s="520"/>
      <c r="C61" s="520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  <c r="P61" s="520"/>
      <c r="Q61" s="520"/>
    </row>
    <row r="62" spans="1:17" hidden="1">
      <c r="A62" s="520" t="s">
        <v>208</v>
      </c>
      <c r="B62" s="520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</row>
    <row r="63" spans="1:17" hidden="1">
      <c r="A63" s="520" t="s">
        <v>208</v>
      </c>
      <c r="B63" s="520"/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</row>
    <row r="64" spans="1:17" hidden="1">
      <c r="A64" s="520" t="s">
        <v>208</v>
      </c>
      <c r="B64" s="520"/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</row>
    <row r="65" spans="1:23" hidden="1">
      <c r="A65" s="520" t="s">
        <v>208</v>
      </c>
      <c r="B65" s="520"/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0"/>
    </row>
    <row r="66" spans="1:23" hidden="1">
      <c r="A66" s="520" t="s">
        <v>208</v>
      </c>
      <c r="B66" s="520"/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</row>
    <row r="67" spans="1:23" hidden="1">
      <c r="A67" s="520" t="s">
        <v>208</v>
      </c>
      <c r="B67" s="520"/>
      <c r="C67" s="520"/>
      <c r="D67" s="520"/>
      <c r="E67" s="520"/>
      <c r="F67" s="520"/>
      <c r="G67" s="520"/>
      <c r="H67" s="520"/>
      <c r="I67" s="520"/>
      <c r="J67" s="520"/>
      <c r="K67" s="520"/>
      <c r="L67" s="520"/>
      <c r="M67" s="520"/>
      <c r="N67" s="520"/>
      <c r="O67" s="520"/>
      <c r="P67" s="520"/>
      <c r="Q67" s="520"/>
    </row>
    <row r="68" spans="1:23" hidden="1">
      <c r="A68" s="520" t="s">
        <v>208</v>
      </c>
      <c r="B68" s="520"/>
      <c r="C68" s="520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0"/>
      <c r="P68" s="520"/>
      <c r="Q68" s="520"/>
    </row>
    <row r="69" spans="1:23" hidden="1">
      <c r="A69" s="520" t="s">
        <v>208</v>
      </c>
      <c r="B69" s="520"/>
      <c r="C69" s="520"/>
      <c r="D69" s="520"/>
      <c r="E69" s="520"/>
      <c r="F69" s="520"/>
      <c r="G69" s="520"/>
      <c r="H69" s="520"/>
      <c r="I69" s="520"/>
      <c r="J69" s="520"/>
      <c r="K69" s="520"/>
      <c r="L69" s="520"/>
      <c r="M69" s="520"/>
      <c r="N69" s="520"/>
      <c r="O69" s="520"/>
      <c r="P69" s="520"/>
      <c r="Q69" s="520"/>
    </row>
    <row r="70" spans="1:23" hidden="1">
      <c r="A70" s="520" t="s">
        <v>208</v>
      </c>
      <c r="B70" s="520"/>
      <c r="C70" s="520"/>
      <c r="D70" s="520"/>
      <c r="E70" s="520"/>
      <c r="F70" s="520"/>
      <c r="G70" s="520"/>
      <c r="H70" s="520"/>
      <c r="I70" s="520"/>
      <c r="J70" s="520"/>
      <c r="K70" s="520"/>
      <c r="L70" s="520"/>
      <c r="M70" s="520"/>
      <c r="N70" s="520"/>
      <c r="O70" s="520"/>
      <c r="P70" s="520"/>
      <c r="Q70" s="520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86" t="s">
        <v>239</v>
      </c>
      <c r="L71" s="487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21" t="s">
        <v>208</v>
      </c>
      <c r="D72" s="522"/>
      <c r="E72" s="522"/>
      <c r="F72" s="522"/>
      <c r="G72" s="522"/>
      <c r="H72" s="522"/>
      <c r="I72" s="522"/>
      <c r="J72" s="522"/>
      <c r="K72" s="522"/>
      <c r="L72" s="523"/>
      <c r="M72" s="185" t="s">
        <v>242</v>
      </c>
      <c r="N72" s="521" t="s">
        <v>208</v>
      </c>
      <c r="O72" s="522"/>
      <c r="P72" s="522"/>
      <c r="Q72" s="523"/>
    </row>
    <row r="73" spans="1:23">
      <c r="A73" s="493" t="s">
        <v>179</v>
      </c>
      <c r="B73" s="494"/>
      <c r="C73" s="494"/>
      <c r="D73" s="494"/>
      <c r="E73" s="494"/>
      <c r="F73" s="494"/>
      <c r="G73" s="494"/>
      <c r="H73" s="494"/>
      <c r="I73" s="494"/>
      <c r="J73" s="494"/>
      <c r="K73" s="494"/>
      <c r="L73" s="494"/>
      <c r="M73" s="494"/>
      <c r="N73" s="494"/>
      <c r="O73" s="494"/>
      <c r="P73" s="494"/>
      <c r="Q73" s="494"/>
    </row>
    <row r="74" spans="1:23">
      <c r="A74" s="95" t="s">
        <v>4</v>
      </c>
      <c r="B74" s="95" t="s">
        <v>5</v>
      </c>
      <c r="C74" s="497" t="s">
        <v>180</v>
      </c>
      <c r="D74" s="497"/>
      <c r="E74" s="497" t="s">
        <v>7</v>
      </c>
      <c r="F74" s="497"/>
      <c r="G74" s="495" t="s">
        <v>11</v>
      </c>
      <c r="H74" s="496"/>
      <c r="I74" s="495" t="s">
        <v>12</v>
      </c>
      <c r="J74" s="498"/>
      <c r="K74" s="516" t="s">
        <v>181</v>
      </c>
      <c r="L74" s="516"/>
      <c r="M74" s="95" t="s">
        <v>5</v>
      </c>
      <c r="N74" s="516" t="s">
        <v>243</v>
      </c>
      <c r="O74" s="469"/>
      <c r="P74" s="517" t="s">
        <v>244</v>
      </c>
      <c r="Q74" s="518"/>
      <c r="R74" s="519" t="s">
        <v>245</v>
      </c>
      <c r="S74" s="514"/>
      <c r="T74" s="510" t="s">
        <v>246</v>
      </c>
      <c r="U74" s="511"/>
      <c r="V74" s="512" t="s">
        <v>247</v>
      </c>
      <c r="W74" s="512"/>
    </row>
    <row r="75" spans="1:23">
      <c r="A75" s="480" t="s">
        <v>13</v>
      </c>
      <c r="B75" s="480" t="s">
        <v>14</v>
      </c>
      <c r="C75" s="488" t="s">
        <v>182</v>
      </c>
      <c r="D75" s="488"/>
      <c r="E75" s="488" t="s">
        <v>16</v>
      </c>
      <c r="F75" s="488"/>
      <c r="G75" s="489" t="s">
        <v>20</v>
      </c>
      <c r="H75" s="513"/>
      <c r="I75" s="489" t="s">
        <v>21</v>
      </c>
      <c r="J75" s="490"/>
      <c r="K75" s="469" t="s">
        <v>183</v>
      </c>
      <c r="L75" s="469"/>
      <c r="M75" s="422" t="s">
        <v>14</v>
      </c>
      <c r="N75" s="469" t="s">
        <v>248</v>
      </c>
      <c r="O75" s="469"/>
      <c r="P75" s="469" t="s">
        <v>249</v>
      </c>
      <c r="Q75" s="469"/>
      <c r="R75" s="514" t="s">
        <v>250</v>
      </c>
      <c r="S75" s="514"/>
      <c r="T75" s="467" t="s">
        <v>251</v>
      </c>
      <c r="U75" s="511"/>
      <c r="V75" s="515" t="s">
        <v>252</v>
      </c>
      <c r="W75" s="515"/>
    </row>
    <row r="76" spans="1:23">
      <c r="A76" s="481"/>
      <c r="B76" s="481"/>
      <c r="C76" s="480" t="s">
        <v>22</v>
      </c>
      <c r="D76" s="480"/>
      <c r="E76" s="480" t="s">
        <v>22</v>
      </c>
      <c r="F76" s="480"/>
      <c r="G76" s="480" t="s">
        <v>22</v>
      </c>
      <c r="H76" s="480"/>
      <c r="I76" s="480" t="s">
        <v>22</v>
      </c>
      <c r="J76" s="480"/>
      <c r="K76" s="480" t="s">
        <v>22</v>
      </c>
      <c r="L76" s="480"/>
      <c r="M76" s="423"/>
      <c r="N76" s="508" t="s">
        <v>22</v>
      </c>
      <c r="O76" s="508"/>
      <c r="P76" s="508" t="s">
        <v>22</v>
      </c>
      <c r="Q76" s="508"/>
      <c r="R76" s="509" t="s">
        <v>22</v>
      </c>
      <c r="S76" s="509"/>
      <c r="T76" s="508" t="s">
        <v>22</v>
      </c>
      <c r="U76" s="508"/>
      <c r="V76" s="469" t="s">
        <v>22</v>
      </c>
      <c r="W76" s="469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9" t="s">
        <v>208</v>
      </c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1"/>
    </row>
    <row r="81" spans="1:23">
      <c r="A81" s="129" t="s">
        <v>160</v>
      </c>
      <c r="B81" s="502" t="s">
        <v>255</v>
      </c>
      <c r="C81" s="502"/>
      <c r="D81" s="502"/>
      <c r="E81" s="502"/>
      <c r="F81" s="502"/>
      <c r="G81" s="502"/>
      <c r="H81" s="502"/>
      <c r="I81" s="502"/>
      <c r="J81" s="502"/>
      <c r="K81" s="502"/>
      <c r="L81" s="502"/>
      <c r="M81" s="502"/>
      <c r="N81" s="6"/>
      <c r="O81" s="6"/>
    </row>
    <row r="82" spans="1:23">
      <c r="A82" s="32" t="s">
        <v>256</v>
      </c>
      <c r="B82" s="503" t="s">
        <v>257</v>
      </c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5"/>
      <c r="N82" s="4"/>
      <c r="O82" s="4"/>
    </row>
    <row r="83" spans="1:23">
      <c r="A83" s="32" t="s">
        <v>164</v>
      </c>
      <c r="B83" s="506" t="s">
        <v>258</v>
      </c>
      <c r="C83" s="506"/>
      <c r="D83" s="506"/>
      <c r="E83" s="506"/>
      <c r="F83" s="506"/>
      <c r="G83" s="506"/>
      <c r="H83" s="506"/>
      <c r="I83" s="506"/>
      <c r="J83" s="506"/>
      <c r="K83" s="506"/>
      <c r="L83" s="506"/>
      <c r="M83" s="506"/>
      <c r="N83" s="4"/>
      <c r="O83" s="4"/>
    </row>
    <row r="84" spans="1:23">
      <c r="A84" s="429" t="s">
        <v>259</v>
      </c>
      <c r="B84" s="507" t="s">
        <v>175</v>
      </c>
      <c r="C84" s="507"/>
      <c r="D84" s="507"/>
      <c r="E84" s="507"/>
      <c r="F84" s="507"/>
      <c r="G84" s="507"/>
      <c r="H84" s="507"/>
      <c r="I84" s="507"/>
      <c r="J84" s="507"/>
      <c r="K84" s="507"/>
      <c r="L84" s="507"/>
      <c r="M84" s="50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07" t="s">
        <v>173</v>
      </c>
      <c r="C85" s="507"/>
      <c r="D85" s="507"/>
      <c r="E85" s="507"/>
      <c r="F85" s="507"/>
      <c r="G85" s="507"/>
      <c r="H85" s="507"/>
      <c r="I85" s="507"/>
      <c r="J85" s="507"/>
      <c r="K85" s="507"/>
      <c r="L85" s="507"/>
      <c r="M85" s="50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07" t="s">
        <v>261</v>
      </c>
      <c r="C86" s="507"/>
      <c r="D86" s="507"/>
      <c r="E86" s="507"/>
      <c r="F86" s="507"/>
      <c r="G86" s="507"/>
      <c r="H86" s="507"/>
      <c r="I86" s="507"/>
      <c r="J86" s="507"/>
      <c r="K86" s="507"/>
      <c r="L86" s="507"/>
      <c r="M86" s="50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8"/>
  <sheetViews>
    <sheetView zoomScaleNormal="100" workbookViewId="0">
      <selection activeCell="T65" sqref="T65"/>
    </sheetView>
  </sheetViews>
  <sheetFormatPr defaultColWidth="9" defaultRowHeight="15.6"/>
  <cols>
    <col min="1" max="1" width="18.59765625" customWidth="1"/>
    <col min="10" max="10" width="10.3984375" customWidth="1"/>
    <col min="17" max="17" width="16.296875" customWidth="1"/>
    <col min="18" max="18" width="15.8984375" customWidth="1"/>
    <col min="22" max="22" width="9.59765625" customWidth="1"/>
  </cols>
  <sheetData>
    <row r="1" spans="1:259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1"/>
      <c r="Y1" s="1"/>
    </row>
    <row r="2" spans="1:259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72" t="s">
        <v>1482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</row>
    <row r="5" spans="1:259">
      <c r="A5" s="8" t="s">
        <v>667</v>
      </c>
      <c r="B5" s="8" t="s">
        <v>668</v>
      </c>
      <c r="C5" s="473" t="s">
        <v>1483</v>
      </c>
      <c r="D5" s="474"/>
      <c r="E5" s="473" t="s">
        <v>1484</v>
      </c>
      <c r="F5" s="474"/>
      <c r="G5" s="473" t="s">
        <v>1485</v>
      </c>
      <c r="H5" s="474"/>
      <c r="I5" s="475" t="s">
        <v>1486</v>
      </c>
      <c r="J5" s="476"/>
      <c r="K5" s="475" t="s">
        <v>1450</v>
      </c>
      <c r="L5" s="476"/>
      <c r="M5" s="475" t="s">
        <v>1487</v>
      </c>
      <c r="N5" s="476"/>
      <c r="O5" s="473" t="s">
        <v>1488</v>
      </c>
      <c r="P5" s="474"/>
      <c r="Q5" s="475" t="s">
        <v>1489</v>
      </c>
      <c r="R5" s="476"/>
      <c r="S5" s="8" t="s">
        <v>668</v>
      </c>
      <c r="T5" s="475" t="s">
        <v>1450</v>
      </c>
      <c r="U5" s="476"/>
      <c r="V5" s="473" t="s">
        <v>1483</v>
      </c>
      <c r="W5" s="474"/>
    </row>
    <row r="6" spans="1:259">
      <c r="A6" s="10" t="s">
        <v>13</v>
      </c>
      <c r="B6" s="10" t="s">
        <v>14</v>
      </c>
      <c r="C6" s="467" t="s">
        <v>16</v>
      </c>
      <c r="D6" s="468"/>
      <c r="E6" s="467" t="s">
        <v>250</v>
      </c>
      <c r="F6" s="468"/>
      <c r="G6" s="467" t="s">
        <v>475</v>
      </c>
      <c r="H6" s="468"/>
      <c r="I6" s="467" t="s">
        <v>1490</v>
      </c>
      <c r="J6" s="468"/>
      <c r="K6" s="467" t="s">
        <v>1454</v>
      </c>
      <c r="L6" s="468"/>
      <c r="M6" s="469" t="s">
        <v>1491</v>
      </c>
      <c r="N6" s="469"/>
      <c r="O6" s="467" t="s">
        <v>1455</v>
      </c>
      <c r="P6" s="468"/>
      <c r="Q6" s="469" t="s">
        <v>1457</v>
      </c>
      <c r="R6" s="469"/>
      <c r="S6" s="10" t="s">
        <v>14</v>
      </c>
      <c r="T6" s="467" t="s">
        <v>1454</v>
      </c>
      <c r="U6" s="468"/>
      <c r="V6" s="467" t="s">
        <v>16</v>
      </c>
      <c r="W6" s="468"/>
    </row>
    <row r="7" spans="1:259" hidden="1">
      <c r="A7" s="10"/>
      <c r="B7" s="10"/>
      <c r="C7" s="467" t="s">
        <v>775</v>
      </c>
      <c r="D7" s="468"/>
      <c r="E7" s="467" t="s">
        <v>1492</v>
      </c>
      <c r="F7" s="468"/>
      <c r="G7" s="467" t="s">
        <v>675</v>
      </c>
      <c r="H7" s="468"/>
      <c r="I7" s="467" t="s">
        <v>773</v>
      </c>
      <c r="J7" s="468"/>
      <c r="K7" s="467" t="s">
        <v>1174</v>
      </c>
      <c r="L7" s="468"/>
      <c r="M7" s="467" t="s">
        <v>1492</v>
      </c>
      <c r="N7" s="468"/>
      <c r="O7" s="467" t="s">
        <v>773</v>
      </c>
      <c r="P7" s="468"/>
      <c r="Q7" s="467" t="s">
        <v>676</v>
      </c>
      <c r="R7" s="468"/>
      <c r="S7" s="10"/>
      <c r="T7" s="467" t="s">
        <v>675</v>
      </c>
      <c r="U7" s="468"/>
      <c r="V7" s="467" t="s">
        <v>775</v>
      </c>
      <c r="W7" s="468"/>
    </row>
    <row r="8" spans="1:259" hidden="1">
      <c r="A8" s="55" t="s">
        <v>1493</v>
      </c>
      <c r="B8" s="66" t="s">
        <v>1494</v>
      </c>
      <c r="C8" s="462" t="s">
        <v>208</v>
      </c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4"/>
      <c r="S8" s="66" t="s">
        <v>1495</v>
      </c>
      <c r="T8" s="462" t="s">
        <v>208</v>
      </c>
      <c r="U8" s="463"/>
      <c r="V8" s="463"/>
      <c r="W8" s="464"/>
    </row>
    <row r="9" spans="1:259" hidden="1">
      <c r="A9" s="55" t="s">
        <v>1496</v>
      </c>
      <c r="B9" s="273" t="s">
        <v>1497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1498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1499</v>
      </c>
      <c r="B10" s="66" t="s">
        <v>1500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1501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1502</v>
      </c>
      <c r="B11" s="273" t="s">
        <v>1503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1504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1505</v>
      </c>
      <c r="B12" s="273" t="s">
        <v>1506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1507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1508</v>
      </c>
      <c r="B13" s="66" t="s">
        <v>1509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1510</v>
      </c>
      <c r="T13" s="169">
        <f t="shared" si="11"/>
        <v>46052</v>
      </c>
      <c r="U13" s="120">
        <f t="shared" si="12"/>
        <v>46053</v>
      </c>
      <c r="V13" s="275" t="s">
        <v>1511</v>
      </c>
      <c r="W13" s="120"/>
    </row>
    <row r="14" spans="1:259" hidden="1">
      <c r="A14" s="53" t="s">
        <v>1512</v>
      </c>
      <c r="B14" s="66" t="s">
        <v>1513</v>
      </c>
      <c r="C14" s="462" t="s">
        <v>208</v>
      </c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  <c r="O14" s="463"/>
      <c r="P14" s="463"/>
      <c r="Q14" s="463"/>
      <c r="R14" s="464"/>
      <c r="S14" s="66" t="s">
        <v>1514</v>
      </c>
      <c r="T14" s="462" t="s">
        <v>208</v>
      </c>
      <c r="U14" s="463"/>
      <c r="V14" s="463"/>
      <c r="W14" s="464"/>
    </row>
    <row r="15" spans="1:259" hidden="1">
      <c r="A15" s="53" t="s">
        <v>1080</v>
      </c>
      <c r="B15" s="66" t="s">
        <v>1515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1516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1517</v>
      </c>
    </row>
    <row r="16" spans="1:259" hidden="1">
      <c r="A16" s="140" t="s">
        <v>1518</v>
      </c>
      <c r="B16" s="81" t="s">
        <v>1519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1520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1499</v>
      </c>
      <c r="B17" s="72" t="s">
        <v>1521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1522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1517</v>
      </c>
    </row>
    <row r="18" spans="1:24" hidden="1">
      <c r="A18" s="58" t="s">
        <v>1502</v>
      </c>
      <c r="B18" s="81" t="s">
        <v>1523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1524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1505</v>
      </c>
      <c r="B19" s="273" t="s">
        <v>1525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1526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1468</v>
      </c>
      <c r="B20" s="81" t="s">
        <v>1527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1528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465" t="s">
        <v>1529</v>
      </c>
      <c r="P20" s="466"/>
      <c r="Q20" s="465" t="s">
        <v>1530</v>
      </c>
      <c r="R20" s="466"/>
      <c r="S20" s="273" t="s">
        <v>1531</v>
      </c>
      <c r="T20" s="169">
        <v>46101</v>
      </c>
      <c r="U20" s="120">
        <f t="shared" si="50"/>
        <v>46102</v>
      </c>
      <c r="V20" s="89" t="s">
        <v>1511</v>
      </c>
      <c r="W20" s="120"/>
    </row>
    <row r="21" spans="1:24" hidden="1">
      <c r="A21" s="90" t="s">
        <v>1532</v>
      </c>
      <c r="B21" s="72" t="s">
        <v>1533</v>
      </c>
      <c r="C21" s="462" t="s">
        <v>208</v>
      </c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  <c r="R21" s="464"/>
      <c r="S21" s="66" t="s">
        <v>1534</v>
      </c>
      <c r="T21" s="462" t="s">
        <v>208</v>
      </c>
      <c r="U21" s="463"/>
      <c r="V21" s="463"/>
      <c r="W21" s="464"/>
    </row>
    <row r="22" spans="1:24" hidden="1">
      <c r="A22" s="90" t="s">
        <v>1535</v>
      </c>
      <c r="B22" s="72" t="s">
        <v>1536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1537</v>
      </c>
      <c r="T22" s="89" t="s">
        <v>1538</v>
      </c>
      <c r="U22" s="120"/>
      <c r="V22" s="169"/>
      <c r="W22" s="120"/>
    </row>
    <row r="23" spans="1:24" hidden="1">
      <c r="A23" s="140" t="s">
        <v>1518</v>
      </c>
      <c r="B23" s="81" t="s">
        <v>1539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1540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1541</v>
      </c>
      <c r="B24" s="72" t="s">
        <v>1542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1543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1502</v>
      </c>
      <c r="B25" s="81" t="s">
        <v>1497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1498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1505</v>
      </c>
      <c r="B26" s="273" t="s">
        <v>1544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1545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1458</v>
      </c>
      <c r="B27" s="72" t="s">
        <v>1546</v>
      </c>
      <c r="C27" s="67">
        <v>46116</v>
      </c>
      <c r="D27" s="23" t="s">
        <v>1547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1548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1471</v>
      </c>
      <c r="B28" s="72" t="s">
        <v>1549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465" t="s">
        <v>1550</v>
      </c>
      <c r="H28" s="466"/>
      <c r="I28" s="465" t="s">
        <v>1551</v>
      </c>
      <c r="J28" s="466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1552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1517</v>
      </c>
    </row>
    <row r="29" spans="1:24" hidden="1">
      <c r="A29" s="140" t="s">
        <v>1518</v>
      </c>
      <c r="B29" s="81" t="s">
        <v>1553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1554</v>
      </c>
      <c r="S29" s="81" t="s">
        <v>1555</v>
      </c>
      <c r="T29" s="169">
        <v>46164</v>
      </c>
      <c r="U29" s="120">
        <f t="shared" si="86"/>
        <v>46165</v>
      </c>
      <c r="V29" s="279" t="s">
        <v>1511</v>
      </c>
      <c r="W29" s="120"/>
    </row>
    <row r="30" spans="1:24" hidden="1">
      <c r="A30" s="90" t="s">
        <v>1541</v>
      </c>
      <c r="B30" s="72" t="s">
        <v>1556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1557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1502</v>
      </c>
      <c r="B31" s="81" t="s">
        <v>1558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1559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1505</v>
      </c>
      <c r="B32" s="81" t="s">
        <v>1560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1561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1458</v>
      </c>
      <c r="B33" s="72" t="s">
        <v>1562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1563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4" t="s">
        <v>337</v>
      </c>
      <c r="B34" s="455"/>
      <c r="C34" s="455"/>
      <c r="D34" s="455"/>
      <c r="E34" s="455"/>
      <c r="F34" s="455"/>
      <c r="G34" s="455"/>
      <c r="H34" s="455"/>
      <c r="I34" s="455"/>
      <c r="J34" s="455"/>
      <c r="K34" s="455"/>
      <c r="L34" s="455"/>
      <c r="M34" s="455"/>
      <c r="N34" s="455"/>
      <c r="O34" s="455"/>
      <c r="P34" s="455"/>
      <c r="Q34" s="455"/>
      <c r="R34" s="455"/>
      <c r="S34" s="455"/>
      <c r="T34" s="455"/>
      <c r="U34" s="455"/>
      <c r="V34" s="455"/>
      <c r="W34" s="455"/>
    </row>
    <row r="35" spans="1:24" hidden="1">
      <c r="A35" s="58" t="s">
        <v>1564</v>
      </c>
      <c r="B35" s="72" t="s">
        <v>1565</v>
      </c>
      <c r="C35" s="67">
        <v>46172</v>
      </c>
      <c r="D35" s="23" t="s">
        <v>1547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1566</v>
      </c>
      <c r="S35" s="72" t="s">
        <v>1567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2150</v>
      </c>
      <c r="B36" s="72" t="s">
        <v>1568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1569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454" t="s">
        <v>337</v>
      </c>
      <c r="B37" s="455"/>
      <c r="C37" s="455"/>
      <c r="D37" s="455"/>
      <c r="E37" s="455"/>
      <c r="F37" s="455"/>
      <c r="G37" s="455"/>
      <c r="H37" s="455"/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5"/>
      <c r="T37" s="455"/>
      <c r="U37" s="455"/>
      <c r="V37" s="455"/>
      <c r="W37" s="455"/>
    </row>
    <row r="38" spans="1:24" hidden="1">
      <c r="A38" s="90" t="s">
        <v>1541</v>
      </c>
      <c r="B38" s="81" t="s">
        <v>1570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1571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2156</v>
      </c>
      <c r="B39" s="72" t="s">
        <v>1572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1573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2157</v>
      </c>
      <c r="B40" s="72" t="s">
        <v>1574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1575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2158</v>
      </c>
      <c r="B41" s="72" t="s">
        <v>1576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1577</v>
      </c>
      <c r="T41" s="169">
        <f t="shared" si="153"/>
        <v>46248</v>
      </c>
      <c r="U41" s="120">
        <f t="shared" si="154"/>
        <v>46249</v>
      </c>
      <c r="V41" s="89" t="s">
        <v>1578</v>
      </c>
      <c r="W41" s="89" t="s">
        <v>1579</v>
      </c>
      <c r="X41" s="75" t="s">
        <v>144</v>
      </c>
    </row>
    <row r="42" spans="1:24">
      <c r="A42" s="58" t="s">
        <v>2159</v>
      </c>
      <c r="B42" s="72" t="s">
        <v>1580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2200</v>
      </c>
      <c r="R42" s="121" t="s">
        <v>2199</v>
      </c>
      <c r="S42" s="72" t="s">
        <v>1581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2150</v>
      </c>
      <c r="B43" s="72" t="s">
        <v>1582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1583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2210</v>
      </c>
      <c r="B44" s="72" t="s">
        <v>1584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2264</v>
      </c>
      <c r="Q44" s="280">
        <v>46261</v>
      </c>
      <c r="R44" s="166">
        <v>46262</v>
      </c>
      <c r="S44" s="72" t="s">
        <v>1585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2211</v>
      </c>
      <c r="B45" s="72" t="s">
        <v>1586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1587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2312</v>
      </c>
      <c r="B46" s="72" t="s">
        <v>1588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1589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456" t="s">
        <v>2039</v>
      </c>
      <c r="B47" s="457"/>
      <c r="C47" s="457"/>
      <c r="D47" s="457"/>
      <c r="E47" s="457"/>
      <c r="F47" s="457"/>
      <c r="G47" s="457"/>
      <c r="H47" s="457"/>
      <c r="I47" s="457"/>
      <c r="J47" s="457"/>
      <c r="K47" s="457"/>
      <c r="L47" s="457"/>
      <c r="M47" s="457"/>
      <c r="N47" s="457"/>
      <c r="O47" s="457"/>
      <c r="P47" s="457"/>
      <c r="Q47" s="457"/>
      <c r="R47" s="457"/>
      <c r="S47" s="457"/>
      <c r="T47" s="457"/>
      <c r="U47" s="457"/>
      <c r="V47" s="457"/>
      <c r="W47" s="458"/>
    </row>
    <row r="48" spans="1:24">
      <c r="A48" s="58" t="s">
        <v>1564</v>
      </c>
      <c r="B48" s="72" t="s">
        <v>1590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1591</v>
      </c>
      <c r="T48" s="121" t="s">
        <v>2185</v>
      </c>
      <c r="U48" s="121" t="s">
        <v>2185</v>
      </c>
      <c r="V48" s="169">
        <v>46305</v>
      </c>
      <c r="W48" s="120">
        <f t="shared" ref="W48" si="171">V48+1</f>
        <v>46306</v>
      </c>
    </row>
    <row r="49" spans="1:24">
      <c r="A49" s="456" t="s">
        <v>208</v>
      </c>
      <c r="B49" s="457"/>
      <c r="C49" s="457"/>
      <c r="D49" s="457"/>
      <c r="E49" s="457"/>
      <c r="F49" s="457"/>
      <c r="G49" s="457"/>
      <c r="H49" s="457"/>
      <c r="I49" s="457"/>
      <c r="J49" s="457"/>
      <c r="K49" s="457"/>
      <c r="L49" s="457"/>
      <c r="M49" s="457"/>
      <c r="N49" s="457"/>
      <c r="O49" s="457"/>
      <c r="P49" s="457"/>
      <c r="Q49" s="457"/>
      <c r="R49" s="457"/>
      <c r="S49" s="457"/>
      <c r="T49" s="457"/>
      <c r="U49" s="457"/>
      <c r="V49" s="457"/>
      <c r="W49" s="458"/>
    </row>
    <row r="50" spans="1:24">
      <c r="A50" s="456" t="s">
        <v>208</v>
      </c>
      <c r="B50" s="457"/>
      <c r="C50" s="457"/>
      <c r="D50" s="457"/>
      <c r="E50" s="457"/>
      <c r="F50" s="457"/>
      <c r="G50" s="457"/>
      <c r="H50" s="457"/>
      <c r="I50" s="457"/>
      <c r="J50" s="457"/>
      <c r="K50" s="457"/>
      <c r="L50" s="457"/>
      <c r="M50" s="457"/>
      <c r="N50" s="457"/>
      <c r="O50" s="457"/>
      <c r="P50" s="457"/>
      <c r="Q50" s="457"/>
      <c r="R50" s="457"/>
      <c r="S50" s="457"/>
      <c r="T50" s="457"/>
      <c r="U50" s="457"/>
      <c r="V50" s="457"/>
      <c r="W50" s="458"/>
    </row>
    <row r="51" spans="1:24">
      <c r="A51" s="58" t="s">
        <v>2150</v>
      </c>
      <c r="B51" s="72" t="s">
        <v>2160</v>
      </c>
      <c r="C51" s="128">
        <v>46284</v>
      </c>
      <c r="D51" s="22">
        <f t="shared" ref="D51:D52" si="172">C51+1</f>
        <v>46285</v>
      </c>
      <c r="E51" s="280">
        <f t="shared" ref="E51:E53" si="173">D51+3</f>
        <v>46288</v>
      </c>
      <c r="F51" s="166">
        <f t="shared" ref="F51:J53" si="174">E51+1</f>
        <v>46289</v>
      </c>
      <c r="G51" s="166">
        <f t="shared" si="174"/>
        <v>46290</v>
      </c>
      <c r="H51" s="166">
        <f t="shared" si="174"/>
        <v>46291</v>
      </c>
      <c r="I51" s="166">
        <f t="shared" si="174"/>
        <v>46292</v>
      </c>
      <c r="J51" s="166">
        <f t="shared" si="174"/>
        <v>46293</v>
      </c>
      <c r="K51" s="166">
        <f t="shared" ref="K51:K53" si="175">J51+5</f>
        <v>46298</v>
      </c>
      <c r="L51" s="166">
        <f t="shared" ref="L51:L53" si="176">K51</f>
        <v>46298</v>
      </c>
      <c r="M51" s="166">
        <f t="shared" ref="M51:M53" si="177">L51+4</f>
        <v>46302</v>
      </c>
      <c r="N51" s="166">
        <f t="shared" ref="N51:N53" si="178">M51+1</f>
        <v>46303</v>
      </c>
      <c r="O51" s="280">
        <f t="shared" ref="O51:O53" si="179">N51+3</f>
        <v>46306</v>
      </c>
      <c r="P51" s="166">
        <f t="shared" ref="P51:P53" si="180">O51+1</f>
        <v>46307</v>
      </c>
      <c r="Q51" s="280">
        <f t="shared" ref="Q51:Q53" si="181">P51+3</f>
        <v>46310</v>
      </c>
      <c r="R51" s="166">
        <f t="shared" ref="R51:R53" si="182">Q51+1</f>
        <v>46311</v>
      </c>
      <c r="S51" s="72" t="s">
        <v>2161</v>
      </c>
      <c r="T51" s="280">
        <f t="shared" ref="T51:T53" si="183">R51+7</f>
        <v>46318</v>
      </c>
      <c r="U51" s="166">
        <f t="shared" ref="U51:U53" si="184">T51+1</f>
        <v>46319</v>
      </c>
      <c r="V51" s="280">
        <f t="shared" ref="V51:V53" si="185">U51+7</f>
        <v>46326</v>
      </c>
      <c r="W51" s="166">
        <f t="shared" ref="W51:W53" si="186">V51+1</f>
        <v>46327</v>
      </c>
      <c r="X51" s="75"/>
    </row>
    <row r="52" spans="1:24">
      <c r="A52" s="58" t="s">
        <v>2211</v>
      </c>
      <c r="B52" s="72" t="s">
        <v>2162</v>
      </c>
      <c r="C52" s="128">
        <v>46291</v>
      </c>
      <c r="D52" s="22">
        <f t="shared" si="172"/>
        <v>46292</v>
      </c>
      <c r="E52" s="280">
        <f t="shared" si="173"/>
        <v>46295</v>
      </c>
      <c r="F52" s="166">
        <f t="shared" si="174"/>
        <v>46296</v>
      </c>
      <c r="G52" s="166">
        <f t="shared" si="174"/>
        <v>46297</v>
      </c>
      <c r="H52" s="166">
        <f t="shared" si="174"/>
        <v>46298</v>
      </c>
      <c r="I52" s="166">
        <f t="shared" si="174"/>
        <v>46299</v>
      </c>
      <c r="J52" s="166">
        <f t="shared" si="174"/>
        <v>46300</v>
      </c>
      <c r="K52" s="166">
        <f t="shared" si="175"/>
        <v>46305</v>
      </c>
      <c r="L52" s="166">
        <f t="shared" si="176"/>
        <v>46305</v>
      </c>
      <c r="M52" s="166">
        <f t="shared" si="177"/>
        <v>46309</v>
      </c>
      <c r="N52" s="166">
        <f t="shared" si="178"/>
        <v>46310</v>
      </c>
      <c r="O52" s="280">
        <f t="shared" si="179"/>
        <v>46313</v>
      </c>
      <c r="P52" s="166">
        <f t="shared" si="180"/>
        <v>46314</v>
      </c>
      <c r="Q52" s="280">
        <f t="shared" si="181"/>
        <v>46317</v>
      </c>
      <c r="R52" s="166">
        <f t="shared" si="182"/>
        <v>46318</v>
      </c>
      <c r="S52" s="72" t="s">
        <v>2163</v>
      </c>
      <c r="T52" s="280">
        <f t="shared" si="183"/>
        <v>46325</v>
      </c>
      <c r="U52" s="166">
        <f t="shared" si="184"/>
        <v>46326</v>
      </c>
      <c r="V52" s="280">
        <f t="shared" si="185"/>
        <v>46333</v>
      </c>
      <c r="W52" s="166">
        <f t="shared" si="186"/>
        <v>46334</v>
      </c>
    </row>
    <row r="53" spans="1:24">
      <c r="A53" s="58" t="s">
        <v>2216</v>
      </c>
      <c r="B53" s="72" t="s">
        <v>2325</v>
      </c>
      <c r="C53" s="128">
        <v>46298</v>
      </c>
      <c r="D53" s="22">
        <f t="shared" ref="D53" si="187">C53+1</f>
        <v>46299</v>
      </c>
      <c r="E53" s="280">
        <f t="shared" si="173"/>
        <v>46302</v>
      </c>
      <c r="F53" s="166">
        <f t="shared" si="174"/>
        <v>46303</v>
      </c>
      <c r="G53" s="166">
        <f t="shared" si="174"/>
        <v>46304</v>
      </c>
      <c r="H53" s="166">
        <f t="shared" si="174"/>
        <v>46305</v>
      </c>
      <c r="I53" s="166">
        <f t="shared" si="174"/>
        <v>46306</v>
      </c>
      <c r="J53" s="166">
        <f t="shared" si="174"/>
        <v>46307</v>
      </c>
      <c r="K53" s="166">
        <f t="shared" si="175"/>
        <v>46312</v>
      </c>
      <c r="L53" s="166">
        <f t="shared" si="176"/>
        <v>46312</v>
      </c>
      <c r="M53" s="166">
        <f t="shared" si="177"/>
        <v>46316</v>
      </c>
      <c r="N53" s="166">
        <f t="shared" si="178"/>
        <v>46317</v>
      </c>
      <c r="O53" s="280">
        <f t="shared" si="179"/>
        <v>46320</v>
      </c>
      <c r="P53" s="166">
        <f t="shared" si="180"/>
        <v>46321</v>
      </c>
      <c r="Q53" s="280">
        <f t="shared" si="181"/>
        <v>46324</v>
      </c>
      <c r="R53" s="166">
        <f t="shared" si="182"/>
        <v>46325</v>
      </c>
      <c r="S53" s="72" t="s">
        <v>2326</v>
      </c>
      <c r="T53" s="280">
        <f t="shared" si="183"/>
        <v>46332</v>
      </c>
      <c r="U53" s="166">
        <f t="shared" si="184"/>
        <v>46333</v>
      </c>
      <c r="V53" s="280">
        <f t="shared" si="185"/>
        <v>46340</v>
      </c>
      <c r="W53" s="166">
        <f t="shared" si="186"/>
        <v>46341</v>
      </c>
    </row>
    <row r="54" spans="1:24">
      <c r="A54" s="58" t="s">
        <v>2469</v>
      </c>
      <c r="B54" s="72" t="s">
        <v>2470</v>
      </c>
      <c r="C54" s="128">
        <v>46305</v>
      </c>
      <c r="D54" s="22">
        <f t="shared" ref="D54" si="188">C54+1</f>
        <v>46306</v>
      </c>
      <c r="E54" s="280">
        <f t="shared" ref="E54" si="189">D54+3</f>
        <v>46309</v>
      </c>
      <c r="F54" s="166">
        <f t="shared" ref="F54" si="190">E54+1</f>
        <v>46310</v>
      </c>
      <c r="G54" s="166">
        <f t="shared" ref="G54" si="191">F54+1</f>
        <v>46311</v>
      </c>
      <c r="H54" s="166">
        <f t="shared" ref="H54" si="192">G54+1</f>
        <v>46312</v>
      </c>
      <c r="I54" s="166">
        <f t="shared" ref="I54" si="193">H54+1</f>
        <v>46313</v>
      </c>
      <c r="J54" s="166">
        <f t="shared" ref="J54" si="194">I54+1</f>
        <v>46314</v>
      </c>
      <c r="K54" s="166">
        <f t="shared" ref="K54" si="195">J54+5</f>
        <v>46319</v>
      </c>
      <c r="L54" s="166">
        <f t="shared" ref="L54" si="196">K54</f>
        <v>46319</v>
      </c>
      <c r="M54" s="166">
        <f t="shared" ref="M54" si="197">L54+4</f>
        <v>46323</v>
      </c>
      <c r="N54" s="166">
        <f t="shared" ref="N54" si="198">M54+1</f>
        <v>46324</v>
      </c>
      <c r="O54" s="280">
        <f t="shared" ref="O54" si="199">N54+3</f>
        <v>46327</v>
      </c>
      <c r="P54" s="166">
        <f t="shared" ref="P54" si="200">O54+1</f>
        <v>46328</v>
      </c>
      <c r="Q54" s="280">
        <f t="shared" ref="Q54" si="201">P54+3</f>
        <v>46331</v>
      </c>
      <c r="R54" s="166">
        <f t="shared" ref="R54" si="202">Q54+1</f>
        <v>46332</v>
      </c>
      <c r="S54" s="72" t="s">
        <v>2471</v>
      </c>
      <c r="T54" s="280">
        <f t="shared" ref="T54" si="203">R54+7</f>
        <v>46339</v>
      </c>
      <c r="U54" s="166">
        <f t="shared" ref="U54" si="204">T54+1</f>
        <v>46340</v>
      </c>
      <c r="V54" s="280">
        <f t="shared" ref="V54" si="205">U54+7</f>
        <v>46347</v>
      </c>
      <c r="W54" s="166">
        <f t="shared" ref="W54" si="206">V54+1</f>
        <v>46348</v>
      </c>
    </row>
    <row r="55" spans="1:24">
      <c r="A55" s="58" t="s">
        <v>1564</v>
      </c>
      <c r="B55" s="72" t="s">
        <v>2460</v>
      </c>
      <c r="C55" s="128">
        <v>46312</v>
      </c>
      <c r="D55" s="22">
        <f t="shared" ref="D55" si="207">C55+1</f>
        <v>46313</v>
      </c>
      <c r="E55" s="280">
        <f t="shared" ref="E55" si="208">D55+3</f>
        <v>46316</v>
      </c>
      <c r="F55" s="166">
        <f t="shared" ref="F55" si="209">E55+1</f>
        <v>46317</v>
      </c>
      <c r="G55" s="166">
        <f t="shared" ref="G55" si="210">F55+1</f>
        <v>46318</v>
      </c>
      <c r="H55" s="166">
        <f t="shared" ref="H55" si="211">G55+1</f>
        <v>46319</v>
      </c>
      <c r="I55" s="166">
        <f t="shared" ref="I55" si="212">H55+1</f>
        <v>46320</v>
      </c>
      <c r="J55" s="166">
        <f t="shared" ref="J55" si="213">I55+1</f>
        <v>46321</v>
      </c>
      <c r="K55" s="166">
        <f t="shared" ref="K55" si="214">J55+5</f>
        <v>46326</v>
      </c>
      <c r="L55" s="166">
        <f t="shared" ref="L55" si="215">K55</f>
        <v>46326</v>
      </c>
      <c r="M55" s="166">
        <f t="shared" ref="M55" si="216">L55+4</f>
        <v>46330</v>
      </c>
      <c r="N55" s="166">
        <f t="shared" ref="N55" si="217">M55+1</f>
        <v>46331</v>
      </c>
      <c r="O55" s="280">
        <f t="shared" ref="O55" si="218">N55+3</f>
        <v>46334</v>
      </c>
      <c r="P55" s="166">
        <f t="shared" ref="P55" si="219">O55+1</f>
        <v>46335</v>
      </c>
      <c r="Q55" s="280">
        <f t="shared" ref="Q55" si="220">P55+3</f>
        <v>46338</v>
      </c>
      <c r="R55" s="166">
        <f t="shared" ref="R55" si="221">Q55+1</f>
        <v>46339</v>
      </c>
      <c r="S55" s="72" t="s">
        <v>2461</v>
      </c>
      <c r="T55" s="169">
        <f t="shared" ref="T55" si="222">R55+7</f>
        <v>46346</v>
      </c>
      <c r="U55" s="120">
        <f t="shared" ref="U55" si="223">T55+1</f>
        <v>46347</v>
      </c>
      <c r="V55" s="169">
        <f t="shared" ref="V55" si="224">U55+7</f>
        <v>46354</v>
      </c>
      <c r="W55" s="120">
        <f t="shared" ref="W55" si="225">V55+1</f>
        <v>46355</v>
      </c>
    </row>
    <row r="56" spans="1:24">
      <c r="A56" s="449" t="s">
        <v>2464</v>
      </c>
      <c r="B56" s="72" t="s">
        <v>2465</v>
      </c>
      <c r="C56" s="128">
        <v>46319</v>
      </c>
      <c r="D56" s="22">
        <f t="shared" ref="D56:D57" si="226">C56+1</f>
        <v>46320</v>
      </c>
      <c r="E56" s="280">
        <f t="shared" ref="E56:E57" si="227">D56+3</f>
        <v>46323</v>
      </c>
      <c r="F56" s="166">
        <f t="shared" ref="F56:F57" si="228">E56+1</f>
        <v>46324</v>
      </c>
      <c r="G56" s="166">
        <f t="shared" ref="G56:G57" si="229">F56+1</f>
        <v>46325</v>
      </c>
      <c r="H56" s="166">
        <f t="shared" ref="H56:H57" si="230">G56+1</f>
        <v>46326</v>
      </c>
      <c r="I56" s="166">
        <f t="shared" ref="I56:I57" si="231">H56+1</f>
        <v>46327</v>
      </c>
      <c r="J56" s="166">
        <f t="shared" ref="J56:J57" si="232">I56+1</f>
        <v>46328</v>
      </c>
      <c r="K56" s="166">
        <f t="shared" ref="K56:K57" si="233">J56+5</f>
        <v>46333</v>
      </c>
      <c r="L56" s="166">
        <f t="shared" ref="L56:L57" si="234">K56</f>
        <v>46333</v>
      </c>
      <c r="M56" s="166">
        <f t="shared" ref="M56:M57" si="235">L56+4</f>
        <v>46337</v>
      </c>
      <c r="N56" s="166">
        <f t="shared" ref="N56:N57" si="236">M56+1</f>
        <v>46338</v>
      </c>
      <c r="O56" s="280">
        <f t="shared" ref="O56:O57" si="237">N56+3</f>
        <v>46341</v>
      </c>
      <c r="P56" s="166">
        <f t="shared" ref="P56:P57" si="238">O56+1</f>
        <v>46342</v>
      </c>
      <c r="Q56" s="280">
        <f t="shared" ref="Q56:Q57" si="239">P56+3</f>
        <v>46345</v>
      </c>
      <c r="R56" s="166">
        <f t="shared" ref="R56:R57" si="240">Q56+1</f>
        <v>46346</v>
      </c>
      <c r="S56" s="72" t="s">
        <v>2466</v>
      </c>
      <c r="T56" s="169">
        <f t="shared" ref="T56:T57" si="241">R56+7</f>
        <v>46353</v>
      </c>
      <c r="U56" s="120">
        <f t="shared" ref="U56:U57" si="242">T56+1</f>
        <v>46354</v>
      </c>
      <c r="V56" s="169">
        <f t="shared" ref="V56" si="243">U56+7</f>
        <v>46361</v>
      </c>
      <c r="W56" s="120">
        <f t="shared" ref="W56" si="244">V56+1</f>
        <v>46362</v>
      </c>
    </row>
    <row r="57" spans="1:24">
      <c r="A57" s="58" t="s">
        <v>2150</v>
      </c>
      <c r="B57" s="72" t="s">
        <v>2462</v>
      </c>
      <c r="C57" s="128">
        <v>46326</v>
      </c>
      <c r="D57" s="22">
        <f t="shared" si="226"/>
        <v>46327</v>
      </c>
      <c r="E57" s="280">
        <f t="shared" si="227"/>
        <v>46330</v>
      </c>
      <c r="F57" s="166">
        <f t="shared" si="228"/>
        <v>46331</v>
      </c>
      <c r="G57" s="166">
        <f t="shared" si="229"/>
        <v>46332</v>
      </c>
      <c r="H57" s="166">
        <f t="shared" si="230"/>
        <v>46333</v>
      </c>
      <c r="I57" s="166">
        <f t="shared" si="231"/>
        <v>46334</v>
      </c>
      <c r="J57" s="166">
        <f t="shared" si="232"/>
        <v>46335</v>
      </c>
      <c r="K57" s="166">
        <f t="shared" si="233"/>
        <v>46340</v>
      </c>
      <c r="L57" s="166">
        <f t="shared" si="234"/>
        <v>46340</v>
      </c>
      <c r="M57" s="166">
        <f t="shared" si="235"/>
        <v>46344</v>
      </c>
      <c r="N57" s="166">
        <f t="shared" si="236"/>
        <v>46345</v>
      </c>
      <c r="O57" s="280">
        <f t="shared" si="237"/>
        <v>46348</v>
      </c>
      <c r="P57" s="166">
        <f t="shared" si="238"/>
        <v>46349</v>
      </c>
      <c r="Q57" s="280">
        <f t="shared" si="239"/>
        <v>46352</v>
      </c>
      <c r="R57" s="166">
        <f t="shared" si="240"/>
        <v>46353</v>
      </c>
      <c r="S57" s="72" t="s">
        <v>2463</v>
      </c>
      <c r="T57" s="280">
        <f t="shared" si="241"/>
        <v>46360</v>
      </c>
      <c r="U57" s="166">
        <f t="shared" si="242"/>
        <v>46361</v>
      </c>
      <c r="V57" s="280">
        <v>46284</v>
      </c>
      <c r="W57" s="166">
        <v>46285</v>
      </c>
      <c r="X57" s="75"/>
    </row>
    <row r="59" spans="1:24" ht="16.2">
      <c r="A59" s="29" t="s">
        <v>160</v>
      </c>
      <c r="B59" s="459" t="s">
        <v>1592</v>
      </c>
      <c r="C59" s="460"/>
      <c r="D59" s="460"/>
      <c r="E59" s="460"/>
      <c r="F59" s="460"/>
      <c r="G59" s="460"/>
      <c r="H59" s="460"/>
      <c r="I59" s="460"/>
      <c r="J59" s="460"/>
      <c r="K59" s="460"/>
      <c r="L59" s="460"/>
      <c r="M59" s="460"/>
      <c r="N59" s="461"/>
      <c r="O59" s="6"/>
      <c r="P59" s="6"/>
      <c r="Q59" s="6"/>
      <c r="R59" s="6"/>
      <c r="S59" s="6"/>
    </row>
    <row r="60" spans="1:24" ht="16.2">
      <c r="A60" s="31" t="s">
        <v>16</v>
      </c>
      <c r="B60" s="453" t="s">
        <v>1593</v>
      </c>
      <c r="C60" s="453"/>
      <c r="D60" s="453"/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6"/>
      <c r="P60" s="6"/>
      <c r="Q60" s="6"/>
      <c r="R60" s="6"/>
      <c r="S60" s="6"/>
    </row>
    <row r="61" spans="1:24" ht="16.2">
      <c r="A61" s="31" t="s">
        <v>250</v>
      </c>
      <c r="B61" s="453" t="s">
        <v>1594</v>
      </c>
      <c r="C61" s="453"/>
      <c r="D61" s="453"/>
      <c r="E61" s="453"/>
      <c r="F61" s="453"/>
      <c r="G61" s="453"/>
      <c r="H61" s="453"/>
      <c r="I61" s="453"/>
      <c r="J61" s="453"/>
      <c r="K61" s="453"/>
      <c r="L61" s="453"/>
      <c r="M61" s="453"/>
      <c r="N61" s="453"/>
      <c r="O61" s="6"/>
      <c r="P61" s="6"/>
      <c r="Q61" s="6"/>
      <c r="R61" s="6"/>
      <c r="S61" s="6"/>
    </row>
    <row r="62" spans="1:24" ht="16.2">
      <c r="A62" s="31" t="s">
        <v>475</v>
      </c>
      <c r="B62" s="453" t="s">
        <v>1595</v>
      </c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6"/>
      <c r="P62" s="6"/>
      <c r="Q62" s="6"/>
      <c r="R62" s="6"/>
      <c r="S62" s="6"/>
    </row>
    <row r="63" spans="1:24" ht="16.2">
      <c r="A63" s="31" t="s">
        <v>1490</v>
      </c>
      <c r="B63" s="450" t="s">
        <v>1596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2"/>
      <c r="O63" s="6"/>
      <c r="P63" s="6"/>
      <c r="Q63" s="6" t="s">
        <v>178</v>
      </c>
      <c r="R63" s="6"/>
      <c r="S63" s="6"/>
    </row>
    <row r="64" spans="1:24" ht="16.2">
      <c r="A64" s="31" t="s">
        <v>1454</v>
      </c>
      <c r="B64" s="450" t="s">
        <v>1478</v>
      </c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2"/>
    </row>
    <row r="65" spans="1:14" ht="16.2">
      <c r="A65" s="31" t="s">
        <v>1491</v>
      </c>
      <c r="B65" s="450" t="s">
        <v>1597</v>
      </c>
      <c r="C65" s="451"/>
      <c r="D65" s="451"/>
      <c r="E65" s="451"/>
      <c r="F65" s="451"/>
      <c r="G65" s="451"/>
      <c r="H65" s="451"/>
      <c r="I65" s="451"/>
      <c r="J65" s="451"/>
      <c r="K65" s="451"/>
      <c r="L65" s="451"/>
      <c r="M65" s="451"/>
      <c r="N65" s="452"/>
    </row>
    <row r="66" spans="1:14" ht="16.2">
      <c r="A66" s="31" t="s">
        <v>1455</v>
      </c>
      <c r="B66" s="450" t="s">
        <v>1598</v>
      </c>
      <c r="C66" s="451"/>
      <c r="D66" s="451"/>
      <c r="E66" s="451"/>
      <c r="F66" s="451"/>
      <c r="G66" s="451"/>
      <c r="H66" s="451"/>
      <c r="I66" s="451"/>
      <c r="J66" s="451"/>
      <c r="K66" s="451"/>
      <c r="L66" s="451"/>
      <c r="M66" s="451"/>
      <c r="N66" s="452"/>
    </row>
    <row r="67" spans="1:14" ht="16.2">
      <c r="A67" s="31" t="s">
        <v>1457</v>
      </c>
      <c r="B67" s="450" t="s">
        <v>1599</v>
      </c>
      <c r="C67" s="451"/>
      <c r="D67" s="451"/>
      <c r="E67" s="451"/>
      <c r="F67" s="451"/>
      <c r="G67" s="451"/>
      <c r="H67" s="451"/>
      <c r="I67" s="451"/>
      <c r="J67" s="451"/>
      <c r="K67" s="451"/>
      <c r="L67" s="451"/>
      <c r="M67" s="451"/>
      <c r="N67" s="452"/>
    </row>
    <row r="68" spans="1:14" ht="16.2">
      <c r="A68" s="31" t="s">
        <v>1457</v>
      </c>
      <c r="B68" s="450" t="s">
        <v>1481</v>
      </c>
      <c r="C68" s="451"/>
      <c r="D68" s="451"/>
      <c r="E68" s="451"/>
      <c r="F68" s="451"/>
      <c r="G68" s="451"/>
      <c r="H68" s="451"/>
      <c r="I68" s="451"/>
      <c r="J68" s="451"/>
      <c r="K68" s="451"/>
      <c r="L68" s="451"/>
      <c r="M68" s="451"/>
      <c r="N68" s="452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9:N59"/>
    <mergeCell ref="B60:N60"/>
    <mergeCell ref="A50:W50"/>
    <mergeCell ref="B68:N68"/>
    <mergeCell ref="B66:N66"/>
    <mergeCell ref="B67:N67"/>
    <mergeCell ref="B61:N61"/>
    <mergeCell ref="B62:N62"/>
    <mergeCell ref="B63:N63"/>
    <mergeCell ref="B64:N64"/>
    <mergeCell ref="B65:N6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H71" sqref="H71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1"/>
      <c r="Q1" s="1"/>
      <c r="R1" s="1"/>
      <c r="S1" s="1"/>
    </row>
    <row r="2" spans="1:245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9" t="s">
        <v>1600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</row>
    <row r="5" spans="1:245">
      <c r="A5" s="9" t="s">
        <v>4</v>
      </c>
      <c r="B5" s="9" t="s">
        <v>5</v>
      </c>
      <c r="C5" s="473" t="s">
        <v>7</v>
      </c>
      <c r="D5" s="474"/>
      <c r="E5" s="694" t="s">
        <v>843</v>
      </c>
      <c r="F5" s="695"/>
      <c r="G5" s="473" t="s">
        <v>244</v>
      </c>
      <c r="H5" s="474"/>
      <c r="I5" s="473" t="s">
        <v>1411</v>
      </c>
      <c r="J5" s="474"/>
      <c r="K5" s="473" t="s">
        <v>1601</v>
      </c>
      <c r="L5" s="474"/>
      <c r="M5" s="11" t="s">
        <v>5</v>
      </c>
      <c r="N5" s="473" t="s">
        <v>7</v>
      </c>
      <c r="O5" s="474"/>
      <c r="P5" s="694" t="s">
        <v>843</v>
      </c>
      <c r="Q5" s="695"/>
      <c r="R5" s="473" t="s">
        <v>244</v>
      </c>
      <c r="S5" s="474"/>
    </row>
    <row r="6" spans="1:245">
      <c r="A6" s="10" t="s">
        <v>13</v>
      </c>
      <c r="B6" s="10" t="s">
        <v>14</v>
      </c>
      <c r="C6" s="467" t="s">
        <v>16</v>
      </c>
      <c r="D6" s="468"/>
      <c r="E6" s="489" t="s">
        <v>248</v>
      </c>
      <c r="F6" s="513"/>
      <c r="G6" s="467" t="s">
        <v>249</v>
      </c>
      <c r="H6" s="468"/>
      <c r="I6" s="467" t="s">
        <v>1413</v>
      </c>
      <c r="J6" s="468"/>
      <c r="K6" s="467" t="s">
        <v>1602</v>
      </c>
      <c r="L6" s="468"/>
      <c r="M6" s="10" t="s">
        <v>14</v>
      </c>
      <c r="N6" s="467" t="s">
        <v>16</v>
      </c>
      <c r="O6" s="468"/>
      <c r="P6" s="489" t="s">
        <v>248</v>
      </c>
      <c r="Q6" s="513"/>
      <c r="R6" s="467" t="s">
        <v>249</v>
      </c>
      <c r="S6" s="468"/>
    </row>
    <row r="7" spans="1:245">
      <c r="A7" s="14"/>
      <c r="B7" s="98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489" t="s">
        <v>22</v>
      </c>
      <c r="J7" s="513"/>
      <c r="K7" s="489" t="s">
        <v>22</v>
      </c>
      <c r="L7" s="513"/>
      <c r="M7" s="10"/>
      <c r="N7" s="489" t="s">
        <v>22</v>
      </c>
      <c r="O7" s="513"/>
      <c r="P7" s="489" t="s">
        <v>22</v>
      </c>
      <c r="Q7" s="513"/>
      <c r="R7" s="489" t="s">
        <v>22</v>
      </c>
      <c r="S7" s="513"/>
    </row>
    <row r="8" spans="1:245" ht="26.4">
      <c r="A8" s="14"/>
      <c r="B8" s="144"/>
      <c r="C8" s="260" t="s">
        <v>479</v>
      </c>
      <c r="D8" s="260" t="s">
        <v>1603</v>
      </c>
      <c r="E8" s="261" t="s">
        <v>1604</v>
      </c>
      <c r="F8" s="261" t="s">
        <v>1605</v>
      </c>
      <c r="G8" s="260" t="s">
        <v>1606</v>
      </c>
      <c r="H8" s="260" t="s">
        <v>412</v>
      </c>
      <c r="I8" s="262" t="s">
        <v>1607</v>
      </c>
      <c r="J8" s="262" t="s">
        <v>1608</v>
      </c>
      <c r="K8" s="260" t="s">
        <v>1609</v>
      </c>
      <c r="L8" s="260" t="s">
        <v>1610</v>
      </c>
      <c r="M8" s="10"/>
      <c r="N8" s="260" t="s">
        <v>479</v>
      </c>
      <c r="O8" s="260" t="s">
        <v>1603</v>
      </c>
      <c r="P8" s="261" t="s">
        <v>1604</v>
      </c>
      <c r="Q8" s="261" t="s">
        <v>1605</v>
      </c>
      <c r="R8" s="260" t="s">
        <v>1606</v>
      </c>
      <c r="S8" s="260" t="s">
        <v>412</v>
      </c>
    </row>
    <row r="9" spans="1:245" hidden="1">
      <c r="A9" s="102" t="s">
        <v>1611</v>
      </c>
      <c r="B9" s="102" t="s">
        <v>1612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1614</v>
      </c>
      <c r="B10" s="210" t="s">
        <v>1615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1611</v>
      </c>
      <c r="B11" s="102" t="s">
        <v>1617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1614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30" t="s">
        <v>1619</v>
      </c>
      <c r="O12" s="531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1611</v>
      </c>
      <c r="B13" s="103" t="s">
        <v>1620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30" t="s">
        <v>914</v>
      </c>
      <c r="D14" s="531"/>
      <c r="E14" s="530" t="s">
        <v>1622</v>
      </c>
      <c r="F14" s="531"/>
      <c r="G14" s="530" t="s">
        <v>333</v>
      </c>
      <c r="H14" s="531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54" t="s">
        <v>337</v>
      </c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532"/>
      <c r="T15" s="75"/>
    </row>
    <row r="16" spans="1:245" hidden="1">
      <c r="A16" s="454" t="s">
        <v>337</v>
      </c>
      <c r="B16" s="455"/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532"/>
      <c r="T16" s="75"/>
    </row>
    <row r="17" spans="1:20" hidden="1">
      <c r="A17" s="454" t="s">
        <v>337</v>
      </c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55"/>
      <c r="S17" s="532"/>
      <c r="T17" s="75"/>
    </row>
    <row r="18" spans="1:20" hidden="1">
      <c r="A18" s="127" t="s">
        <v>1611</v>
      </c>
      <c r="B18" s="127" t="s">
        <v>1623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1624</v>
      </c>
      <c r="N18" s="702" t="s">
        <v>1625</v>
      </c>
      <c r="O18" s="703"/>
      <c r="P18" s="86" t="s">
        <v>336</v>
      </c>
      <c r="Q18" s="240"/>
      <c r="R18" s="240"/>
      <c r="S18" s="240"/>
      <c r="T18" s="75"/>
    </row>
    <row r="19" spans="1:20" hidden="1">
      <c r="A19" s="462" t="s">
        <v>208</v>
      </c>
      <c r="B19" s="463"/>
      <c r="C19" s="463"/>
      <c r="D19" s="463"/>
      <c r="E19" s="463"/>
      <c r="F19" s="463"/>
      <c r="G19" s="463"/>
      <c r="H19" s="463"/>
      <c r="I19" s="463"/>
      <c r="J19" s="463"/>
      <c r="K19" s="463"/>
      <c r="L19" s="463"/>
      <c r="M19" s="463"/>
      <c r="N19" s="463"/>
      <c r="O19" s="463"/>
      <c r="P19" s="463"/>
      <c r="Q19" s="463"/>
      <c r="R19" s="463"/>
      <c r="S19" s="464"/>
      <c r="T19" s="75"/>
    </row>
    <row r="20" spans="1:20" hidden="1">
      <c r="A20" s="110" t="s">
        <v>1626</v>
      </c>
      <c r="B20" s="110" t="s">
        <v>1623</v>
      </c>
      <c r="C20" s="530" t="s">
        <v>1627</v>
      </c>
      <c r="D20" s="531"/>
      <c r="E20" s="530" t="s">
        <v>1628</v>
      </c>
      <c r="F20" s="531"/>
      <c r="G20" s="530" t="s">
        <v>1629</v>
      </c>
      <c r="H20" s="531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1626</v>
      </c>
      <c r="B22" s="103" t="s">
        <v>1630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30" t="s">
        <v>444</v>
      </c>
      <c r="O23" s="531" t="s">
        <v>309</v>
      </c>
      <c r="P23" s="530" t="s">
        <v>445</v>
      </c>
      <c r="Q23" s="531" t="s">
        <v>309</v>
      </c>
      <c r="R23" s="530" t="s">
        <v>1632</v>
      </c>
      <c r="S23" s="531" t="s">
        <v>309</v>
      </c>
      <c r="T23" s="75" t="s">
        <v>286</v>
      </c>
    </row>
    <row r="24" spans="1:20" hidden="1">
      <c r="A24" s="103" t="s">
        <v>1626</v>
      </c>
      <c r="B24" s="103" t="s">
        <v>1633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70" t="s">
        <v>1099</v>
      </c>
      <c r="L24" s="671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62" t="s">
        <v>208</v>
      </c>
      <c r="D25" s="463"/>
      <c r="E25" s="463"/>
      <c r="F25" s="463"/>
      <c r="G25" s="463"/>
      <c r="H25" s="463"/>
      <c r="I25" s="463"/>
      <c r="J25" s="463"/>
      <c r="K25" s="463"/>
      <c r="L25" s="464"/>
      <c r="M25" s="264" t="s">
        <v>729</v>
      </c>
      <c r="N25" s="462" t="s">
        <v>208</v>
      </c>
      <c r="O25" s="463"/>
      <c r="P25" s="463"/>
      <c r="Q25" s="463"/>
      <c r="R25" s="463"/>
      <c r="S25" s="464"/>
      <c r="T25" s="75"/>
    </row>
    <row r="26" spans="1:20" hidden="1">
      <c r="A26" s="454" t="s">
        <v>337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  <c r="O26" s="455"/>
      <c r="P26" s="455"/>
      <c r="Q26" s="455"/>
      <c r="R26" s="455"/>
      <c r="S26" s="532"/>
      <c r="T26" s="75"/>
    </row>
    <row r="27" spans="1:20" hidden="1">
      <c r="A27" s="103" t="s">
        <v>1634</v>
      </c>
      <c r="B27" s="103" t="s">
        <v>1635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62" t="s">
        <v>1637</v>
      </c>
      <c r="O28" s="464" t="s">
        <v>309</v>
      </c>
      <c r="P28" s="462" t="s">
        <v>1638</v>
      </c>
      <c r="Q28" s="464" t="s">
        <v>309</v>
      </c>
      <c r="R28" s="530" t="s">
        <v>1639</v>
      </c>
      <c r="S28" s="531" t="s">
        <v>309</v>
      </c>
      <c r="T28" s="75" t="s">
        <v>1640</v>
      </c>
    </row>
    <row r="29" spans="1:20" hidden="1">
      <c r="A29" s="103" t="s">
        <v>1634</v>
      </c>
      <c r="B29" s="103" t="s">
        <v>1641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70" t="s">
        <v>1099</v>
      </c>
      <c r="L29" s="671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1626</v>
      </c>
      <c r="B31" s="103" t="s">
        <v>1642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1626</v>
      </c>
      <c r="B33" s="103" t="s">
        <v>1644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1645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1359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1358</v>
      </c>
      <c r="N34" s="23" t="s">
        <v>1646</v>
      </c>
      <c r="O34" s="23" t="s">
        <v>1647</v>
      </c>
      <c r="P34" s="104">
        <v>46234</v>
      </c>
      <c r="Q34" s="104">
        <f>P34</f>
        <v>46234</v>
      </c>
      <c r="R34" s="530" t="s">
        <v>1648</v>
      </c>
      <c r="S34" s="531" t="s">
        <v>309</v>
      </c>
      <c r="T34" s="75" t="s">
        <v>1649</v>
      </c>
    </row>
    <row r="35" spans="1:20" hidden="1">
      <c r="A35" s="699" t="s">
        <v>337</v>
      </c>
      <c r="B35" s="700"/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1"/>
      <c r="T35" s="75"/>
    </row>
    <row r="36" spans="1:20" hidden="1">
      <c r="A36" s="103" t="s">
        <v>1626</v>
      </c>
      <c r="B36" s="103" t="s">
        <v>1650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1651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30" t="s">
        <v>1652</v>
      </c>
      <c r="F37" s="531" t="s">
        <v>309</v>
      </c>
      <c r="G37" s="175" t="s">
        <v>1653</v>
      </c>
      <c r="H37" s="175" t="s">
        <v>1654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2208</v>
      </c>
      <c r="B38" s="103" t="s">
        <v>1655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1656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2209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2164</v>
      </c>
      <c r="T39" s="75"/>
    </row>
    <row r="40" spans="1:20" hidden="1">
      <c r="A40" s="103" t="s">
        <v>2208</v>
      </c>
      <c r="B40" s="103" t="s">
        <v>1657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1658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2164</v>
      </c>
      <c r="T40" s="75"/>
    </row>
    <row r="41" spans="1:20" s="94" customFormat="1" hidden="1">
      <c r="A41" s="595" t="s">
        <v>2272</v>
      </c>
      <c r="B41" s="596"/>
      <c r="C41" s="596"/>
      <c r="D41" s="596"/>
      <c r="E41" s="596"/>
      <c r="F41" s="596"/>
      <c r="G41" s="596"/>
      <c r="H41" s="596"/>
      <c r="I41" s="596"/>
      <c r="J41" s="596"/>
      <c r="K41" s="596"/>
      <c r="L41" s="596"/>
      <c r="M41" s="596"/>
      <c r="N41" s="591"/>
      <c r="O41" s="591"/>
      <c r="P41" s="591"/>
      <c r="Q41" s="591"/>
      <c r="R41" s="591"/>
      <c r="S41" s="591"/>
    </row>
    <row r="42" spans="1:20">
      <c r="A42" s="268" t="s">
        <v>2368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2164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2164</v>
      </c>
      <c r="T42" s="75"/>
    </row>
    <row r="43" spans="1:20">
      <c r="A43" s="103" t="s">
        <v>1626</v>
      </c>
      <c r="B43" s="103" t="s">
        <v>1659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1660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86" t="s">
        <v>2164</v>
      </c>
      <c r="T43" s="75"/>
    </row>
    <row r="44" spans="1:20">
      <c r="A44" s="268" t="s">
        <v>439</v>
      </c>
      <c r="B44" s="103" t="s">
        <v>1359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86" t="s">
        <v>2164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1358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1626</v>
      </c>
      <c r="B45" s="103" t="s">
        <v>1661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86" t="s">
        <v>2164</v>
      </c>
      <c r="I45" s="269">
        <f>I43+14</f>
        <v>46282</v>
      </c>
      <c r="J45" s="222">
        <f t="shared" si="54"/>
        <v>46283</v>
      </c>
      <c r="K45" s="23" t="s">
        <v>2273</v>
      </c>
      <c r="L45" s="23" t="s">
        <v>39</v>
      </c>
      <c r="M45" s="103" t="s">
        <v>1662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1421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1422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1626</v>
      </c>
      <c r="B47" s="103" t="s">
        <v>1663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1664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1423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1424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1626</v>
      </c>
      <c r="B49" s="103" t="s">
        <v>2119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2120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2121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2122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1626</v>
      </c>
      <c r="B51" s="103" t="s">
        <v>2123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2124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2125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2126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6" t="s">
        <v>1665</v>
      </c>
      <c r="C54" s="687"/>
      <c r="D54" s="687"/>
      <c r="E54" s="687"/>
      <c r="F54" s="687"/>
      <c r="G54" s="687"/>
      <c r="H54" s="687"/>
      <c r="I54" s="687"/>
      <c r="J54" s="687"/>
      <c r="K54" s="687"/>
      <c r="L54" s="687"/>
      <c r="M54" s="687"/>
      <c r="N54" s="688"/>
    </row>
    <row r="55" spans="1:20">
      <c r="A55" s="32" t="s">
        <v>164</v>
      </c>
      <c r="B55" s="483" t="s">
        <v>258</v>
      </c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483"/>
    </row>
    <row r="56" spans="1:20" ht="16.5" customHeight="1">
      <c r="A56" s="271" t="s">
        <v>381</v>
      </c>
      <c r="B56" s="450" t="s">
        <v>1666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2"/>
      <c r="O56" s="6"/>
      <c r="P56" s="6"/>
      <c r="Q56" s="6"/>
    </row>
    <row r="57" spans="1:20" ht="16.350000000000001" customHeight="1">
      <c r="A57" s="188" t="s">
        <v>383</v>
      </c>
      <c r="B57" s="537" t="s">
        <v>385</v>
      </c>
      <c r="C57" s="537"/>
      <c r="D57" s="537"/>
      <c r="E57" s="537"/>
      <c r="F57" s="537"/>
      <c r="G57" s="537"/>
      <c r="H57" s="537"/>
      <c r="I57" s="537"/>
      <c r="J57" s="537"/>
      <c r="K57" s="537"/>
      <c r="L57" s="537"/>
      <c r="M57" s="537"/>
      <c r="N57" s="537"/>
      <c r="O57" s="6"/>
      <c r="P57" s="6"/>
      <c r="Q57" s="6"/>
    </row>
    <row r="58" spans="1:20" ht="16.350000000000001" customHeight="1">
      <c r="A58" s="188" t="s">
        <v>383</v>
      </c>
      <c r="B58" s="537" t="s">
        <v>2279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6"/>
      <c r="P58" s="6"/>
      <c r="Q58" s="6"/>
    </row>
    <row r="59" spans="1:20">
      <c r="A59" s="32" t="s">
        <v>900</v>
      </c>
      <c r="B59" s="483" t="s">
        <v>1446</v>
      </c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483"/>
    </row>
    <row r="60" spans="1:20">
      <c r="A60" s="32" t="s">
        <v>1667</v>
      </c>
      <c r="B60" s="483" t="s">
        <v>1668</v>
      </c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</row>
    <row r="64" spans="1:20">
      <c r="S64" s="272"/>
    </row>
    <row r="206" spans="15:20">
      <c r="O206" s="89" t="s">
        <v>1669</v>
      </c>
      <c r="P206" s="89" t="s">
        <v>1670</v>
      </c>
      <c r="Q206" s="530" t="s">
        <v>1671</v>
      </c>
      <c r="R206" s="531"/>
      <c r="S206" s="530" t="s">
        <v>1672</v>
      </c>
      <c r="T206" s="531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5" t="s">
        <v>0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5"/>
      <c r="T1" s="715"/>
      <c r="U1" s="715"/>
    </row>
    <row r="2" spans="1:236" ht="17.100000000000001" customHeight="1">
      <c r="B2" s="716" t="s">
        <v>1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6"/>
      <c r="O2" s="716"/>
      <c r="P2" s="716"/>
      <c r="Q2" s="716"/>
      <c r="R2" s="716"/>
      <c r="S2" s="716"/>
      <c r="T2" s="716"/>
      <c r="U2" s="716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7" t="s">
        <v>1673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</row>
    <row r="5" spans="1:236">
      <c r="A5" s="95" t="s">
        <v>4</v>
      </c>
      <c r="B5" s="95" t="s">
        <v>5</v>
      </c>
      <c r="C5" s="495" t="s">
        <v>245</v>
      </c>
      <c r="D5" s="496"/>
      <c r="E5" s="497" t="s">
        <v>1674</v>
      </c>
      <c r="F5" s="497"/>
      <c r="G5" s="495" t="s">
        <v>470</v>
      </c>
      <c r="H5" s="496"/>
      <c r="I5" s="495" t="s">
        <v>1675</v>
      </c>
      <c r="J5" s="496"/>
      <c r="K5" s="95" t="s">
        <v>5</v>
      </c>
      <c r="L5" s="495" t="s">
        <v>245</v>
      </c>
      <c r="M5" s="496"/>
      <c r="N5" s="497" t="s">
        <v>1674</v>
      </c>
      <c r="O5" s="497"/>
      <c r="P5" s="495" t="s">
        <v>470</v>
      </c>
      <c r="Q5" s="496"/>
    </row>
    <row r="6" spans="1:236">
      <c r="A6" s="480" t="s">
        <v>13</v>
      </c>
      <c r="B6" s="480" t="s">
        <v>14</v>
      </c>
      <c r="C6" s="489" t="s">
        <v>250</v>
      </c>
      <c r="D6" s="513"/>
      <c r="E6" s="489" t="s">
        <v>474</v>
      </c>
      <c r="F6" s="513"/>
      <c r="G6" s="489" t="s">
        <v>475</v>
      </c>
      <c r="H6" s="513"/>
      <c r="I6" s="489" t="s">
        <v>674</v>
      </c>
      <c r="J6" s="513"/>
      <c r="K6" s="480" t="s">
        <v>14</v>
      </c>
      <c r="L6" s="489" t="s">
        <v>250</v>
      </c>
      <c r="M6" s="513"/>
      <c r="N6" s="489" t="s">
        <v>474</v>
      </c>
      <c r="O6" s="513"/>
      <c r="P6" s="489" t="s">
        <v>475</v>
      </c>
      <c r="Q6" s="513"/>
    </row>
    <row r="7" spans="1:236">
      <c r="A7" s="481"/>
      <c r="B7" s="481"/>
      <c r="C7" s="714" t="s">
        <v>22</v>
      </c>
      <c r="D7" s="714"/>
      <c r="E7" s="489" t="s">
        <v>22</v>
      </c>
      <c r="F7" s="513"/>
      <c r="G7" s="714" t="s">
        <v>22</v>
      </c>
      <c r="H7" s="714"/>
      <c r="I7" s="714" t="s">
        <v>22</v>
      </c>
      <c r="J7" s="714"/>
      <c r="K7" s="481"/>
      <c r="L7" s="714" t="s">
        <v>22</v>
      </c>
      <c r="M7" s="714"/>
      <c r="N7" s="489" t="s">
        <v>22</v>
      </c>
      <c r="O7" s="513"/>
      <c r="P7" s="714" t="s">
        <v>22</v>
      </c>
      <c r="Q7" s="714"/>
    </row>
    <row r="8" spans="1:236">
      <c r="A8" s="252" t="s">
        <v>318</v>
      </c>
      <c r="B8" s="253" t="s">
        <v>1676</v>
      </c>
      <c r="C8" s="59">
        <v>46017</v>
      </c>
      <c r="D8" s="254" t="s">
        <v>1677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1678</v>
      </c>
      <c r="J8" s="59">
        <v>46028</v>
      </c>
      <c r="K8" s="256" t="s">
        <v>1679</v>
      </c>
      <c r="L8" s="709" t="s">
        <v>328</v>
      </c>
      <c r="M8" s="710"/>
      <c r="N8" s="711" t="s">
        <v>1680</v>
      </c>
      <c r="O8" s="712"/>
      <c r="P8" s="530" t="s">
        <v>1681</v>
      </c>
      <c r="Q8" s="531"/>
      <c r="R8" s="462" t="s">
        <v>295</v>
      </c>
      <c r="S8" s="464"/>
      <c r="T8" s="257"/>
    </row>
    <row r="10" spans="1:236">
      <c r="A10" s="258" t="s">
        <v>160</v>
      </c>
      <c r="B10" s="713" t="s">
        <v>1682</v>
      </c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37"/>
    </row>
    <row r="11" spans="1:236" customFormat="1">
      <c r="A11" s="32" t="s">
        <v>386</v>
      </c>
      <c r="B11" s="477" t="s">
        <v>1683</v>
      </c>
      <c r="C11" s="478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9"/>
    </row>
    <row r="12" spans="1:236">
      <c r="A12" s="259" t="s">
        <v>579</v>
      </c>
      <c r="B12" s="704" t="s">
        <v>1684</v>
      </c>
      <c r="C12" s="704"/>
      <c r="D12" s="704"/>
      <c r="E12" s="704"/>
      <c r="F12" s="704"/>
      <c r="G12" s="704"/>
      <c r="H12" s="704"/>
      <c r="I12" s="704"/>
      <c r="J12" s="704"/>
      <c r="K12" s="704"/>
      <c r="L12" s="704"/>
      <c r="M12" s="704"/>
      <c r="N12" s="704"/>
      <c r="O12" s="37"/>
    </row>
    <row r="13" spans="1:236">
      <c r="A13" s="259" t="s">
        <v>576</v>
      </c>
      <c r="B13" s="705" t="s">
        <v>1685</v>
      </c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7"/>
      <c r="O13" s="37"/>
      <c r="P13" s="37"/>
      <c r="Q13" s="37"/>
    </row>
    <row r="14" spans="1:236">
      <c r="A14" s="259" t="s">
        <v>1686</v>
      </c>
      <c r="B14" s="708" t="s">
        <v>1687</v>
      </c>
      <c r="C14" s="708"/>
      <c r="D14" s="708"/>
      <c r="E14" s="708"/>
      <c r="F14" s="708"/>
      <c r="G14" s="708"/>
      <c r="H14" s="708"/>
      <c r="I14" s="708"/>
      <c r="J14" s="708"/>
      <c r="K14" s="708"/>
      <c r="L14" s="708"/>
      <c r="M14" s="708"/>
      <c r="N14" s="708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6"/>
  <sheetViews>
    <sheetView tabSelected="1" workbookViewId="0">
      <selection activeCell="B2" sqref="B2:P2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1"/>
      <c r="R1" s="1"/>
      <c r="S1" s="1"/>
      <c r="T1" s="1"/>
    </row>
    <row r="2" spans="1:246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6" t="s">
        <v>1688</v>
      </c>
      <c r="B4" s="736"/>
      <c r="C4" s="736"/>
      <c r="D4" s="736"/>
      <c r="E4" s="736"/>
      <c r="F4" s="736"/>
      <c r="G4" s="736"/>
      <c r="H4" s="736"/>
      <c r="I4" s="736"/>
      <c r="J4" s="736"/>
      <c r="K4" s="736"/>
      <c r="L4" s="736"/>
      <c r="M4" s="736"/>
      <c r="N4" s="736"/>
      <c r="O4" s="736"/>
      <c r="P4" s="736"/>
      <c r="Q4" s="737"/>
    </row>
    <row r="5" spans="1:246" s="215" customFormat="1" ht="14.4" hidden="1">
      <c r="A5" s="218" t="s">
        <v>4</v>
      </c>
      <c r="B5" s="218" t="s">
        <v>5</v>
      </c>
      <c r="C5" s="738" t="s">
        <v>180</v>
      </c>
      <c r="D5" s="739"/>
      <c r="E5" s="738" t="s">
        <v>7</v>
      </c>
      <c r="F5" s="739"/>
      <c r="G5" s="740" t="s">
        <v>243</v>
      </c>
      <c r="H5" s="740"/>
      <c r="I5" s="738" t="s">
        <v>1601</v>
      </c>
      <c r="J5" s="739"/>
      <c r="K5" s="218" t="s">
        <v>5</v>
      </c>
      <c r="L5" s="738" t="s">
        <v>180</v>
      </c>
      <c r="M5" s="739"/>
      <c r="N5" s="738" t="s">
        <v>7</v>
      </c>
      <c r="O5" s="740"/>
      <c r="P5" s="742" t="s">
        <v>243</v>
      </c>
      <c r="Q5" s="742"/>
    </row>
    <row r="6" spans="1:246" s="215" customFormat="1" ht="14.4" hidden="1">
      <c r="A6" s="219" t="s">
        <v>13</v>
      </c>
      <c r="B6" s="219" t="s">
        <v>14</v>
      </c>
      <c r="C6" s="726" t="s">
        <v>182</v>
      </c>
      <c r="D6" s="727"/>
      <c r="E6" s="726" t="s">
        <v>16</v>
      </c>
      <c r="F6" s="727"/>
      <c r="G6" s="728" t="s">
        <v>248</v>
      </c>
      <c r="H6" s="728"/>
      <c r="I6" s="726" t="s">
        <v>1602</v>
      </c>
      <c r="J6" s="727"/>
      <c r="K6" s="219" t="s">
        <v>14</v>
      </c>
      <c r="L6" s="726" t="s">
        <v>182</v>
      </c>
      <c r="M6" s="727"/>
      <c r="N6" s="726" t="s">
        <v>16</v>
      </c>
      <c r="O6" s="728"/>
      <c r="P6" s="730" t="s">
        <v>248</v>
      </c>
      <c r="Q6" s="730"/>
    </row>
    <row r="7" spans="1:246" s="215" customFormat="1" ht="14.4" hidden="1">
      <c r="A7" s="220"/>
      <c r="B7" s="221"/>
      <c r="C7" s="731" t="s">
        <v>22</v>
      </c>
      <c r="D7" s="732"/>
      <c r="E7" s="731" t="s">
        <v>22</v>
      </c>
      <c r="F7" s="732"/>
      <c r="G7" s="733" t="s">
        <v>22</v>
      </c>
      <c r="H7" s="733"/>
      <c r="I7" s="731" t="s">
        <v>22</v>
      </c>
      <c r="J7" s="732"/>
      <c r="K7" s="219"/>
      <c r="L7" s="731" t="s">
        <v>22</v>
      </c>
      <c r="M7" s="732"/>
      <c r="N7" s="735" t="s">
        <v>22</v>
      </c>
      <c r="O7" s="731"/>
      <c r="P7" s="735" t="s">
        <v>22</v>
      </c>
      <c r="Q7" s="735"/>
    </row>
    <row r="8" spans="1:246" s="216" customFormat="1" ht="14.1" hidden="1" customHeight="1">
      <c r="A8" s="21" t="s">
        <v>318</v>
      </c>
      <c r="B8" s="107" t="s">
        <v>1264</v>
      </c>
      <c r="C8" s="484" t="s">
        <v>1689</v>
      </c>
      <c r="D8" s="485"/>
      <c r="E8" s="743" t="s">
        <v>1690</v>
      </c>
      <c r="F8" s="744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1265</v>
      </c>
      <c r="L8" s="121" t="s">
        <v>1691</v>
      </c>
      <c r="M8" s="23" t="s">
        <v>1677</v>
      </c>
      <c r="N8" s="745" t="s">
        <v>1692</v>
      </c>
      <c r="O8" s="746"/>
      <c r="P8" s="745" t="s">
        <v>1693</v>
      </c>
      <c r="Q8" s="746"/>
      <c r="R8" s="223" t="s">
        <v>1694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1695</v>
      </c>
      <c r="B9" s="111" t="s">
        <v>1696</v>
      </c>
      <c r="C9" s="552" t="s">
        <v>1697</v>
      </c>
      <c r="D9" s="555"/>
      <c r="E9" s="552" t="s">
        <v>1698</v>
      </c>
      <c r="F9" s="555"/>
      <c r="G9" s="120">
        <v>46015</v>
      </c>
      <c r="H9" s="23" t="s">
        <v>1699</v>
      </c>
      <c r="I9" s="120">
        <v>46019</v>
      </c>
      <c r="J9" s="120">
        <f t="shared" ref="J9" si="0">I9+1</f>
        <v>46020</v>
      </c>
      <c r="K9" s="224" t="s">
        <v>1700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49" t="s">
        <v>1701</v>
      </c>
      <c r="S9" s="549"/>
      <c r="T9" s="217"/>
      <c r="U9" s="217"/>
      <c r="V9" s="217"/>
      <c r="W9" s="108"/>
      <c r="X9" s="108"/>
    </row>
    <row r="10" spans="1:246" s="215" customFormat="1" ht="14.4" hidden="1">
      <c r="A10" s="736" t="s">
        <v>1702</v>
      </c>
      <c r="B10" s="736"/>
      <c r="C10" s="736"/>
      <c r="D10" s="736"/>
      <c r="E10" s="736"/>
      <c r="F10" s="736"/>
      <c r="G10" s="736"/>
      <c r="H10" s="736"/>
      <c r="I10" s="736"/>
      <c r="J10" s="736"/>
      <c r="K10" s="736"/>
      <c r="L10" s="736"/>
      <c r="M10" s="736"/>
      <c r="N10" s="736"/>
      <c r="O10" s="736"/>
      <c r="P10" s="736"/>
      <c r="Q10" s="736"/>
      <c r="R10" s="736"/>
      <c r="S10" s="737"/>
    </row>
    <row r="11" spans="1:246" s="215" customFormat="1" ht="14.4" hidden="1">
      <c r="A11" s="218" t="s">
        <v>4</v>
      </c>
      <c r="B11" s="218" t="s">
        <v>5</v>
      </c>
      <c r="C11" s="738" t="s">
        <v>7</v>
      </c>
      <c r="D11" s="739"/>
      <c r="E11" s="738" t="s">
        <v>180</v>
      </c>
      <c r="F11" s="739"/>
      <c r="G11" s="740" t="s">
        <v>243</v>
      </c>
      <c r="H11" s="740"/>
      <c r="I11" s="741" t="s">
        <v>245</v>
      </c>
      <c r="J11" s="729"/>
      <c r="K11" s="738" t="s">
        <v>1601</v>
      </c>
      <c r="L11" s="739"/>
      <c r="M11" s="218" t="s">
        <v>5</v>
      </c>
      <c r="N11" s="738" t="s">
        <v>7</v>
      </c>
      <c r="O11" s="739"/>
      <c r="P11" s="738" t="s">
        <v>180</v>
      </c>
      <c r="Q11" s="739"/>
      <c r="R11" s="742" t="s">
        <v>243</v>
      </c>
      <c r="S11" s="742"/>
    </row>
    <row r="12" spans="1:246" s="215" customFormat="1" ht="14.4" hidden="1">
      <c r="A12" s="219" t="s">
        <v>13</v>
      </c>
      <c r="B12" s="219" t="s">
        <v>14</v>
      </c>
      <c r="C12" s="726" t="s">
        <v>16</v>
      </c>
      <c r="D12" s="727"/>
      <c r="E12" s="726" t="s">
        <v>182</v>
      </c>
      <c r="F12" s="727"/>
      <c r="G12" s="728" t="s">
        <v>248</v>
      </c>
      <c r="H12" s="728"/>
      <c r="I12" s="729" t="s">
        <v>250</v>
      </c>
      <c r="J12" s="729"/>
      <c r="K12" s="726" t="s">
        <v>1602</v>
      </c>
      <c r="L12" s="727"/>
      <c r="M12" s="219" t="s">
        <v>14</v>
      </c>
      <c r="N12" s="726" t="s">
        <v>16</v>
      </c>
      <c r="O12" s="727"/>
      <c r="P12" s="726" t="s">
        <v>182</v>
      </c>
      <c r="Q12" s="727"/>
      <c r="R12" s="730" t="s">
        <v>248</v>
      </c>
      <c r="S12" s="730"/>
    </row>
    <row r="13" spans="1:246" s="215" customFormat="1" ht="14.4" hidden="1">
      <c r="A13" s="220"/>
      <c r="B13" s="221"/>
      <c r="C13" s="731" t="s">
        <v>22</v>
      </c>
      <c r="D13" s="732"/>
      <c r="E13" s="731" t="s">
        <v>22</v>
      </c>
      <c r="F13" s="732"/>
      <c r="G13" s="733" t="s">
        <v>22</v>
      </c>
      <c r="H13" s="733"/>
      <c r="I13" s="734" t="s">
        <v>22</v>
      </c>
      <c r="J13" s="734"/>
      <c r="K13" s="731" t="s">
        <v>22</v>
      </c>
      <c r="L13" s="732"/>
      <c r="M13" s="219"/>
      <c r="N13" s="731" t="s">
        <v>22</v>
      </c>
      <c r="O13" s="732"/>
      <c r="P13" s="731" t="s">
        <v>22</v>
      </c>
      <c r="Q13" s="732"/>
      <c r="R13" s="735" t="s">
        <v>22</v>
      </c>
      <c r="S13" s="735"/>
    </row>
    <row r="14" spans="1:246" s="217" customFormat="1" ht="24" hidden="1">
      <c r="A14" s="225"/>
      <c r="B14" s="226"/>
      <c r="C14" s="227" t="s">
        <v>1703</v>
      </c>
      <c r="D14" s="227" t="s">
        <v>1704</v>
      </c>
      <c r="E14" s="228" t="s">
        <v>1705</v>
      </c>
      <c r="F14" s="228" t="s">
        <v>1706</v>
      </c>
      <c r="G14" s="228" t="s">
        <v>1707</v>
      </c>
      <c r="H14" s="228" t="s">
        <v>1708</v>
      </c>
      <c r="I14" s="229" t="s">
        <v>1709</v>
      </c>
      <c r="J14" s="229" t="s">
        <v>1710</v>
      </c>
      <c r="K14" s="228" t="s">
        <v>1711</v>
      </c>
      <c r="L14" s="228" t="s">
        <v>1606</v>
      </c>
      <c r="M14" s="228"/>
      <c r="N14" s="227" t="s">
        <v>1703</v>
      </c>
      <c r="O14" s="227" t="s">
        <v>1704</v>
      </c>
      <c r="P14" s="228" t="s">
        <v>1705</v>
      </c>
      <c r="Q14" s="228" t="s">
        <v>1706</v>
      </c>
      <c r="R14" s="228" t="s">
        <v>1707</v>
      </c>
      <c r="S14" s="228" t="s">
        <v>1708</v>
      </c>
      <c r="T14" s="230"/>
      <c r="U14" s="230"/>
      <c r="V14" s="230"/>
      <c r="W14" s="230"/>
    </row>
    <row r="15" spans="1:246" s="217" customFormat="1" ht="12" hidden="1">
      <c r="A15" s="25" t="s">
        <v>1712</v>
      </c>
      <c r="B15" s="107" t="s">
        <v>1696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1700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1695</v>
      </c>
      <c r="B16" s="107" t="s">
        <v>719</v>
      </c>
      <c r="C16" s="552" t="s">
        <v>1713</v>
      </c>
      <c r="D16" s="555"/>
      <c r="E16" s="552" t="s">
        <v>1714</v>
      </c>
      <c r="F16" s="555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99" t="s">
        <v>337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1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1712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1547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1695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52" t="s">
        <v>1715</v>
      </c>
      <c r="O19" s="555"/>
      <c r="P19" s="552" t="s">
        <v>1716</v>
      </c>
      <c r="Q19" s="555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6" t="s">
        <v>1717</v>
      </c>
      <c r="B20" s="736"/>
      <c r="C20" s="736"/>
      <c r="D20" s="736"/>
      <c r="E20" s="736"/>
      <c r="F20" s="736"/>
      <c r="G20" s="736"/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7"/>
    </row>
    <row r="21" spans="1:26" s="215" customFormat="1" ht="14.4">
      <c r="A21" s="218" t="s">
        <v>4</v>
      </c>
      <c r="B21" s="218" t="s">
        <v>5</v>
      </c>
      <c r="C21" s="738" t="s">
        <v>180</v>
      </c>
      <c r="D21" s="739"/>
      <c r="E21" s="738" t="s">
        <v>7</v>
      </c>
      <c r="F21" s="739"/>
      <c r="G21" s="740" t="s">
        <v>243</v>
      </c>
      <c r="H21" s="740"/>
      <c r="I21" s="741" t="s">
        <v>245</v>
      </c>
      <c r="J21" s="729"/>
      <c r="K21" s="738" t="s">
        <v>1601</v>
      </c>
      <c r="L21" s="739"/>
      <c r="M21" s="218" t="s">
        <v>5</v>
      </c>
      <c r="N21" s="738" t="s">
        <v>180</v>
      </c>
      <c r="O21" s="739"/>
      <c r="P21" s="738" t="s">
        <v>7</v>
      </c>
      <c r="Q21" s="739"/>
      <c r="R21" s="742" t="s">
        <v>243</v>
      </c>
      <c r="S21" s="742"/>
    </row>
    <row r="22" spans="1:26" s="215" customFormat="1" ht="14.4">
      <c r="A22" s="219" t="s">
        <v>13</v>
      </c>
      <c r="B22" s="219" t="s">
        <v>14</v>
      </c>
      <c r="C22" s="726" t="s">
        <v>182</v>
      </c>
      <c r="D22" s="727"/>
      <c r="E22" s="726" t="s">
        <v>16</v>
      </c>
      <c r="F22" s="727"/>
      <c r="G22" s="728" t="s">
        <v>248</v>
      </c>
      <c r="H22" s="728"/>
      <c r="I22" s="729" t="s">
        <v>250</v>
      </c>
      <c r="J22" s="729"/>
      <c r="K22" s="726" t="s">
        <v>1602</v>
      </c>
      <c r="L22" s="727"/>
      <c r="M22" s="219" t="s">
        <v>14</v>
      </c>
      <c r="N22" s="726" t="s">
        <v>182</v>
      </c>
      <c r="O22" s="727"/>
      <c r="P22" s="726" t="s">
        <v>16</v>
      </c>
      <c r="Q22" s="727"/>
      <c r="R22" s="730" t="s">
        <v>248</v>
      </c>
      <c r="S22" s="730"/>
    </row>
    <row r="23" spans="1:26" s="215" customFormat="1" ht="14.4">
      <c r="A23" s="220"/>
      <c r="B23" s="221"/>
      <c r="C23" s="731" t="s">
        <v>22</v>
      </c>
      <c r="D23" s="732"/>
      <c r="E23" s="731" t="s">
        <v>22</v>
      </c>
      <c r="F23" s="732"/>
      <c r="G23" s="733" t="s">
        <v>22</v>
      </c>
      <c r="H23" s="733"/>
      <c r="I23" s="734" t="s">
        <v>22</v>
      </c>
      <c r="J23" s="734"/>
      <c r="K23" s="731" t="s">
        <v>22</v>
      </c>
      <c r="L23" s="732"/>
      <c r="M23" s="219"/>
      <c r="N23" s="731" t="s">
        <v>22</v>
      </c>
      <c r="O23" s="732"/>
      <c r="P23" s="731" t="s">
        <v>22</v>
      </c>
      <c r="Q23" s="732"/>
      <c r="R23" s="735" t="s">
        <v>22</v>
      </c>
      <c r="S23" s="735"/>
    </row>
    <row r="24" spans="1:26" s="217" customFormat="1" ht="24">
      <c r="A24" s="225"/>
      <c r="B24" s="226"/>
      <c r="C24" s="228" t="s">
        <v>1718</v>
      </c>
      <c r="D24" s="228" t="s">
        <v>1719</v>
      </c>
      <c r="E24" s="227" t="s">
        <v>1703</v>
      </c>
      <c r="F24" s="227" t="s">
        <v>1704</v>
      </c>
      <c r="G24" s="228" t="s">
        <v>1707</v>
      </c>
      <c r="H24" s="228" t="s">
        <v>1708</v>
      </c>
      <c r="I24" s="229" t="s">
        <v>1709</v>
      </c>
      <c r="J24" s="229" t="s">
        <v>1710</v>
      </c>
      <c r="K24" s="228" t="s">
        <v>1711</v>
      </c>
      <c r="L24" s="228" t="s">
        <v>1606</v>
      </c>
      <c r="M24" s="228"/>
      <c r="N24" s="228" t="s">
        <v>1718</v>
      </c>
      <c r="O24" s="228" t="s">
        <v>1719</v>
      </c>
      <c r="P24" s="227" t="s">
        <v>1703</v>
      </c>
      <c r="Q24" s="227" t="s">
        <v>1704</v>
      </c>
      <c r="R24" s="228" t="s">
        <v>1707</v>
      </c>
      <c r="S24" s="228" t="s">
        <v>1708</v>
      </c>
      <c r="T24" s="230"/>
      <c r="U24" s="230"/>
      <c r="V24" s="230"/>
      <c r="W24" s="230"/>
    </row>
    <row r="25" spans="1:26" s="217" customFormat="1" ht="12" hidden="1">
      <c r="A25" s="25" t="s">
        <v>1712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1547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1695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1712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1695</v>
      </c>
      <c r="B28" s="238" t="s">
        <v>725</v>
      </c>
      <c r="C28" s="721" t="s">
        <v>208</v>
      </c>
      <c r="D28" s="721"/>
      <c r="E28" s="721"/>
      <c r="F28" s="721"/>
      <c r="G28" s="721"/>
      <c r="H28" s="721"/>
      <c r="I28" s="721"/>
      <c r="J28" s="721"/>
      <c r="K28" s="721"/>
      <c r="L28" s="721"/>
      <c r="M28" s="239" t="s">
        <v>726</v>
      </c>
      <c r="N28" s="722" t="s">
        <v>208</v>
      </c>
      <c r="O28" s="722"/>
      <c r="P28" s="722"/>
      <c r="Q28" s="722"/>
      <c r="R28" s="722"/>
      <c r="S28" s="722"/>
      <c r="T28" s="230"/>
      <c r="U28" s="230"/>
      <c r="V28" s="230"/>
      <c r="W28" s="230"/>
    </row>
    <row r="29" spans="1:26" s="217" customFormat="1" ht="15" hidden="1" customHeight="1">
      <c r="A29" s="723" t="s">
        <v>337</v>
      </c>
      <c r="B29" s="723"/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723"/>
      <c r="R29" s="723"/>
      <c r="S29" s="723"/>
      <c r="T29" s="230"/>
      <c r="U29" s="230"/>
      <c r="V29" s="230"/>
      <c r="W29" s="230"/>
    </row>
    <row r="30" spans="1:26" s="217" customFormat="1" ht="15" hidden="1" customHeight="1">
      <c r="A30" s="723" t="s">
        <v>337</v>
      </c>
      <c r="B30" s="723"/>
      <c r="C30" s="723"/>
      <c r="D30" s="723"/>
      <c r="E30" s="723"/>
      <c r="F30" s="723"/>
      <c r="G30" s="723"/>
      <c r="H30" s="723"/>
      <c r="I30" s="723"/>
      <c r="J30" s="723"/>
      <c r="K30" s="723"/>
      <c r="L30" s="723"/>
      <c r="M30" s="723"/>
      <c r="N30" s="723"/>
      <c r="O30" s="723"/>
      <c r="P30" s="723"/>
      <c r="Q30" s="723"/>
      <c r="R30" s="723"/>
      <c r="S30" s="723"/>
      <c r="T30" s="230"/>
      <c r="U30" s="230"/>
      <c r="V30" s="230"/>
      <c r="W30" s="230"/>
    </row>
    <row r="31" spans="1:26" s="217" customFormat="1" ht="15" hidden="1" customHeight="1">
      <c r="A31" s="25" t="s">
        <v>1720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1547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1721</v>
      </c>
      <c r="R31" s="23" t="s">
        <v>39</v>
      </c>
      <c r="S31" s="23" t="s">
        <v>39</v>
      </c>
      <c r="T31" s="241" t="s">
        <v>1517</v>
      </c>
      <c r="U31" s="230"/>
      <c r="V31" s="230"/>
      <c r="W31" s="230"/>
    </row>
    <row r="32" spans="1:26" s="217" customFormat="1" ht="15" hidden="1" customHeight="1">
      <c r="A32" s="21" t="s">
        <v>1695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24" t="s">
        <v>1722</v>
      </c>
      <c r="O32" s="725"/>
      <c r="P32" s="724" t="s">
        <v>1723</v>
      </c>
      <c r="Q32" s="725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1724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1721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1695</v>
      </c>
      <c r="B34" s="238" t="s">
        <v>728</v>
      </c>
      <c r="C34" s="724" t="s">
        <v>1722</v>
      </c>
      <c r="D34" s="725"/>
      <c r="E34" s="724" t="s">
        <v>1723</v>
      </c>
      <c r="F34" s="725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23" t="s">
        <v>1725</v>
      </c>
      <c r="B35" s="723"/>
      <c r="C35" s="723"/>
      <c r="D35" s="723"/>
      <c r="E35" s="723"/>
      <c r="F35" s="723"/>
      <c r="G35" s="723"/>
      <c r="H35" s="723"/>
      <c r="I35" s="723"/>
      <c r="J35" s="723"/>
      <c r="K35" s="723"/>
      <c r="L35" s="723"/>
      <c r="M35" s="723"/>
      <c r="N35" s="723"/>
      <c r="O35" s="723"/>
      <c r="P35" s="723"/>
      <c r="Q35" s="723"/>
      <c r="R35" s="723"/>
      <c r="S35" s="723"/>
      <c r="T35" s="230"/>
      <c r="U35" s="230"/>
      <c r="V35" s="230"/>
      <c r="W35" s="230"/>
    </row>
    <row r="36" spans="1:23" s="217" customFormat="1" ht="15" hidden="1" customHeight="1">
      <c r="A36" s="244" t="s">
        <v>1724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1695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1724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1695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4" t="s">
        <v>1725</v>
      </c>
      <c r="B40" s="565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5"/>
      <c r="O40" s="565"/>
      <c r="P40" s="565"/>
      <c r="Q40" s="566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1724</v>
      </c>
      <c r="B41" s="247" t="s">
        <v>1369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1726</v>
      </c>
      <c r="N41" s="23" t="s">
        <v>39</v>
      </c>
      <c r="O41" s="23" t="s">
        <v>39</v>
      </c>
      <c r="P41" s="530" t="s">
        <v>1727</v>
      </c>
      <c r="Q41" s="531" t="s">
        <v>309</v>
      </c>
      <c r="R41" s="530" t="s">
        <v>1728</v>
      </c>
      <c r="S41" s="531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1695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1729</v>
      </c>
      <c r="B43" s="224" t="s">
        <v>1428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1429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2151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52" t="s">
        <v>2031</v>
      </c>
      <c r="O44" s="555"/>
      <c r="P44" s="552" t="s">
        <v>2032</v>
      </c>
      <c r="Q44" s="555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95" t="s">
        <v>1725</v>
      </c>
      <c r="B45" s="719"/>
      <c r="C45" s="719"/>
      <c r="D45" s="719"/>
      <c r="E45" s="719"/>
      <c r="F45" s="719"/>
      <c r="G45" s="719"/>
      <c r="H45" s="719"/>
      <c r="I45" s="719"/>
      <c r="J45" s="719"/>
      <c r="K45" s="719"/>
      <c r="L45" s="719"/>
      <c r="M45" s="719"/>
      <c r="N45" s="719"/>
      <c r="O45" s="719"/>
      <c r="P45" s="719"/>
      <c r="Q45" s="719"/>
      <c r="R45" s="719"/>
      <c r="S45" s="720"/>
      <c r="T45" s="230"/>
      <c r="U45" s="230"/>
      <c r="V45" s="230"/>
      <c r="W45" s="230"/>
    </row>
    <row r="46" spans="1:23" s="217" customFormat="1" ht="15" hidden="1" customHeight="1">
      <c r="A46" s="595" t="s">
        <v>208</v>
      </c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20"/>
      <c r="T46" s="230"/>
      <c r="U46" s="230"/>
      <c r="V46" s="230"/>
      <c r="W46" s="230"/>
    </row>
    <row r="47" spans="1:23" s="217" customFormat="1" ht="15" customHeight="1">
      <c r="A47" s="185" t="s">
        <v>2151</v>
      </c>
      <c r="B47" s="231" t="s">
        <v>740</v>
      </c>
      <c r="C47" s="552" t="s">
        <v>2031</v>
      </c>
      <c r="D47" s="555"/>
      <c r="E47" s="552" t="s">
        <v>2032</v>
      </c>
      <c r="F47" s="555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2267</v>
      </c>
      <c r="O47" s="23" t="s">
        <v>2267</v>
      </c>
      <c r="P47" s="23" t="s">
        <v>2267</v>
      </c>
      <c r="Q47" s="23" t="s">
        <v>2267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2206</v>
      </c>
      <c r="B48" s="224" t="s">
        <v>1441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1432</v>
      </c>
      <c r="N48" s="23" t="s">
        <v>2267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2185</v>
      </c>
      <c r="S48" s="23" t="s">
        <v>2185</v>
      </c>
      <c r="T48" s="230"/>
      <c r="U48" s="230"/>
      <c r="V48" s="230"/>
      <c r="W48" s="230"/>
    </row>
    <row r="49" spans="1:23" s="217" customFormat="1" ht="15" customHeight="1">
      <c r="A49" s="177" t="s">
        <v>2207</v>
      </c>
      <c r="B49" s="110" t="s">
        <v>1421</v>
      </c>
      <c r="C49" s="552" t="s">
        <v>1646</v>
      </c>
      <c r="D49" s="555"/>
      <c r="E49" s="552" t="s">
        <v>1647</v>
      </c>
      <c r="F49" s="555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1422</v>
      </c>
      <c r="N49" s="104">
        <v>46247</v>
      </c>
      <c r="O49" s="89" t="s">
        <v>2245</v>
      </c>
      <c r="P49" s="89" t="s">
        <v>2288</v>
      </c>
      <c r="Q49" s="89" t="s">
        <v>2287</v>
      </c>
      <c r="R49" s="530" t="s">
        <v>1731</v>
      </c>
      <c r="S49" s="531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95" t="s">
        <v>2035</v>
      </c>
      <c r="B50" s="719"/>
      <c r="C50" s="719"/>
      <c r="D50" s="719"/>
      <c r="E50" s="719"/>
      <c r="F50" s="719"/>
      <c r="G50" s="719"/>
      <c r="H50" s="719"/>
      <c r="I50" s="719"/>
      <c r="J50" s="719"/>
      <c r="K50" s="719"/>
      <c r="L50" s="719"/>
      <c r="M50" s="719"/>
      <c r="N50" s="719"/>
      <c r="O50" s="719"/>
      <c r="P50" s="719"/>
      <c r="Q50" s="719"/>
      <c r="R50" s="719"/>
      <c r="S50" s="720"/>
      <c r="T50" s="248"/>
      <c r="U50" s="230"/>
      <c r="V50" s="230"/>
      <c r="W50" s="230"/>
    </row>
    <row r="51" spans="1:23" s="217" customFormat="1" ht="15" customHeight="1">
      <c r="A51" s="185" t="s">
        <v>1695</v>
      </c>
      <c r="B51" s="231" t="s">
        <v>742</v>
      </c>
      <c r="C51" s="23" t="s">
        <v>2267</v>
      </c>
      <c r="D51" s="23" t="s">
        <v>2267</v>
      </c>
      <c r="E51" s="23" t="s">
        <v>2267</v>
      </c>
      <c r="F51" s="23" t="s">
        <v>2267</v>
      </c>
      <c r="G51" s="222">
        <v>46265</v>
      </c>
      <c r="H51" s="222">
        <f t="shared" si="34"/>
        <v>46265</v>
      </c>
      <c r="I51" s="23" t="s">
        <v>2185</v>
      </c>
      <c r="J51" s="23" t="s">
        <v>2185</v>
      </c>
      <c r="K51" s="222"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1730</v>
      </c>
      <c r="B52" s="224" t="s">
        <v>2045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2185</v>
      </c>
      <c r="H52" s="23" t="s">
        <v>2185</v>
      </c>
      <c r="I52" s="23" t="s">
        <v>2185</v>
      </c>
      <c r="J52" s="23" t="s">
        <v>2185</v>
      </c>
      <c r="K52" s="222">
        <v>46277</v>
      </c>
      <c r="L52" s="222">
        <f t="shared" si="38"/>
        <v>46278</v>
      </c>
      <c r="M52" s="224" t="s">
        <v>2046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1695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1730</v>
      </c>
      <c r="B54" s="224" t="s">
        <v>2047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2048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1695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1730</v>
      </c>
      <c r="B56" s="224" t="s">
        <v>2127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2128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1695</v>
      </c>
      <c r="B57" s="231" t="s">
        <v>2129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2130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7" customFormat="1" ht="15" customHeight="1">
      <c r="A58" s="179" t="s">
        <v>1730</v>
      </c>
      <c r="B58" s="224" t="s">
        <v>2378</v>
      </c>
      <c r="C58" s="23" t="s">
        <v>39</v>
      </c>
      <c r="D58" s="106" t="s">
        <v>39</v>
      </c>
      <c r="E58" s="222">
        <v>46311</v>
      </c>
      <c r="F58" s="222">
        <f>E58</f>
        <v>46311</v>
      </c>
      <c r="G58" s="222">
        <f>F58+3</f>
        <v>46314</v>
      </c>
      <c r="H58" s="222">
        <f>G58</f>
        <v>46314</v>
      </c>
      <c r="I58" s="222">
        <f>I57+7</f>
        <v>46316</v>
      </c>
      <c r="J58" s="222">
        <f t="shared" ref="J58:J59" si="54">I58+1</f>
        <v>46317</v>
      </c>
      <c r="K58" s="222">
        <f t="shared" ref="K58:K59" si="55">J58+2</f>
        <v>46319</v>
      </c>
      <c r="L58" s="222">
        <f t="shared" ref="L58:L59" si="56">K58+1</f>
        <v>46320</v>
      </c>
      <c r="M58" s="224" t="s">
        <v>2379</v>
      </c>
      <c r="N58" s="23" t="s">
        <v>39</v>
      </c>
      <c r="O58" s="23" t="s">
        <v>39</v>
      </c>
      <c r="P58" s="222">
        <f>L58+5</f>
        <v>46325</v>
      </c>
      <c r="Q58" s="222">
        <f>P58</f>
        <v>46325</v>
      </c>
      <c r="R58" s="222">
        <f>Q58+3</f>
        <v>46328</v>
      </c>
      <c r="S58" s="222">
        <f>R58</f>
        <v>46328</v>
      </c>
      <c r="T58" s="230"/>
      <c r="U58" s="230"/>
      <c r="V58" s="230"/>
      <c r="W58" s="230"/>
    </row>
    <row r="59" spans="1:23" s="217" customFormat="1" ht="15" customHeight="1">
      <c r="A59" s="185" t="s">
        <v>1695</v>
      </c>
      <c r="B59" s="231" t="s">
        <v>2392</v>
      </c>
      <c r="C59" s="222">
        <f>N57</f>
        <v>46317</v>
      </c>
      <c r="D59" s="222">
        <f>C59</f>
        <v>46317</v>
      </c>
      <c r="E59" s="222">
        <f>D59+1</f>
        <v>46318</v>
      </c>
      <c r="F59" s="222">
        <f>E59</f>
        <v>46318</v>
      </c>
      <c r="G59" s="222">
        <f t="shared" ref="G59" si="57">F59+3</f>
        <v>46321</v>
      </c>
      <c r="H59" s="222">
        <f t="shared" ref="H59" si="58">G59</f>
        <v>46321</v>
      </c>
      <c r="I59" s="222">
        <f t="shared" ref="I59" si="59">H59+2</f>
        <v>46323</v>
      </c>
      <c r="J59" s="222">
        <f t="shared" si="54"/>
        <v>46324</v>
      </c>
      <c r="K59" s="222">
        <f t="shared" si="55"/>
        <v>46326</v>
      </c>
      <c r="L59" s="222">
        <f t="shared" si="56"/>
        <v>46327</v>
      </c>
      <c r="M59" s="231" t="s">
        <v>2393</v>
      </c>
      <c r="N59" s="222">
        <f>L59+4</f>
        <v>46331</v>
      </c>
      <c r="O59" s="222">
        <f>N59</f>
        <v>46331</v>
      </c>
      <c r="P59" s="222">
        <f>O59+1</f>
        <v>46332</v>
      </c>
      <c r="Q59" s="222">
        <f>P59</f>
        <v>46332</v>
      </c>
      <c r="R59" s="222">
        <f t="shared" ref="R59" si="60">Q59+3</f>
        <v>46335</v>
      </c>
      <c r="S59" s="222">
        <f t="shared" ref="S59" si="61">R59</f>
        <v>46335</v>
      </c>
      <c r="T59" s="230"/>
      <c r="U59" s="230"/>
      <c r="V59" s="230"/>
      <c r="W59" s="230"/>
    </row>
    <row r="60" spans="1:23" s="217" customFormat="1" ht="15" customHeight="1">
      <c r="A60" s="179" t="s">
        <v>1730</v>
      </c>
      <c r="B60" s="224" t="s">
        <v>2380</v>
      </c>
      <c r="C60" s="23" t="s">
        <v>39</v>
      </c>
      <c r="D60" s="106" t="s">
        <v>39</v>
      </c>
      <c r="E60" s="222">
        <v>46325</v>
      </c>
      <c r="F60" s="222">
        <f>E60</f>
        <v>46325</v>
      </c>
      <c r="G60" s="222">
        <f>F60+3</f>
        <v>46328</v>
      </c>
      <c r="H60" s="222">
        <f>G60</f>
        <v>46328</v>
      </c>
      <c r="I60" s="222">
        <f>I59+7</f>
        <v>46330</v>
      </c>
      <c r="J60" s="222">
        <f t="shared" ref="J60" si="62">I60+1</f>
        <v>46331</v>
      </c>
      <c r="K60" s="222">
        <f t="shared" ref="K60" si="63">J60+2</f>
        <v>46333</v>
      </c>
      <c r="L60" s="222">
        <f t="shared" ref="L60" si="64">K60+1</f>
        <v>46334</v>
      </c>
      <c r="M60" s="224" t="s">
        <v>2381</v>
      </c>
      <c r="N60" s="23" t="s">
        <v>39</v>
      </c>
      <c r="O60" s="23" t="s">
        <v>39</v>
      </c>
      <c r="P60" s="222">
        <f>L60+5</f>
        <v>46339</v>
      </c>
      <c r="Q60" s="222">
        <f>P60</f>
        <v>46339</v>
      </c>
      <c r="R60" s="222">
        <f>Q60+3</f>
        <v>46342</v>
      </c>
      <c r="S60" s="222">
        <f>R60</f>
        <v>46342</v>
      </c>
      <c r="T60" s="230"/>
      <c r="U60" s="230"/>
      <c r="V60" s="230"/>
      <c r="W60" s="230"/>
    </row>
    <row r="61" spans="1:23" s="215" customFormat="1" ht="14.55" customHeight="1"/>
    <row r="62" spans="1:23" s="215" customFormat="1" ht="15" customHeight="1">
      <c r="A62" s="129" t="s">
        <v>160</v>
      </c>
      <c r="B62" s="502" t="s">
        <v>1732</v>
      </c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502"/>
    </row>
    <row r="63" spans="1:23" s="215" customFormat="1" ht="16.5" customHeight="1">
      <c r="A63" s="32" t="s">
        <v>256</v>
      </c>
      <c r="B63" s="718" t="s">
        <v>1733</v>
      </c>
      <c r="C63" s="718"/>
      <c r="D63" s="718"/>
      <c r="E63" s="718"/>
      <c r="F63" s="718"/>
      <c r="G63" s="718"/>
      <c r="H63" s="718"/>
      <c r="I63" s="718"/>
      <c r="J63" s="718"/>
      <c r="K63" s="718"/>
      <c r="L63" s="718"/>
      <c r="M63" s="718"/>
      <c r="N63" s="718"/>
    </row>
    <row r="64" spans="1:23" s="215" customFormat="1" ht="15" customHeight="1">
      <c r="A64" s="32" t="s">
        <v>164</v>
      </c>
      <c r="B64" s="506" t="s">
        <v>258</v>
      </c>
      <c r="C64" s="506"/>
      <c r="D64" s="506"/>
      <c r="E64" s="506"/>
      <c r="F64" s="506"/>
      <c r="G64" s="506"/>
      <c r="H64" s="506"/>
      <c r="I64" s="506"/>
      <c r="J64" s="506"/>
      <c r="K64" s="506"/>
      <c r="L64" s="506"/>
      <c r="M64" s="506"/>
      <c r="N64" s="506"/>
    </row>
    <row r="65" spans="1:21" s="215" customFormat="1" ht="15" customHeight="1">
      <c r="A65" s="130" t="s">
        <v>1667</v>
      </c>
      <c r="B65" s="506" t="s">
        <v>1668</v>
      </c>
      <c r="C65" s="506"/>
      <c r="D65" s="506"/>
      <c r="E65" s="506"/>
      <c r="F65" s="506"/>
      <c r="G65" s="506"/>
      <c r="H65" s="506"/>
      <c r="I65" s="506"/>
      <c r="J65" s="506"/>
      <c r="K65" s="506"/>
      <c r="L65" s="506"/>
      <c r="M65" s="506"/>
      <c r="N65" s="506"/>
    </row>
    <row r="66" spans="1:21" s="215" customFormat="1">
      <c r="A66" s="130" t="s">
        <v>381</v>
      </c>
      <c r="B66" s="506" t="s">
        <v>1666</v>
      </c>
      <c r="C66" s="506"/>
      <c r="D66" s="506"/>
      <c r="E66" s="506"/>
      <c r="F66" s="506"/>
      <c r="G66" s="506"/>
      <c r="H66" s="506"/>
      <c r="I66" s="506"/>
      <c r="J66" s="506"/>
      <c r="K66" s="506"/>
      <c r="L66" s="506"/>
      <c r="M66" s="506"/>
      <c r="N66" s="506"/>
    </row>
    <row r="67" spans="1:21" s="215" customFormat="1">
      <c r="A67" s="130" t="s">
        <v>1734</v>
      </c>
      <c r="B67" s="506" t="s">
        <v>1735</v>
      </c>
      <c r="C67" s="506"/>
      <c r="D67" s="506"/>
      <c r="E67" s="506"/>
      <c r="F67" s="506"/>
      <c r="G67" s="506"/>
      <c r="H67" s="506"/>
      <c r="I67" s="506"/>
      <c r="J67" s="506"/>
      <c r="K67" s="506"/>
      <c r="L67" s="506"/>
      <c r="M67" s="506"/>
      <c r="N67" s="506"/>
    </row>
    <row r="68" spans="1:21" s="215" customFormat="1">
      <c r="A68" s="130" t="s">
        <v>386</v>
      </c>
      <c r="B68" s="506" t="s">
        <v>1736</v>
      </c>
      <c r="C68" s="506"/>
      <c r="D68" s="506"/>
      <c r="E68" s="506"/>
      <c r="F68" s="506"/>
      <c r="G68" s="506"/>
      <c r="H68" s="506"/>
      <c r="I68" s="506"/>
      <c r="J68" s="506"/>
      <c r="K68" s="506"/>
      <c r="L68" s="506"/>
      <c r="M68" s="506"/>
      <c r="N68" s="506"/>
    </row>
    <row r="76" spans="1:21">
      <c r="U76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2:N62"/>
    <mergeCell ref="B63:N63"/>
    <mergeCell ref="B64:N64"/>
    <mergeCell ref="B65:N65"/>
    <mergeCell ref="B66:N66"/>
    <mergeCell ref="B67:N67"/>
    <mergeCell ref="B68:N68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60"/>
  <sheetViews>
    <sheetView workbookViewId="0">
      <selection activeCell="Q70" sqref="Q7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1.5" style="94" customWidth="1"/>
    <col min="10" max="10" width="10.79687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3" customFormat="1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9" t="s">
        <v>1737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</row>
    <row r="5" spans="1:243" ht="15" customHeight="1">
      <c r="A5" s="9" t="s">
        <v>4</v>
      </c>
      <c r="B5" s="9" t="s">
        <v>5</v>
      </c>
      <c r="C5" s="473" t="s">
        <v>245</v>
      </c>
      <c r="D5" s="474"/>
      <c r="E5" s="497" t="s">
        <v>469</v>
      </c>
      <c r="F5" s="497"/>
      <c r="G5" s="694" t="s">
        <v>470</v>
      </c>
      <c r="H5" s="695"/>
      <c r="I5" s="473" t="s">
        <v>1411</v>
      </c>
      <c r="J5" s="474"/>
      <c r="K5" s="11" t="s">
        <v>5</v>
      </c>
      <c r="L5" s="473" t="s">
        <v>245</v>
      </c>
      <c r="M5" s="474"/>
      <c r="N5" s="497" t="s">
        <v>469</v>
      </c>
      <c r="O5" s="497"/>
      <c r="P5" s="694" t="s">
        <v>470</v>
      </c>
      <c r="Q5" s="695"/>
      <c r="R5" s="94" t="s">
        <v>178</v>
      </c>
    </row>
    <row r="6" spans="1:243" ht="15" customHeight="1">
      <c r="A6" s="10" t="s">
        <v>13</v>
      </c>
      <c r="B6" s="10" t="s">
        <v>14</v>
      </c>
      <c r="C6" s="467" t="s">
        <v>1738</v>
      </c>
      <c r="D6" s="468"/>
      <c r="E6" s="489" t="s">
        <v>1739</v>
      </c>
      <c r="F6" s="513"/>
      <c r="G6" s="489" t="s">
        <v>1412</v>
      </c>
      <c r="H6" s="513"/>
      <c r="I6" s="467" t="s">
        <v>1740</v>
      </c>
      <c r="J6" s="468"/>
      <c r="K6" s="10" t="s">
        <v>14</v>
      </c>
      <c r="L6" s="467" t="s">
        <v>1738</v>
      </c>
      <c r="M6" s="468"/>
      <c r="N6" s="489" t="s">
        <v>1739</v>
      </c>
      <c r="O6" s="513"/>
      <c r="P6" s="489" t="s">
        <v>1412</v>
      </c>
      <c r="Q6" s="513"/>
    </row>
    <row r="7" spans="1:243" ht="15" customHeight="1">
      <c r="A7" s="14"/>
      <c r="B7" s="98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489" t="s">
        <v>22</v>
      </c>
      <c r="J7" s="513"/>
      <c r="K7" s="10"/>
      <c r="L7" s="489" t="s">
        <v>22</v>
      </c>
      <c r="M7" s="513"/>
      <c r="N7" s="489" t="s">
        <v>22</v>
      </c>
      <c r="O7" s="513"/>
      <c r="P7" s="489" t="s">
        <v>22</v>
      </c>
      <c r="Q7" s="513"/>
    </row>
    <row r="8" spans="1:243" ht="26.1" customHeight="1">
      <c r="A8" s="14"/>
      <c r="B8" s="144"/>
      <c r="C8" s="17" t="s">
        <v>1741</v>
      </c>
      <c r="D8" s="17" t="s">
        <v>1742</v>
      </c>
      <c r="E8" s="17" t="s">
        <v>1743</v>
      </c>
      <c r="F8" s="17" t="s">
        <v>1703</v>
      </c>
      <c r="G8" s="17" t="s">
        <v>1744</v>
      </c>
      <c r="H8" s="17" t="s">
        <v>1745</v>
      </c>
      <c r="I8" s="196" t="s">
        <v>1746</v>
      </c>
      <c r="J8" s="196" t="s">
        <v>1747</v>
      </c>
      <c r="K8" s="14"/>
      <c r="L8" s="17" t="s">
        <v>1741</v>
      </c>
      <c r="M8" s="17" t="s">
        <v>1742</v>
      </c>
      <c r="N8" s="17" t="s">
        <v>1743</v>
      </c>
      <c r="O8" s="17" t="s">
        <v>1703</v>
      </c>
      <c r="P8" s="17" t="s">
        <v>1744</v>
      </c>
      <c r="Q8" s="17" t="s">
        <v>1745</v>
      </c>
    </row>
    <row r="9" spans="1:243" ht="15" hidden="1" customHeight="1">
      <c r="A9" s="27" t="s">
        <v>1748</v>
      </c>
      <c r="B9" s="197" t="s">
        <v>1302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1303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1748</v>
      </c>
      <c r="B10" s="197" t="s">
        <v>1749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1750</v>
      </c>
      <c r="L10" s="552" t="s">
        <v>1751</v>
      </c>
      <c r="M10" s="555"/>
      <c r="N10" s="552" t="s">
        <v>1752</v>
      </c>
      <c r="O10" s="555"/>
      <c r="P10" s="552" t="s">
        <v>1753</v>
      </c>
      <c r="Q10" s="555"/>
    </row>
    <row r="11" spans="1:243" ht="15" hidden="1" customHeight="1">
      <c r="A11" s="27" t="s">
        <v>1748</v>
      </c>
      <c r="B11" s="197" t="s">
        <v>1304</v>
      </c>
      <c r="C11" s="548" t="s">
        <v>208</v>
      </c>
      <c r="D11" s="548"/>
      <c r="E11" s="548"/>
      <c r="F11" s="548"/>
      <c r="G11" s="548"/>
      <c r="H11" s="548"/>
      <c r="I11" s="548"/>
      <c r="J11" s="548"/>
      <c r="K11" s="199" t="s">
        <v>1305</v>
      </c>
      <c r="L11" s="548" t="s">
        <v>208</v>
      </c>
      <c r="M11" s="548"/>
      <c r="N11" s="548"/>
      <c r="O11" s="548"/>
      <c r="P11" s="548"/>
      <c r="Q11" s="548"/>
    </row>
    <row r="12" spans="1:243" ht="15" hidden="1" customHeight="1">
      <c r="A12" s="27" t="s">
        <v>1748</v>
      </c>
      <c r="B12" s="197" t="s">
        <v>719</v>
      </c>
      <c r="C12" s="548" t="s">
        <v>208</v>
      </c>
      <c r="D12" s="548"/>
      <c r="E12" s="548"/>
      <c r="F12" s="548"/>
      <c r="G12" s="548"/>
      <c r="H12" s="548"/>
      <c r="I12" s="548"/>
      <c r="J12" s="548"/>
      <c r="K12" s="199" t="s">
        <v>720</v>
      </c>
      <c r="L12" s="548" t="s">
        <v>208</v>
      </c>
      <c r="M12" s="548"/>
      <c r="N12" s="548"/>
      <c r="O12" s="548"/>
      <c r="P12" s="548"/>
      <c r="Q12" s="548"/>
    </row>
    <row r="13" spans="1:243" ht="15" hidden="1" customHeight="1">
      <c r="A13" s="178" t="s">
        <v>1748</v>
      </c>
      <c r="B13" s="202" t="s">
        <v>721</v>
      </c>
      <c r="C13" s="548" t="s">
        <v>208</v>
      </c>
      <c r="D13" s="548"/>
      <c r="E13" s="548"/>
      <c r="F13" s="548"/>
      <c r="G13" s="548"/>
      <c r="H13" s="548"/>
      <c r="I13" s="548"/>
      <c r="J13" s="548"/>
      <c r="K13" s="199" t="s">
        <v>722</v>
      </c>
      <c r="L13" s="548" t="s">
        <v>208</v>
      </c>
      <c r="M13" s="548"/>
      <c r="N13" s="548"/>
      <c r="O13" s="548"/>
      <c r="P13" s="548"/>
      <c r="Q13" s="548"/>
    </row>
    <row r="14" spans="1:243" ht="15" hidden="1" customHeight="1">
      <c r="A14" s="178" t="s">
        <v>1748</v>
      </c>
      <c r="B14" s="202" t="s">
        <v>723</v>
      </c>
      <c r="C14" s="754" t="s">
        <v>1751</v>
      </c>
      <c r="D14" s="755"/>
      <c r="E14" s="754" t="s">
        <v>1752</v>
      </c>
      <c r="F14" s="755"/>
      <c r="G14" s="754" t="s">
        <v>1753</v>
      </c>
      <c r="H14" s="755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6" t="s">
        <v>1754</v>
      </c>
      <c r="O14" s="757"/>
      <c r="P14" s="757"/>
      <c r="Q14" s="758"/>
    </row>
    <row r="15" spans="1:243" ht="15" hidden="1" customHeight="1">
      <c r="A15" s="178" t="s">
        <v>1748</v>
      </c>
      <c r="B15" s="202" t="s">
        <v>725</v>
      </c>
      <c r="C15" s="759" t="s">
        <v>208</v>
      </c>
      <c r="D15" s="759"/>
      <c r="E15" s="759"/>
      <c r="F15" s="759"/>
      <c r="G15" s="759"/>
      <c r="H15" s="759"/>
      <c r="I15" s="759"/>
      <c r="J15" s="759"/>
      <c r="K15" s="199" t="s">
        <v>726</v>
      </c>
      <c r="L15" s="756" t="s">
        <v>208</v>
      </c>
      <c r="M15" s="757"/>
      <c r="N15" s="757"/>
      <c r="O15" s="757"/>
      <c r="P15" s="757"/>
      <c r="Q15" s="758"/>
    </row>
    <row r="16" spans="1:243" ht="15" hidden="1" customHeight="1">
      <c r="A16" s="178" t="s">
        <v>1748</v>
      </c>
      <c r="B16" s="202" t="s">
        <v>730</v>
      </c>
      <c r="C16" s="462" t="s">
        <v>337</v>
      </c>
      <c r="D16" s="463"/>
      <c r="E16" s="463"/>
      <c r="F16" s="463"/>
      <c r="G16" s="463"/>
      <c r="H16" s="463"/>
      <c r="I16" s="463"/>
      <c r="J16" s="464"/>
      <c r="K16" s="199" t="s">
        <v>731</v>
      </c>
      <c r="L16" s="462" t="s">
        <v>337</v>
      </c>
      <c r="M16" s="463"/>
      <c r="N16" s="463"/>
      <c r="O16" s="463"/>
      <c r="P16" s="463"/>
      <c r="Q16" s="464"/>
    </row>
    <row r="17" spans="1:19" ht="15" hidden="1" customHeight="1">
      <c r="A17" s="178" t="s">
        <v>1748</v>
      </c>
      <c r="B17" s="202" t="s">
        <v>728</v>
      </c>
      <c r="C17" s="462" t="s">
        <v>337</v>
      </c>
      <c r="D17" s="463"/>
      <c r="E17" s="463"/>
      <c r="F17" s="463"/>
      <c r="G17" s="463"/>
      <c r="H17" s="463"/>
      <c r="I17" s="463"/>
      <c r="J17" s="464"/>
      <c r="K17" s="199" t="s">
        <v>729</v>
      </c>
      <c r="L17" s="462" t="s">
        <v>337</v>
      </c>
      <c r="M17" s="463"/>
      <c r="N17" s="463"/>
      <c r="O17" s="463"/>
      <c r="P17" s="463"/>
      <c r="Q17" s="464"/>
    </row>
    <row r="18" spans="1:19" ht="15" hidden="1" customHeight="1">
      <c r="A18" s="595" t="s">
        <v>208</v>
      </c>
      <c r="B18" s="596"/>
      <c r="C18" s="596"/>
      <c r="D18" s="596"/>
      <c r="E18" s="596"/>
      <c r="F18" s="596"/>
      <c r="G18" s="596"/>
      <c r="H18" s="596"/>
      <c r="I18" s="596"/>
      <c r="J18" s="596"/>
      <c r="K18" s="596"/>
      <c r="L18" s="690"/>
      <c r="M18" s="690"/>
      <c r="N18" s="690"/>
      <c r="O18" s="690"/>
      <c r="P18" s="690"/>
      <c r="Q18" s="691"/>
    </row>
    <row r="19" spans="1:19" ht="15" hidden="1" customHeight="1">
      <c r="A19" s="178" t="s">
        <v>1748</v>
      </c>
      <c r="B19" s="202" t="s">
        <v>734</v>
      </c>
      <c r="C19" s="751" t="s">
        <v>208</v>
      </c>
      <c r="D19" s="751"/>
      <c r="E19" s="751"/>
      <c r="F19" s="751"/>
      <c r="G19" s="751"/>
      <c r="H19" s="751"/>
      <c r="I19" s="751"/>
      <c r="J19" s="751"/>
      <c r="K19" s="199" t="s">
        <v>735</v>
      </c>
      <c r="L19" s="751" t="s">
        <v>208</v>
      </c>
      <c r="M19" s="751"/>
      <c r="N19" s="751"/>
      <c r="O19" s="751"/>
      <c r="P19" s="751"/>
      <c r="Q19" s="751"/>
      <c r="R19" s="204"/>
      <c r="S19" s="204"/>
    </row>
    <row r="20" spans="1:19" ht="15" hidden="1" customHeight="1">
      <c r="A20" s="179" t="s">
        <v>1755</v>
      </c>
      <c r="B20" s="205" t="s">
        <v>730</v>
      </c>
      <c r="C20" s="54" t="s">
        <v>1756</v>
      </c>
      <c r="D20" s="54" t="s">
        <v>1757</v>
      </c>
      <c r="E20" s="552" t="s">
        <v>1758</v>
      </c>
      <c r="F20" s="555"/>
      <c r="G20" s="552" t="s">
        <v>1759</v>
      </c>
      <c r="H20" s="555"/>
      <c r="I20" s="67">
        <v>46092</v>
      </c>
      <c r="J20" s="115">
        <f>I20+1</f>
        <v>46093</v>
      </c>
      <c r="K20" s="206" t="s">
        <v>731</v>
      </c>
      <c r="L20" s="752" t="s">
        <v>1760</v>
      </c>
      <c r="M20" s="753"/>
      <c r="N20" s="752" t="s">
        <v>1761</v>
      </c>
      <c r="O20" s="753"/>
      <c r="P20" s="180" t="s">
        <v>1762</v>
      </c>
      <c r="Q20" s="181"/>
    </row>
    <row r="21" spans="1:19" ht="15" hidden="1" customHeight="1">
      <c r="A21" s="179" t="s">
        <v>1748</v>
      </c>
      <c r="B21" s="205" t="s">
        <v>738</v>
      </c>
      <c r="C21" s="54" t="s">
        <v>1763</v>
      </c>
      <c r="D21" s="54" t="s">
        <v>1764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95" t="s">
        <v>1725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7"/>
      <c r="R22" s="149"/>
    </row>
    <row r="23" spans="1:19" ht="15" hidden="1" customHeight="1">
      <c r="A23" s="178" t="s">
        <v>1748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62" t="s">
        <v>328</v>
      </c>
      <c r="M23" s="464" t="s">
        <v>309</v>
      </c>
      <c r="N23" s="530" t="s">
        <v>1765</v>
      </c>
      <c r="O23" s="531" t="s">
        <v>309</v>
      </c>
      <c r="P23" s="530" t="s">
        <v>1766</v>
      </c>
      <c r="Q23" s="531" t="s">
        <v>309</v>
      </c>
      <c r="R23" s="149" t="s">
        <v>1767</v>
      </c>
    </row>
    <row r="24" spans="1:19" ht="15" hidden="1" customHeight="1">
      <c r="A24" s="207" t="s">
        <v>1768</v>
      </c>
      <c r="B24" s="208" t="s">
        <v>742</v>
      </c>
      <c r="C24" s="530" t="s">
        <v>1769</v>
      </c>
      <c r="D24" s="531" t="s">
        <v>309</v>
      </c>
      <c r="E24" s="530" t="s">
        <v>1770</v>
      </c>
      <c r="F24" s="531" t="s">
        <v>309</v>
      </c>
      <c r="G24" s="530" t="s">
        <v>1771</v>
      </c>
      <c r="H24" s="531" t="s">
        <v>309</v>
      </c>
      <c r="I24" s="89" t="s">
        <v>1772</v>
      </c>
      <c r="J24" s="89" t="s">
        <v>1773</v>
      </c>
      <c r="K24" s="209" t="s">
        <v>743</v>
      </c>
      <c r="L24" s="67">
        <v>46127</v>
      </c>
      <c r="M24" s="67">
        <f>L24</f>
        <v>46127</v>
      </c>
      <c r="N24" s="462" t="s">
        <v>1774</v>
      </c>
      <c r="O24" s="464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95" t="s">
        <v>1775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  <c r="O25" s="596"/>
      <c r="P25" s="596"/>
      <c r="Q25" s="597"/>
      <c r="R25" s="149"/>
    </row>
    <row r="26" spans="1:19" ht="15" hidden="1" customHeight="1">
      <c r="A26" s="177" t="s">
        <v>460</v>
      </c>
      <c r="B26" s="202" t="s">
        <v>752</v>
      </c>
      <c r="C26" s="462" t="s">
        <v>1776</v>
      </c>
      <c r="D26" s="464" t="s">
        <v>309</v>
      </c>
      <c r="E26" s="462" t="s">
        <v>1777</v>
      </c>
      <c r="F26" s="464" t="s">
        <v>309</v>
      </c>
      <c r="G26" s="462" t="s">
        <v>1778</v>
      </c>
      <c r="H26" s="464" t="s">
        <v>309</v>
      </c>
      <c r="I26" s="67">
        <v>46145</v>
      </c>
      <c r="J26" s="115">
        <f>I26+1</f>
        <v>46146</v>
      </c>
      <c r="K26" s="199" t="s">
        <v>753</v>
      </c>
      <c r="L26" s="462" t="s">
        <v>1779</v>
      </c>
      <c r="M26" s="464" t="s">
        <v>309</v>
      </c>
      <c r="N26" s="462" t="s">
        <v>1780</v>
      </c>
      <c r="O26" s="464" t="s">
        <v>309</v>
      </c>
      <c r="P26" s="23" t="s">
        <v>39</v>
      </c>
      <c r="Q26" s="23" t="s">
        <v>39</v>
      </c>
      <c r="R26" s="149" t="s">
        <v>1781</v>
      </c>
    </row>
    <row r="27" spans="1:19" ht="15" hidden="1" customHeight="1">
      <c r="A27" s="210" t="s">
        <v>439</v>
      </c>
      <c r="B27" s="211" t="s">
        <v>748</v>
      </c>
      <c r="C27" s="747" t="s">
        <v>1637</v>
      </c>
      <c r="D27" s="748" t="s">
        <v>309</v>
      </c>
      <c r="E27" s="747" t="s">
        <v>1638</v>
      </c>
      <c r="F27" s="748" t="s">
        <v>309</v>
      </c>
      <c r="G27" s="530" t="s">
        <v>1639</v>
      </c>
      <c r="H27" s="531" t="s">
        <v>309</v>
      </c>
      <c r="I27" s="67">
        <v>46173</v>
      </c>
      <c r="J27" s="115">
        <f>I27+1</f>
        <v>46174</v>
      </c>
      <c r="K27" s="212" t="s">
        <v>749</v>
      </c>
      <c r="L27" s="462" t="s">
        <v>1012</v>
      </c>
      <c r="M27" s="464" t="s">
        <v>309</v>
      </c>
      <c r="N27" s="462" t="s">
        <v>1782</v>
      </c>
      <c r="O27" s="464" t="s">
        <v>309</v>
      </c>
      <c r="P27" s="462" t="s">
        <v>1783</v>
      </c>
      <c r="Q27" s="464" t="s">
        <v>309</v>
      </c>
      <c r="R27" s="149"/>
    </row>
    <row r="28" spans="1:19" ht="15" hidden="1" customHeight="1">
      <c r="A28" s="185" t="s">
        <v>1748</v>
      </c>
      <c r="B28" s="211" t="s">
        <v>744</v>
      </c>
      <c r="C28" s="530" t="s">
        <v>1784</v>
      </c>
      <c r="D28" s="531" t="s">
        <v>309</v>
      </c>
      <c r="E28" s="749" t="s">
        <v>328</v>
      </c>
      <c r="F28" s="750" t="s">
        <v>309</v>
      </c>
      <c r="G28" s="530" t="s">
        <v>1785</v>
      </c>
      <c r="H28" s="531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62" t="s">
        <v>1012</v>
      </c>
      <c r="D29" s="464" t="s">
        <v>309</v>
      </c>
      <c r="E29" s="462" t="s">
        <v>1782</v>
      </c>
      <c r="F29" s="464" t="s">
        <v>309</v>
      </c>
      <c r="G29" s="462" t="s">
        <v>1783</v>
      </c>
      <c r="H29" s="464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30" t="s">
        <v>1652</v>
      </c>
      <c r="M29" s="531" t="s">
        <v>309</v>
      </c>
      <c r="N29" s="530" t="s">
        <v>1653</v>
      </c>
      <c r="O29" s="531" t="s">
        <v>309</v>
      </c>
      <c r="P29" s="530" t="s">
        <v>1654</v>
      </c>
      <c r="Q29" s="531" t="s">
        <v>309</v>
      </c>
      <c r="R29" s="213" t="s">
        <v>1781</v>
      </c>
    </row>
    <row r="30" spans="1:19" hidden="1">
      <c r="A30" s="185" t="s">
        <v>1748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4" t="s">
        <v>208</v>
      </c>
      <c r="B31" s="565"/>
      <c r="C31" s="565"/>
      <c r="D31" s="565"/>
      <c r="E31" s="565"/>
      <c r="F31" s="565"/>
      <c r="G31" s="565"/>
      <c r="H31" s="565"/>
      <c r="I31" s="565"/>
      <c r="J31" s="565"/>
      <c r="K31" s="565"/>
      <c r="L31" s="565"/>
      <c r="M31" s="565"/>
      <c r="N31" s="565"/>
      <c r="O31" s="565"/>
      <c r="P31" s="565"/>
      <c r="Q31" s="566"/>
      <c r="R31" s="149"/>
    </row>
    <row r="32" spans="1:19" ht="15" hidden="1" customHeight="1">
      <c r="A32" s="185" t="s">
        <v>1748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20" ht="15" hidden="1" customHeight="1">
      <c r="A33" s="185" t="s">
        <v>2066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30" t="s">
        <v>2036</v>
      </c>
      <c r="M33" s="531"/>
      <c r="N33" s="530" t="s">
        <v>2037</v>
      </c>
      <c r="O33" s="531"/>
      <c r="P33" s="530" t="s">
        <v>2038</v>
      </c>
      <c r="Q33" s="531"/>
      <c r="R33" s="149"/>
    </row>
    <row r="34" spans="1:20" ht="15" hidden="1" customHeight="1">
      <c r="A34" s="595" t="s">
        <v>2035</v>
      </c>
      <c r="B34" s="596"/>
      <c r="C34" s="596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596"/>
      <c r="P34" s="596"/>
      <c r="Q34" s="597"/>
      <c r="R34" s="149"/>
    </row>
    <row r="35" spans="1:20" ht="15" customHeight="1">
      <c r="A35" s="185" t="s">
        <v>2066</v>
      </c>
      <c r="B35" s="211" t="s">
        <v>752</v>
      </c>
      <c r="C35" s="530" t="s">
        <v>2036</v>
      </c>
      <c r="D35" s="531"/>
      <c r="E35" s="530" t="s">
        <v>2037</v>
      </c>
      <c r="F35" s="531"/>
      <c r="G35" s="530" t="s">
        <v>2038</v>
      </c>
      <c r="H35" s="531"/>
      <c r="I35" s="67" t="s">
        <v>2041</v>
      </c>
      <c r="J35" s="54" t="s">
        <v>2183</v>
      </c>
      <c r="K35" s="211" t="s">
        <v>753</v>
      </c>
      <c r="L35" s="54" t="s">
        <v>2184</v>
      </c>
      <c r="M35" s="54" t="s">
        <v>2228</v>
      </c>
      <c r="N35" s="89" t="s">
        <v>2229</v>
      </c>
      <c r="O35" s="442" t="s">
        <v>2182</v>
      </c>
      <c r="P35" s="106" t="s">
        <v>2280</v>
      </c>
      <c r="Q35" s="106" t="s">
        <v>2280</v>
      </c>
      <c r="R35" s="149" t="s">
        <v>2065</v>
      </c>
    </row>
    <row r="36" spans="1:20" ht="15" customHeight="1">
      <c r="A36" s="185" t="s">
        <v>2066</v>
      </c>
      <c r="B36" s="211" t="s">
        <v>754</v>
      </c>
      <c r="C36" s="670" t="s">
        <v>2072</v>
      </c>
      <c r="D36" s="678"/>
      <c r="E36" s="678"/>
      <c r="F36" s="678"/>
      <c r="G36" s="678"/>
      <c r="H36" s="678"/>
      <c r="I36" s="678"/>
      <c r="J36" s="671"/>
      <c r="K36" s="211" t="s">
        <v>755</v>
      </c>
      <c r="L36" s="462" t="s">
        <v>2072</v>
      </c>
      <c r="M36" s="463"/>
      <c r="N36" s="463"/>
      <c r="O36" s="463"/>
      <c r="P36" s="463"/>
      <c r="Q36" s="464"/>
      <c r="R36" s="149"/>
    </row>
    <row r="37" spans="1:20" ht="15" customHeight="1">
      <c r="A37" s="595" t="s">
        <v>2276</v>
      </c>
      <c r="B37" s="596"/>
      <c r="C37" s="596"/>
      <c r="D37" s="596"/>
      <c r="E37" s="596"/>
      <c r="F37" s="596"/>
      <c r="G37" s="596"/>
      <c r="H37" s="596"/>
      <c r="I37" s="596"/>
      <c r="J37" s="596"/>
      <c r="K37" s="596"/>
      <c r="L37" s="596"/>
      <c r="M37" s="596"/>
      <c r="N37" s="596"/>
      <c r="O37" s="596"/>
      <c r="P37" s="596"/>
      <c r="Q37" s="597"/>
      <c r="R37" s="149"/>
    </row>
    <row r="38" spans="1:20" ht="15" customHeight="1">
      <c r="A38" s="179" t="s">
        <v>2369</v>
      </c>
      <c r="B38" s="211" t="s">
        <v>2069</v>
      </c>
      <c r="C38" s="530" t="s">
        <v>2277</v>
      </c>
      <c r="D38" s="531"/>
      <c r="E38" s="530" t="s">
        <v>2038</v>
      </c>
      <c r="F38" s="531"/>
      <c r="G38" s="530" t="s">
        <v>2278</v>
      </c>
      <c r="H38" s="531"/>
      <c r="I38" s="67">
        <v>46271</v>
      </c>
      <c r="J38" s="115">
        <f t="shared" ref="J38" si="17">I38+1</f>
        <v>46272</v>
      </c>
      <c r="K38" s="211" t="s">
        <v>2070</v>
      </c>
      <c r="L38" s="67">
        <v>46281</v>
      </c>
      <c r="M38" s="67">
        <f t="shared" ref="M38" si="18">L38</f>
        <v>46281</v>
      </c>
      <c r="N38" s="67">
        <f t="shared" ref="N38" si="19">M38+1</f>
        <v>46282</v>
      </c>
      <c r="O38" s="115">
        <f t="shared" ref="O38" si="20">N38+1</f>
        <v>46283</v>
      </c>
      <c r="P38" s="115">
        <f t="shared" ref="P38" si="21">O38</f>
        <v>46283</v>
      </c>
      <c r="Q38" s="115">
        <f t="shared" ref="Q38" si="22">P38</f>
        <v>46283</v>
      </c>
      <c r="R38" s="149"/>
    </row>
    <row r="39" spans="1:20" customFormat="1">
      <c r="A39" s="599" t="s">
        <v>2349</v>
      </c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9"/>
      <c r="M39" s="599"/>
      <c r="N39" s="599"/>
      <c r="O39" s="599"/>
      <c r="P39" s="599"/>
      <c r="Q39" s="599"/>
    </row>
    <row r="40" spans="1:20" ht="15" customHeight="1">
      <c r="A40" s="9" t="s">
        <v>4</v>
      </c>
      <c r="B40" s="9" t="s">
        <v>5</v>
      </c>
      <c r="C40" s="473" t="s">
        <v>245</v>
      </c>
      <c r="D40" s="474"/>
      <c r="E40" s="497" t="s">
        <v>469</v>
      </c>
      <c r="F40" s="497"/>
      <c r="G40" s="694" t="s">
        <v>470</v>
      </c>
      <c r="H40" s="695"/>
      <c r="I40" s="473" t="s">
        <v>1411</v>
      </c>
      <c r="J40" s="474"/>
      <c r="K40" s="473" t="s">
        <v>2347</v>
      </c>
      <c r="L40" s="474"/>
      <c r="M40" s="11" t="s">
        <v>5</v>
      </c>
      <c r="N40" s="473" t="s">
        <v>245</v>
      </c>
      <c r="O40" s="474"/>
      <c r="P40" s="497" t="s">
        <v>469</v>
      </c>
      <c r="Q40" s="497"/>
      <c r="R40" s="694" t="s">
        <v>470</v>
      </c>
      <c r="S40" s="695"/>
      <c r="T40" s="94" t="s">
        <v>178</v>
      </c>
    </row>
    <row r="41" spans="1:20" ht="15" customHeight="1">
      <c r="A41" s="10" t="s">
        <v>13</v>
      </c>
      <c r="B41" s="10" t="s">
        <v>14</v>
      </c>
      <c r="C41" s="467" t="s">
        <v>1738</v>
      </c>
      <c r="D41" s="468"/>
      <c r="E41" s="489" t="s">
        <v>1739</v>
      </c>
      <c r="F41" s="513"/>
      <c r="G41" s="489" t="s">
        <v>1412</v>
      </c>
      <c r="H41" s="513"/>
      <c r="I41" s="467" t="s">
        <v>1740</v>
      </c>
      <c r="J41" s="468"/>
      <c r="K41" s="467" t="s">
        <v>2351</v>
      </c>
      <c r="L41" s="468"/>
      <c r="M41" s="10" t="s">
        <v>14</v>
      </c>
      <c r="N41" s="467" t="s">
        <v>1738</v>
      </c>
      <c r="O41" s="468"/>
      <c r="P41" s="489" t="s">
        <v>1739</v>
      </c>
      <c r="Q41" s="513"/>
      <c r="R41" s="489" t="s">
        <v>1412</v>
      </c>
      <c r="S41" s="513"/>
    </row>
    <row r="42" spans="1:20" ht="15" customHeight="1">
      <c r="A42" s="14"/>
      <c r="B42" s="98"/>
      <c r="C42" s="489" t="s">
        <v>22</v>
      </c>
      <c r="D42" s="513"/>
      <c r="E42" s="489" t="s">
        <v>22</v>
      </c>
      <c r="F42" s="513"/>
      <c r="G42" s="489" t="s">
        <v>22</v>
      </c>
      <c r="H42" s="513"/>
      <c r="I42" s="489" t="s">
        <v>22</v>
      </c>
      <c r="J42" s="513"/>
      <c r="K42" s="489" t="s">
        <v>22</v>
      </c>
      <c r="L42" s="513"/>
      <c r="M42" s="10"/>
      <c r="N42" s="489" t="s">
        <v>22</v>
      </c>
      <c r="O42" s="513"/>
      <c r="P42" s="489" t="s">
        <v>22</v>
      </c>
      <c r="Q42" s="513"/>
      <c r="R42" s="489" t="s">
        <v>22</v>
      </c>
      <c r="S42" s="513"/>
    </row>
    <row r="43" spans="1:20" ht="26.1" customHeight="1">
      <c r="A43" s="14"/>
      <c r="B43" s="144"/>
      <c r="C43" s="17" t="s">
        <v>1741</v>
      </c>
      <c r="D43" s="17" t="s">
        <v>1742</v>
      </c>
      <c r="E43" s="17" t="s">
        <v>1743</v>
      </c>
      <c r="F43" s="17" t="s">
        <v>1703</v>
      </c>
      <c r="G43" s="17" t="s">
        <v>1744</v>
      </c>
      <c r="H43" s="17" t="s">
        <v>1745</v>
      </c>
      <c r="I43" s="196" t="s">
        <v>2348</v>
      </c>
      <c r="J43" s="196" t="s">
        <v>1747</v>
      </c>
      <c r="K43" s="260"/>
      <c r="L43" s="260"/>
      <c r="M43" s="14"/>
      <c r="N43" s="17" t="s">
        <v>1741</v>
      </c>
      <c r="O43" s="17" t="s">
        <v>1742</v>
      </c>
      <c r="P43" s="17" t="s">
        <v>1743</v>
      </c>
      <c r="Q43" s="17" t="s">
        <v>1703</v>
      </c>
      <c r="R43" s="17" t="s">
        <v>1744</v>
      </c>
      <c r="S43" s="17" t="s">
        <v>1745</v>
      </c>
    </row>
    <row r="44" spans="1:20">
      <c r="A44" s="595" t="s">
        <v>2276</v>
      </c>
      <c r="B44" s="596"/>
      <c r="C44" s="596"/>
      <c r="D44" s="596"/>
      <c r="E44" s="596"/>
      <c r="F44" s="596"/>
      <c r="G44" s="596"/>
      <c r="H44" s="596"/>
      <c r="I44" s="596"/>
      <c r="J44" s="596"/>
      <c r="K44" s="596"/>
      <c r="L44" s="596"/>
      <c r="M44" s="596"/>
      <c r="N44" s="596"/>
      <c r="O44" s="596"/>
      <c r="P44" s="596"/>
      <c r="Q44" s="596"/>
      <c r="R44" s="596"/>
      <c r="S44" s="596"/>
    </row>
    <row r="45" spans="1:20" ht="15" customHeight="1">
      <c r="A45" s="179" t="s">
        <v>372</v>
      </c>
      <c r="B45" s="211" t="s">
        <v>1387</v>
      </c>
      <c r="C45" s="67">
        <v>46281</v>
      </c>
      <c r="D45" s="67">
        <f t="shared" ref="D45:H50" si="23">C45</f>
        <v>46281</v>
      </c>
      <c r="E45" s="67">
        <f t="shared" ref="E45:K50" si="24">D45+1</f>
        <v>46282</v>
      </c>
      <c r="F45" s="115">
        <f t="shared" si="24"/>
        <v>46283</v>
      </c>
      <c r="G45" s="115">
        <f t="shared" si="23"/>
        <v>46283</v>
      </c>
      <c r="H45" s="115">
        <f t="shared" si="23"/>
        <v>46283</v>
      </c>
      <c r="I45" s="530" t="s">
        <v>2363</v>
      </c>
      <c r="J45" s="531"/>
      <c r="K45" s="530" t="s">
        <v>2364</v>
      </c>
      <c r="L45" s="531"/>
      <c r="M45" s="211" t="s">
        <v>1386</v>
      </c>
      <c r="N45" s="67">
        <v>46288</v>
      </c>
      <c r="O45" s="67">
        <v>46288</v>
      </c>
      <c r="P45" s="67">
        <f t="shared" ref="P45:Q50" si="25">O45+1</f>
        <v>46289</v>
      </c>
      <c r="Q45" s="115">
        <f t="shared" si="25"/>
        <v>46290</v>
      </c>
      <c r="R45" s="115">
        <f t="shared" ref="O45:S50" si="26">Q45</f>
        <v>46290</v>
      </c>
      <c r="S45" s="115">
        <f t="shared" si="26"/>
        <v>46290</v>
      </c>
    </row>
    <row r="46" spans="1:20" ht="15" customHeight="1">
      <c r="A46" s="179" t="s">
        <v>372</v>
      </c>
      <c r="B46" s="211" t="s">
        <v>1431</v>
      </c>
      <c r="C46" s="67">
        <v>46288</v>
      </c>
      <c r="D46" s="67">
        <f t="shared" si="23"/>
        <v>46288</v>
      </c>
      <c r="E46" s="67">
        <f t="shared" si="24"/>
        <v>46289</v>
      </c>
      <c r="F46" s="115">
        <f t="shared" si="24"/>
        <v>46290</v>
      </c>
      <c r="G46" s="115">
        <f t="shared" si="23"/>
        <v>46290</v>
      </c>
      <c r="H46" s="115">
        <f t="shared" si="23"/>
        <v>46290</v>
      </c>
      <c r="I46" s="67">
        <f t="shared" ref="I46:I50" si="27">H46+2</f>
        <v>46292</v>
      </c>
      <c r="J46" s="115">
        <f t="shared" si="24"/>
        <v>46293</v>
      </c>
      <c r="K46" s="67">
        <f t="shared" si="24"/>
        <v>46294</v>
      </c>
      <c r="L46" s="67">
        <f t="shared" ref="L46:L50" si="28">K46</f>
        <v>46294</v>
      </c>
      <c r="M46" s="211" t="s">
        <v>1440</v>
      </c>
      <c r="N46" s="67">
        <v>46295</v>
      </c>
      <c r="O46" s="67">
        <f t="shared" si="26"/>
        <v>46295</v>
      </c>
      <c r="P46" s="67">
        <f t="shared" si="25"/>
        <v>46296</v>
      </c>
      <c r="Q46" s="115">
        <f t="shared" si="25"/>
        <v>46297</v>
      </c>
      <c r="R46" s="115">
        <f t="shared" si="26"/>
        <v>46297</v>
      </c>
      <c r="S46" s="115">
        <f t="shared" si="26"/>
        <v>46297</v>
      </c>
    </row>
    <row r="47" spans="1:20" ht="15" customHeight="1">
      <c r="A47" s="179" t="s">
        <v>372</v>
      </c>
      <c r="B47" s="211" t="s">
        <v>1441</v>
      </c>
      <c r="C47" s="67">
        <v>46295</v>
      </c>
      <c r="D47" s="67">
        <f t="shared" si="23"/>
        <v>46295</v>
      </c>
      <c r="E47" s="67">
        <f t="shared" si="24"/>
        <v>46296</v>
      </c>
      <c r="F47" s="115">
        <f t="shared" si="24"/>
        <v>46297</v>
      </c>
      <c r="G47" s="115">
        <f t="shared" si="23"/>
        <v>46297</v>
      </c>
      <c r="H47" s="115">
        <f t="shared" si="23"/>
        <v>46297</v>
      </c>
      <c r="I47" s="67">
        <f t="shared" si="27"/>
        <v>46299</v>
      </c>
      <c r="J47" s="115">
        <f t="shared" si="24"/>
        <v>46300</v>
      </c>
      <c r="K47" s="67">
        <f t="shared" si="24"/>
        <v>46301</v>
      </c>
      <c r="L47" s="67">
        <f t="shared" si="28"/>
        <v>46301</v>
      </c>
      <c r="M47" s="211" t="s">
        <v>1432</v>
      </c>
      <c r="N47" s="67">
        <v>46302</v>
      </c>
      <c r="O47" s="67">
        <f t="shared" si="26"/>
        <v>46302</v>
      </c>
      <c r="P47" s="67">
        <f t="shared" si="25"/>
        <v>46303</v>
      </c>
      <c r="Q47" s="115">
        <f t="shared" si="25"/>
        <v>46304</v>
      </c>
      <c r="R47" s="115">
        <f t="shared" si="26"/>
        <v>46304</v>
      </c>
      <c r="S47" s="115">
        <f t="shared" si="26"/>
        <v>46304</v>
      </c>
    </row>
    <row r="48" spans="1:20" ht="15" customHeight="1">
      <c r="A48" s="179" t="s">
        <v>372</v>
      </c>
      <c r="B48" s="211" t="s">
        <v>1393</v>
      </c>
      <c r="C48" s="67">
        <v>46302</v>
      </c>
      <c r="D48" s="67">
        <f t="shared" si="23"/>
        <v>46302</v>
      </c>
      <c r="E48" s="67">
        <f t="shared" si="24"/>
        <v>46303</v>
      </c>
      <c r="F48" s="115">
        <f t="shared" si="24"/>
        <v>46304</v>
      </c>
      <c r="G48" s="115">
        <f t="shared" si="23"/>
        <v>46304</v>
      </c>
      <c r="H48" s="115">
        <f t="shared" si="23"/>
        <v>46304</v>
      </c>
      <c r="I48" s="67">
        <f t="shared" si="27"/>
        <v>46306</v>
      </c>
      <c r="J48" s="115">
        <f t="shared" si="24"/>
        <v>46307</v>
      </c>
      <c r="K48" s="67">
        <f t="shared" si="24"/>
        <v>46308</v>
      </c>
      <c r="L48" s="67">
        <f t="shared" si="28"/>
        <v>46308</v>
      </c>
      <c r="M48" s="211" t="s">
        <v>1392</v>
      </c>
      <c r="N48" s="67">
        <v>46309</v>
      </c>
      <c r="O48" s="67">
        <f t="shared" si="26"/>
        <v>46309</v>
      </c>
      <c r="P48" s="67">
        <f t="shared" si="25"/>
        <v>46310</v>
      </c>
      <c r="Q48" s="115">
        <f t="shared" si="25"/>
        <v>46311</v>
      </c>
      <c r="R48" s="115">
        <f t="shared" si="26"/>
        <v>46311</v>
      </c>
      <c r="S48" s="115">
        <f t="shared" si="26"/>
        <v>46311</v>
      </c>
    </row>
    <row r="49" spans="1:23" ht="15" customHeight="1">
      <c r="A49" s="179" t="s">
        <v>372</v>
      </c>
      <c r="B49" s="211" t="s">
        <v>1442</v>
      </c>
      <c r="C49" s="67">
        <v>46309</v>
      </c>
      <c r="D49" s="67">
        <f t="shared" si="23"/>
        <v>46309</v>
      </c>
      <c r="E49" s="67">
        <f t="shared" si="24"/>
        <v>46310</v>
      </c>
      <c r="F49" s="115">
        <f t="shared" si="24"/>
        <v>46311</v>
      </c>
      <c r="G49" s="115">
        <f t="shared" si="23"/>
        <v>46311</v>
      </c>
      <c r="H49" s="115">
        <f t="shared" si="23"/>
        <v>46311</v>
      </c>
      <c r="I49" s="67">
        <f t="shared" si="27"/>
        <v>46313</v>
      </c>
      <c r="J49" s="115">
        <f t="shared" si="24"/>
        <v>46314</v>
      </c>
      <c r="K49" s="67">
        <f t="shared" si="24"/>
        <v>46315</v>
      </c>
      <c r="L49" s="67">
        <f t="shared" si="28"/>
        <v>46315</v>
      </c>
      <c r="M49" s="211" t="s">
        <v>1443</v>
      </c>
      <c r="N49" s="67">
        <v>46316</v>
      </c>
      <c r="O49" s="67">
        <f t="shared" si="26"/>
        <v>46316</v>
      </c>
      <c r="P49" s="67">
        <f t="shared" si="25"/>
        <v>46317</v>
      </c>
      <c r="Q49" s="115">
        <f t="shared" si="25"/>
        <v>46318</v>
      </c>
      <c r="R49" s="115">
        <f t="shared" si="26"/>
        <v>46318</v>
      </c>
      <c r="S49" s="115">
        <f t="shared" si="26"/>
        <v>46318</v>
      </c>
    </row>
    <row r="50" spans="1:23" ht="15" customHeight="1">
      <c r="A50" s="179" t="s">
        <v>372</v>
      </c>
      <c r="B50" s="211" t="s">
        <v>1829</v>
      </c>
      <c r="C50" s="67">
        <v>46316</v>
      </c>
      <c r="D50" s="67">
        <f t="shared" si="23"/>
        <v>46316</v>
      </c>
      <c r="E50" s="67">
        <f t="shared" si="24"/>
        <v>46317</v>
      </c>
      <c r="F50" s="115">
        <f t="shared" si="24"/>
        <v>46318</v>
      </c>
      <c r="G50" s="115">
        <f t="shared" si="23"/>
        <v>46318</v>
      </c>
      <c r="H50" s="115">
        <f t="shared" si="23"/>
        <v>46318</v>
      </c>
      <c r="I50" s="67">
        <f t="shared" si="27"/>
        <v>46320</v>
      </c>
      <c r="J50" s="115">
        <f t="shared" si="24"/>
        <v>46321</v>
      </c>
      <c r="K50" s="67">
        <f t="shared" si="24"/>
        <v>46322</v>
      </c>
      <c r="L50" s="67">
        <f t="shared" si="28"/>
        <v>46322</v>
      </c>
      <c r="M50" s="211" t="s">
        <v>1830</v>
      </c>
      <c r="N50" s="67">
        <v>46323</v>
      </c>
      <c r="O50" s="67">
        <f t="shared" si="26"/>
        <v>46323</v>
      </c>
      <c r="P50" s="67">
        <f t="shared" si="25"/>
        <v>46324</v>
      </c>
      <c r="Q50" s="115">
        <f t="shared" si="25"/>
        <v>46325</v>
      </c>
      <c r="R50" s="115">
        <f t="shared" si="26"/>
        <v>46325</v>
      </c>
      <c r="S50" s="115">
        <f t="shared" si="26"/>
        <v>46325</v>
      </c>
    </row>
    <row r="51" spans="1:23" ht="15" customHeight="1">
      <c r="A51" s="179" t="s">
        <v>372</v>
      </c>
      <c r="B51" s="211" t="s">
        <v>2390</v>
      </c>
      <c r="C51" s="67">
        <v>46323</v>
      </c>
      <c r="D51" s="67">
        <f t="shared" ref="D51" si="29">C51</f>
        <v>46323</v>
      </c>
      <c r="E51" s="67">
        <f t="shared" ref="E51" si="30">D51+1</f>
        <v>46324</v>
      </c>
      <c r="F51" s="115">
        <f t="shared" ref="F51" si="31">E51+1</f>
        <v>46325</v>
      </c>
      <c r="G51" s="115">
        <f t="shared" ref="G51" si="32">F51</f>
        <v>46325</v>
      </c>
      <c r="H51" s="115">
        <f t="shared" ref="H51" si="33">G51</f>
        <v>46325</v>
      </c>
      <c r="I51" s="67">
        <f t="shared" ref="I51" si="34">H51+2</f>
        <v>46327</v>
      </c>
      <c r="J51" s="115">
        <f t="shared" ref="J51" si="35">I51+1</f>
        <v>46328</v>
      </c>
      <c r="K51" s="67">
        <f t="shared" ref="K51" si="36">J51+1</f>
        <v>46329</v>
      </c>
      <c r="L51" s="67">
        <f t="shared" ref="L51" si="37">K51</f>
        <v>46329</v>
      </c>
      <c r="M51" s="211" t="s">
        <v>2391</v>
      </c>
      <c r="N51" s="67">
        <f>L51+1</f>
        <v>46330</v>
      </c>
      <c r="O51" s="67">
        <f t="shared" ref="O51" si="38">N51</f>
        <v>46330</v>
      </c>
      <c r="P51" s="67">
        <f t="shared" ref="P51" si="39">O51+1</f>
        <v>46331</v>
      </c>
      <c r="Q51" s="115">
        <f t="shared" ref="Q51" si="40">P51+1</f>
        <v>46332</v>
      </c>
      <c r="R51" s="115">
        <f t="shared" ref="R51" si="41">Q51</f>
        <v>46332</v>
      </c>
      <c r="S51" s="115">
        <f t="shared" ref="S51" si="42">R51</f>
        <v>46332</v>
      </c>
    </row>
    <row r="53" spans="1:23" customFormat="1">
      <c r="A53" s="129" t="s">
        <v>160</v>
      </c>
      <c r="B53" s="686" t="s">
        <v>1786</v>
      </c>
      <c r="C53" s="687"/>
      <c r="D53" s="687"/>
      <c r="E53" s="687"/>
      <c r="F53" s="687"/>
      <c r="G53" s="687"/>
      <c r="H53" s="687"/>
      <c r="I53" s="687"/>
      <c r="J53" s="687"/>
      <c r="K53" s="687"/>
      <c r="L53" s="687"/>
      <c r="M53" s="687"/>
      <c r="N53" s="688"/>
    </row>
    <row r="54" spans="1:23" customFormat="1" ht="16.350000000000001" customHeight="1">
      <c r="A54" s="188" t="s">
        <v>576</v>
      </c>
      <c r="B54" s="450" t="s">
        <v>1787</v>
      </c>
      <c r="C54" s="451"/>
      <c r="D54" s="451"/>
      <c r="E54" s="451"/>
      <c r="F54" s="451"/>
      <c r="G54" s="451"/>
      <c r="H54" s="451"/>
      <c r="I54" s="451"/>
      <c r="J54" s="451"/>
      <c r="K54" s="451"/>
      <c r="L54" s="451"/>
      <c r="M54" s="451"/>
      <c r="N54" s="452"/>
      <c r="O54" s="6"/>
      <c r="P54" s="6"/>
      <c r="Q54" s="6"/>
    </row>
    <row r="55" spans="1:23" customFormat="1" ht="16.5" customHeight="1">
      <c r="A55" s="189" t="s">
        <v>579</v>
      </c>
      <c r="B55" s="450" t="s">
        <v>1788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2"/>
      <c r="O55" s="6"/>
      <c r="P55" s="6"/>
      <c r="Q55" s="6"/>
    </row>
    <row r="56" spans="1:23" customFormat="1">
      <c r="A56" s="32" t="s">
        <v>579</v>
      </c>
      <c r="B56" s="483" t="s">
        <v>582</v>
      </c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</row>
    <row r="57" spans="1:23" customFormat="1">
      <c r="A57" s="32" t="s">
        <v>386</v>
      </c>
      <c r="B57" s="477" t="s">
        <v>2355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9"/>
    </row>
    <row r="58" spans="1:23" customFormat="1">
      <c r="A58" s="130" t="s">
        <v>900</v>
      </c>
      <c r="B58" s="477" t="s">
        <v>1446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9"/>
    </row>
    <row r="59" spans="1:23" customFormat="1">
      <c r="A59" s="32" t="s">
        <v>2352</v>
      </c>
      <c r="B59" s="477" t="s">
        <v>2356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9"/>
      <c r="O59" s="5"/>
      <c r="P59" s="5"/>
    </row>
    <row r="60" spans="1:23" customFormat="1">
      <c r="A60" s="214" t="s">
        <v>674</v>
      </c>
      <c r="B60" s="450" t="s">
        <v>711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2"/>
      <c r="O60" s="6"/>
      <c r="P60" s="6"/>
      <c r="Q60" s="6"/>
      <c r="R60" s="6"/>
      <c r="S60" s="6"/>
      <c r="T60" s="6"/>
      <c r="U60" s="6"/>
      <c r="V60" s="6"/>
      <c r="W60" s="6"/>
    </row>
  </sheetData>
  <mergeCells count="129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E42:F42"/>
    <mergeCell ref="G42:H42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I42:J42"/>
    <mergeCell ref="I40:J40"/>
    <mergeCell ref="N40:O40"/>
    <mergeCell ref="P40:Q40"/>
    <mergeCell ref="A39:Q39"/>
    <mergeCell ref="C41:D41"/>
    <mergeCell ref="E41:F41"/>
    <mergeCell ref="G41:H41"/>
    <mergeCell ref="C36:J36"/>
    <mergeCell ref="L36:Q36"/>
    <mergeCell ref="E38:F38"/>
    <mergeCell ref="C38:D38"/>
    <mergeCell ref="G38:H38"/>
    <mergeCell ref="A37:Q37"/>
    <mergeCell ref="C40:D40"/>
    <mergeCell ref="E40:F40"/>
    <mergeCell ref="B59:N59"/>
    <mergeCell ref="B60:N60"/>
    <mergeCell ref="B53:N53"/>
    <mergeCell ref="B54:N54"/>
    <mergeCell ref="B55:N55"/>
    <mergeCell ref="B56:N56"/>
    <mergeCell ref="B57:N57"/>
    <mergeCell ref="K40:L40"/>
    <mergeCell ref="A44:S44"/>
    <mergeCell ref="R40:S40"/>
    <mergeCell ref="K41:L41"/>
    <mergeCell ref="N41:O41"/>
    <mergeCell ref="P41:Q41"/>
    <mergeCell ref="R41:S41"/>
    <mergeCell ref="K42:L42"/>
    <mergeCell ref="N42:O42"/>
    <mergeCell ref="P42:Q42"/>
    <mergeCell ref="R42:S42"/>
    <mergeCell ref="I45:J45"/>
    <mergeCell ref="K45:L45"/>
    <mergeCell ref="G40:H40"/>
    <mergeCell ref="I41:J41"/>
    <mergeCell ref="C42:D42"/>
    <mergeCell ref="B58:N58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9"/>
  <sheetViews>
    <sheetView workbookViewId="0">
      <selection activeCell="N72" sqref="N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3" customFormat="1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9" t="s">
        <v>1789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</row>
    <row r="5" spans="1:243" ht="15" hidden="1" customHeight="1">
      <c r="A5" s="9" t="s">
        <v>4</v>
      </c>
      <c r="B5" s="9" t="s">
        <v>5</v>
      </c>
      <c r="C5" s="497" t="s">
        <v>469</v>
      </c>
      <c r="D5" s="497"/>
      <c r="E5" s="694" t="s">
        <v>470</v>
      </c>
      <c r="F5" s="695"/>
      <c r="G5" s="473" t="s">
        <v>245</v>
      </c>
      <c r="H5" s="474"/>
      <c r="I5" s="510" t="s">
        <v>1601</v>
      </c>
      <c r="J5" s="573"/>
      <c r="K5" s="11" t="s">
        <v>5</v>
      </c>
      <c r="L5" s="497" t="s">
        <v>469</v>
      </c>
      <c r="M5" s="497"/>
      <c r="N5" s="694" t="s">
        <v>470</v>
      </c>
      <c r="O5" s="695"/>
      <c r="P5" s="473" t="s">
        <v>245</v>
      </c>
      <c r="Q5" s="474"/>
    </row>
    <row r="6" spans="1:243" ht="15" hidden="1" customHeight="1">
      <c r="A6" s="10" t="s">
        <v>13</v>
      </c>
      <c r="B6" s="10" t="s">
        <v>14</v>
      </c>
      <c r="C6" s="489" t="s">
        <v>474</v>
      </c>
      <c r="D6" s="513"/>
      <c r="E6" s="489" t="s">
        <v>1412</v>
      </c>
      <c r="F6" s="513"/>
      <c r="G6" s="467" t="s">
        <v>1738</v>
      </c>
      <c r="H6" s="468"/>
      <c r="I6" s="467" t="s">
        <v>1602</v>
      </c>
      <c r="J6" s="468"/>
      <c r="K6" s="10" t="s">
        <v>14</v>
      </c>
      <c r="L6" s="489" t="s">
        <v>474</v>
      </c>
      <c r="M6" s="513"/>
      <c r="N6" s="489" t="s">
        <v>1412</v>
      </c>
      <c r="O6" s="513"/>
      <c r="P6" s="467" t="s">
        <v>1738</v>
      </c>
      <c r="Q6" s="468"/>
    </row>
    <row r="7" spans="1:243" ht="15" hidden="1" customHeight="1">
      <c r="A7" s="14"/>
      <c r="B7" s="98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489" t="s">
        <v>22</v>
      </c>
      <c r="J7" s="513"/>
      <c r="K7" s="10"/>
      <c r="L7" s="489" t="s">
        <v>22</v>
      </c>
      <c r="M7" s="513"/>
      <c r="N7" s="489" t="s">
        <v>22</v>
      </c>
      <c r="O7" s="513"/>
      <c r="P7" s="489" t="s">
        <v>22</v>
      </c>
      <c r="Q7" s="513"/>
    </row>
    <row r="8" spans="1:243" ht="26.1" hidden="1" customHeight="1">
      <c r="A8" s="14"/>
      <c r="B8" s="144"/>
      <c r="C8" s="145" t="s">
        <v>1790</v>
      </c>
      <c r="D8" s="145" t="s">
        <v>1791</v>
      </c>
      <c r="E8" s="65" t="s">
        <v>1415</v>
      </c>
      <c r="F8" s="65" t="s">
        <v>1792</v>
      </c>
      <c r="G8" s="65" t="s">
        <v>1793</v>
      </c>
      <c r="H8" s="65" t="s">
        <v>1794</v>
      </c>
      <c r="I8" s="65" t="s">
        <v>1795</v>
      </c>
      <c r="J8" s="65" t="s">
        <v>1796</v>
      </c>
      <c r="K8" s="14"/>
      <c r="L8" s="145" t="s">
        <v>1790</v>
      </c>
      <c r="M8" s="145" t="s">
        <v>1791</v>
      </c>
      <c r="N8" s="65" t="s">
        <v>1415</v>
      </c>
      <c r="O8" s="65" t="s">
        <v>1792</v>
      </c>
      <c r="P8" s="65" t="s">
        <v>1793</v>
      </c>
      <c r="Q8" s="65" t="s">
        <v>1794</v>
      </c>
    </row>
    <row r="9" spans="1:243" ht="15" hidden="1" customHeight="1">
      <c r="A9" s="27" t="s">
        <v>1797</v>
      </c>
      <c r="B9" s="146" t="s">
        <v>1302</v>
      </c>
      <c r="C9" s="484" t="s">
        <v>1798</v>
      </c>
      <c r="D9" s="485"/>
      <c r="E9" s="484" t="s">
        <v>1799</v>
      </c>
      <c r="F9" s="485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1303</v>
      </c>
      <c r="L9" s="638" t="s">
        <v>1800</v>
      </c>
      <c r="M9" s="640"/>
      <c r="N9" s="672" t="s">
        <v>1801</v>
      </c>
      <c r="O9" s="674"/>
      <c r="P9" s="638" t="s">
        <v>1802</v>
      </c>
      <c r="Q9" s="640"/>
      <c r="T9" s="149"/>
    </row>
    <row r="10" spans="1:243" ht="15" hidden="1" customHeight="1">
      <c r="A10" s="150" t="s">
        <v>1797</v>
      </c>
      <c r="B10" s="146" t="s">
        <v>1749</v>
      </c>
      <c r="C10" s="638" t="s">
        <v>1800</v>
      </c>
      <c r="D10" s="640"/>
      <c r="E10" s="672" t="s">
        <v>1801</v>
      </c>
      <c r="F10" s="674"/>
      <c r="G10" s="638" t="s">
        <v>1802</v>
      </c>
      <c r="H10" s="640"/>
      <c r="I10" s="120">
        <v>46023</v>
      </c>
      <c r="J10" s="147">
        <f t="shared" si="0"/>
        <v>46024</v>
      </c>
      <c r="K10" s="78" t="s">
        <v>1803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1615</v>
      </c>
      <c r="C11" s="151" t="s">
        <v>292</v>
      </c>
      <c r="D11" s="89" t="s">
        <v>1804</v>
      </c>
      <c r="E11" s="530" t="s">
        <v>1805</v>
      </c>
      <c r="F11" s="531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30" t="s">
        <v>315</v>
      </c>
      <c r="M12" s="531"/>
      <c r="N12" s="530" t="s">
        <v>316</v>
      </c>
      <c r="O12" s="531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38" t="s">
        <v>1806</v>
      </c>
      <c r="M14" s="539" t="s">
        <v>309</v>
      </c>
      <c r="N14" s="538" t="s">
        <v>1807</v>
      </c>
      <c r="O14" s="539" t="s">
        <v>309</v>
      </c>
      <c r="P14" s="89" t="s">
        <v>1808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38" t="s">
        <v>1806</v>
      </c>
      <c r="D15" s="539" t="s">
        <v>309</v>
      </c>
      <c r="E15" s="538" t="s">
        <v>1807</v>
      </c>
      <c r="F15" s="539" t="s">
        <v>309</v>
      </c>
      <c r="G15" s="89" t="s">
        <v>1808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38" t="s">
        <v>1809</v>
      </c>
      <c r="M15" s="539" t="s">
        <v>309</v>
      </c>
      <c r="N15" s="538" t="s">
        <v>1810</v>
      </c>
      <c r="O15" s="539" t="s">
        <v>309</v>
      </c>
      <c r="P15" s="538" t="s">
        <v>333</v>
      </c>
      <c r="Q15" s="539" t="s">
        <v>309</v>
      </c>
      <c r="R15" s="54" t="s">
        <v>334</v>
      </c>
      <c r="S15" s="75" t="s">
        <v>286</v>
      </c>
    </row>
    <row r="16" spans="1:243" ht="15" hidden="1" customHeight="1">
      <c r="A16" s="723" t="s">
        <v>337</v>
      </c>
      <c r="B16" s="723"/>
      <c r="C16" s="723"/>
      <c r="D16" s="723"/>
      <c r="E16" s="723"/>
      <c r="F16" s="723"/>
      <c r="G16" s="723"/>
      <c r="H16" s="723"/>
      <c r="I16" s="723"/>
      <c r="J16" s="723"/>
      <c r="K16" s="723"/>
      <c r="L16" s="723"/>
      <c r="M16" s="723"/>
      <c r="N16" s="723"/>
      <c r="O16" s="723"/>
      <c r="P16" s="723"/>
      <c r="Q16" s="723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30" t="s">
        <v>323</v>
      </c>
      <c r="F17" s="531"/>
      <c r="G17" s="530" t="s">
        <v>280</v>
      </c>
      <c r="H17" s="531"/>
      <c r="I17" s="89" t="s">
        <v>1811</v>
      </c>
      <c r="J17" s="89" t="s">
        <v>1812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38" t="s">
        <v>764</v>
      </c>
      <c r="D18" s="639"/>
      <c r="E18" s="639"/>
      <c r="F18" s="639"/>
      <c r="G18" s="639"/>
      <c r="H18" s="639"/>
      <c r="I18" s="639"/>
      <c r="J18" s="640"/>
      <c r="K18" s="156" t="s">
        <v>729</v>
      </c>
      <c r="L18" s="558" t="s">
        <v>208</v>
      </c>
      <c r="M18" s="559"/>
      <c r="N18" s="559"/>
      <c r="O18" s="559"/>
      <c r="P18" s="559"/>
      <c r="Q18" s="560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30" t="s">
        <v>343</v>
      </c>
      <c r="M19" s="531" t="s">
        <v>309</v>
      </c>
      <c r="N19" s="530" t="s">
        <v>344</v>
      </c>
      <c r="O19" s="531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1813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21" t="s">
        <v>764</v>
      </c>
      <c r="D22" s="522"/>
      <c r="E22" s="522"/>
      <c r="F22" s="522"/>
      <c r="G22" s="522"/>
      <c r="H22" s="522"/>
      <c r="I22" s="522"/>
      <c r="J22" s="523"/>
      <c r="K22" s="156" t="s">
        <v>741</v>
      </c>
      <c r="L22" s="558" t="s">
        <v>208</v>
      </c>
      <c r="M22" s="559"/>
      <c r="N22" s="559"/>
      <c r="O22" s="559"/>
      <c r="P22" s="559"/>
      <c r="Q22" s="560"/>
      <c r="R22" s="157"/>
      <c r="S22" s="155"/>
      <c r="T22" s="149"/>
    </row>
    <row r="23" spans="1:20" ht="15" hidden="1" customHeight="1">
      <c r="A23" s="171" t="s">
        <v>1768</v>
      </c>
      <c r="B23" s="172" t="s">
        <v>742</v>
      </c>
      <c r="C23" s="538" t="s">
        <v>1769</v>
      </c>
      <c r="D23" s="539" t="s">
        <v>309</v>
      </c>
      <c r="E23" s="538" t="s">
        <v>1770</v>
      </c>
      <c r="F23" s="539" t="s">
        <v>309</v>
      </c>
      <c r="G23" s="173">
        <v>46118</v>
      </c>
      <c r="H23" s="174">
        <f>G23</f>
        <v>46118</v>
      </c>
      <c r="I23" s="173">
        <v>46121</v>
      </c>
      <c r="J23" s="175" t="s">
        <v>1773</v>
      </c>
      <c r="K23" s="176" t="s">
        <v>743</v>
      </c>
      <c r="L23" s="538" t="s">
        <v>1814</v>
      </c>
      <c r="M23" s="539" t="s">
        <v>309</v>
      </c>
      <c r="N23" s="543" t="s">
        <v>1815</v>
      </c>
      <c r="O23" s="544" t="s">
        <v>309</v>
      </c>
      <c r="P23" s="48"/>
      <c r="Q23" s="48"/>
      <c r="R23" s="75"/>
      <c r="S23" s="155"/>
      <c r="T23" s="149"/>
    </row>
    <row r="24" spans="1:20" ht="15" hidden="1" customHeight="1">
      <c r="A24" s="763" t="s">
        <v>337</v>
      </c>
      <c r="B24" s="763"/>
      <c r="C24" s="763"/>
      <c r="D24" s="763"/>
      <c r="E24" s="763"/>
      <c r="F24" s="763"/>
      <c r="G24" s="763"/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5"/>
      <c r="S24" s="155"/>
      <c r="T24" s="149"/>
    </row>
    <row r="25" spans="1:20" ht="15" hidden="1" customHeight="1">
      <c r="A25" s="178" t="s">
        <v>1748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30" t="s">
        <v>1784</v>
      </c>
      <c r="M25" s="531" t="s">
        <v>309</v>
      </c>
      <c r="N25" s="749" t="s">
        <v>328</v>
      </c>
      <c r="O25" s="750" t="s">
        <v>309</v>
      </c>
      <c r="P25" s="530" t="s">
        <v>1785</v>
      </c>
      <c r="Q25" s="531" t="s">
        <v>309</v>
      </c>
      <c r="R25" s="75" t="s">
        <v>1640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1359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1358</v>
      </c>
      <c r="L27" s="462" t="s">
        <v>1816</v>
      </c>
      <c r="M27" s="464" t="s">
        <v>309</v>
      </c>
      <c r="N27" s="462" t="s">
        <v>1817</v>
      </c>
      <c r="O27" s="464" t="s">
        <v>309</v>
      </c>
      <c r="P27" s="764" t="s">
        <v>1818</v>
      </c>
      <c r="Q27" s="765"/>
      <c r="R27" s="75"/>
      <c r="S27" s="155"/>
      <c r="T27" s="149"/>
    </row>
    <row r="28" spans="1:20" ht="15" hidden="1" customHeight="1">
      <c r="A28" s="182" t="s">
        <v>1819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62" t="s">
        <v>1820</v>
      </c>
      <c r="M28" s="464" t="s">
        <v>309</v>
      </c>
      <c r="N28" s="558" t="s">
        <v>1821</v>
      </c>
      <c r="O28" s="560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1426</v>
      </c>
      <c r="C29" s="462" t="s">
        <v>1820</v>
      </c>
      <c r="D29" s="464" t="s">
        <v>309</v>
      </c>
      <c r="E29" s="462" t="s">
        <v>1822</v>
      </c>
      <c r="F29" s="464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1427</v>
      </c>
      <c r="L29" s="530" t="s">
        <v>1823</v>
      </c>
      <c r="M29" s="531" t="s">
        <v>309</v>
      </c>
      <c r="N29" s="530" t="s">
        <v>1824</v>
      </c>
      <c r="O29" s="531" t="s">
        <v>309</v>
      </c>
      <c r="P29" s="530" t="s">
        <v>1825</v>
      </c>
      <c r="Q29" s="531" t="s">
        <v>309</v>
      </c>
      <c r="R29" s="75"/>
      <c r="S29" s="155"/>
      <c r="T29" s="149"/>
    </row>
    <row r="30" spans="1:20" customFormat="1">
      <c r="A30" s="599" t="s">
        <v>1826</v>
      </c>
      <c r="B30" s="5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</row>
    <row r="31" spans="1:20" ht="15" customHeight="1">
      <c r="A31" s="9" t="s">
        <v>4</v>
      </c>
      <c r="B31" s="9" t="s">
        <v>5</v>
      </c>
      <c r="C31" s="497" t="s">
        <v>469</v>
      </c>
      <c r="D31" s="497"/>
      <c r="E31" s="694" t="s">
        <v>470</v>
      </c>
      <c r="F31" s="695"/>
      <c r="G31" s="510" t="s">
        <v>1601</v>
      </c>
      <c r="H31" s="573"/>
      <c r="I31" s="11" t="s">
        <v>5</v>
      </c>
      <c r="J31" s="497" t="s">
        <v>469</v>
      </c>
      <c r="K31" s="497"/>
      <c r="L31" s="694" t="s">
        <v>470</v>
      </c>
      <c r="M31" s="695"/>
    </row>
    <row r="32" spans="1:20" ht="15" customHeight="1">
      <c r="A32" s="10" t="s">
        <v>13</v>
      </c>
      <c r="B32" s="10" t="s">
        <v>14</v>
      </c>
      <c r="C32" s="489" t="s">
        <v>474</v>
      </c>
      <c r="D32" s="513"/>
      <c r="E32" s="489" t="s">
        <v>1412</v>
      </c>
      <c r="F32" s="513"/>
      <c r="G32" s="467" t="s">
        <v>1602</v>
      </c>
      <c r="H32" s="468"/>
      <c r="I32" s="10" t="s">
        <v>14</v>
      </c>
      <c r="J32" s="489" t="s">
        <v>474</v>
      </c>
      <c r="K32" s="513"/>
      <c r="L32" s="489" t="s">
        <v>1412</v>
      </c>
      <c r="M32" s="513"/>
    </row>
    <row r="33" spans="1:16" ht="15" customHeight="1">
      <c r="A33" s="14"/>
      <c r="B33" s="98"/>
      <c r="C33" s="489" t="s">
        <v>22</v>
      </c>
      <c r="D33" s="513"/>
      <c r="E33" s="489" t="s">
        <v>22</v>
      </c>
      <c r="F33" s="513"/>
      <c r="G33" s="489" t="s">
        <v>22</v>
      </c>
      <c r="H33" s="513"/>
      <c r="I33" s="10"/>
      <c r="J33" s="489" t="s">
        <v>22</v>
      </c>
      <c r="K33" s="513"/>
      <c r="L33" s="489" t="s">
        <v>22</v>
      </c>
      <c r="M33" s="513"/>
    </row>
    <row r="34" spans="1:16" ht="26.1" customHeight="1">
      <c r="A34" s="14"/>
      <c r="B34" s="144"/>
      <c r="C34" s="145" t="s">
        <v>1790</v>
      </c>
      <c r="D34" s="145" t="s">
        <v>1791</v>
      </c>
      <c r="E34" s="65" t="s">
        <v>1415</v>
      </c>
      <c r="F34" s="65" t="s">
        <v>1792</v>
      </c>
      <c r="G34" s="65" t="s">
        <v>1827</v>
      </c>
      <c r="H34" s="65" t="s">
        <v>1744</v>
      </c>
      <c r="I34" s="14"/>
      <c r="J34" s="145" t="s">
        <v>1790</v>
      </c>
      <c r="K34" s="145" t="s">
        <v>1791</v>
      </c>
      <c r="L34" s="65" t="s">
        <v>1415</v>
      </c>
      <c r="M34" s="65" t="s">
        <v>1792</v>
      </c>
    </row>
    <row r="35" spans="1:16" ht="15" hidden="1" customHeight="1">
      <c r="A35" s="185" t="s">
        <v>233</v>
      </c>
      <c r="B35" s="146" t="s">
        <v>1428</v>
      </c>
      <c r="C35" s="170" t="s">
        <v>1823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1429</v>
      </c>
      <c r="J35" s="115">
        <f>H35+3</f>
        <v>46201</v>
      </c>
      <c r="K35" s="115">
        <f t="shared" ref="K35:K53" si="16">J35</f>
        <v>46201</v>
      </c>
      <c r="L35" s="115">
        <f t="shared" ref="L35:L53" si="17">K35+1</f>
        <v>46202</v>
      </c>
      <c r="M35" s="115">
        <f t="shared" ref="M35:M53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1379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1378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95" t="s">
        <v>337</v>
      </c>
      <c r="B38" s="596"/>
      <c r="C38" s="596"/>
      <c r="D38" s="596"/>
      <c r="E38" s="596"/>
      <c r="F38" s="596"/>
      <c r="G38" s="596"/>
      <c r="H38" s="596"/>
      <c r="I38" s="596"/>
      <c r="J38" s="596"/>
      <c r="K38" s="596"/>
      <c r="L38" s="596"/>
      <c r="M38" s="597"/>
      <c r="N38" s="75"/>
      <c r="O38" s="155"/>
      <c r="P38" s="149"/>
    </row>
    <row r="39" spans="1:16" ht="15" hidden="1" customHeight="1">
      <c r="A39" s="185" t="s">
        <v>233</v>
      </c>
      <c r="B39" s="146" t="s">
        <v>1437</v>
      </c>
      <c r="C39" s="115">
        <v>46222</v>
      </c>
      <c r="D39" s="115">
        <f t="shared" ref="D39:D51" si="20">C39</f>
        <v>46222</v>
      </c>
      <c r="E39" s="115">
        <f t="shared" ref="E39:E51" si="21">D39+1</f>
        <v>46223</v>
      </c>
      <c r="F39" s="115">
        <f t="shared" ref="F39:F51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1439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2205</v>
      </c>
      <c r="B40" s="146" t="s">
        <v>1387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1386</v>
      </c>
      <c r="J40" s="552" t="s">
        <v>1828</v>
      </c>
      <c r="K40" s="555"/>
      <c r="L40" s="552" t="s">
        <v>2038</v>
      </c>
      <c r="M40" s="555"/>
      <c r="N40" s="75"/>
      <c r="O40" s="155"/>
      <c r="P40" s="149"/>
    </row>
    <row r="41" spans="1:16" ht="15" hidden="1" customHeight="1">
      <c r="A41" s="595" t="s">
        <v>2029</v>
      </c>
      <c r="B41" s="596"/>
      <c r="C41" s="596"/>
      <c r="D41" s="596"/>
      <c r="E41" s="596"/>
      <c r="F41" s="596"/>
      <c r="G41" s="596"/>
      <c r="H41" s="596"/>
      <c r="I41" s="596"/>
      <c r="J41" s="596"/>
      <c r="K41" s="596"/>
      <c r="L41" s="596"/>
      <c r="M41" s="597"/>
      <c r="N41" s="75"/>
      <c r="O41" s="155"/>
      <c r="P41" s="149"/>
    </row>
    <row r="42" spans="1:16" ht="15" hidden="1" customHeight="1">
      <c r="A42" s="185" t="s">
        <v>233</v>
      </c>
      <c r="B42" s="146" t="s">
        <v>1431</v>
      </c>
      <c r="C42" s="552" t="s">
        <v>1828</v>
      </c>
      <c r="D42" s="555"/>
      <c r="E42" s="552" t="s">
        <v>2038</v>
      </c>
      <c r="F42" s="555"/>
      <c r="G42" s="166">
        <v>46247</v>
      </c>
      <c r="H42" s="147">
        <f t="shared" si="23"/>
        <v>46248</v>
      </c>
      <c r="I42" s="156" t="s">
        <v>1440</v>
      </c>
      <c r="J42" s="23" t="s">
        <v>2185</v>
      </c>
      <c r="K42" s="23" t="s">
        <v>2185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95" t="s">
        <v>2029</v>
      </c>
      <c r="B43" s="596"/>
      <c r="C43" s="596"/>
      <c r="D43" s="596"/>
      <c r="E43" s="596"/>
      <c r="F43" s="596"/>
      <c r="G43" s="596"/>
      <c r="H43" s="596"/>
      <c r="I43" s="596"/>
      <c r="J43" s="596"/>
      <c r="K43" s="596"/>
      <c r="L43" s="596"/>
      <c r="M43" s="597"/>
      <c r="N43" s="75"/>
      <c r="O43" s="155"/>
      <c r="P43" s="149"/>
    </row>
    <row r="44" spans="1:16" ht="15" hidden="1" customHeight="1">
      <c r="A44" s="185" t="s">
        <v>2205</v>
      </c>
      <c r="B44" s="146" t="s">
        <v>1441</v>
      </c>
      <c r="C44" s="23" t="s">
        <v>2185</v>
      </c>
      <c r="D44" s="23" t="s">
        <v>2185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1432</v>
      </c>
      <c r="J44" s="138">
        <v>46271</v>
      </c>
      <c r="K44" s="138">
        <f t="shared" ref="K44" si="24">J44</f>
        <v>46271</v>
      </c>
      <c r="L44" s="138">
        <f t="shared" ref="L44" si="25">K44+1</f>
        <v>46272</v>
      </c>
      <c r="M44" s="138">
        <f t="shared" ref="M44" si="26">L44</f>
        <v>46272</v>
      </c>
      <c r="N44" s="75"/>
      <c r="O44" s="187"/>
      <c r="P44" s="149"/>
    </row>
    <row r="45" spans="1:16" ht="15" hidden="1" customHeight="1">
      <c r="A45" s="595" t="s">
        <v>2350</v>
      </c>
      <c r="B45" s="596"/>
      <c r="C45" s="596"/>
      <c r="D45" s="596"/>
      <c r="E45" s="596"/>
      <c r="F45" s="596"/>
      <c r="G45" s="596"/>
      <c r="H45" s="596"/>
      <c r="I45" s="596"/>
      <c r="J45" s="596"/>
      <c r="K45" s="596"/>
      <c r="L45" s="596"/>
      <c r="M45" s="597"/>
      <c r="N45" s="75"/>
      <c r="O45" s="187"/>
      <c r="P45" s="149"/>
    </row>
    <row r="46" spans="1:16" ht="15" customHeight="1">
      <c r="A46" s="185" t="s">
        <v>233</v>
      </c>
      <c r="B46" s="146" t="s">
        <v>1393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1392</v>
      </c>
      <c r="J46" s="552" t="s">
        <v>2373</v>
      </c>
      <c r="K46" s="555"/>
      <c r="L46" s="552" t="s">
        <v>2374</v>
      </c>
      <c r="M46" s="555"/>
      <c r="N46" s="75"/>
      <c r="O46" s="187"/>
      <c r="P46" s="149"/>
    </row>
    <row r="47" spans="1:16" ht="15" customHeight="1">
      <c r="A47" s="185" t="s">
        <v>2375</v>
      </c>
      <c r="B47" s="146" t="s">
        <v>1442</v>
      </c>
      <c r="C47" s="552" t="s">
        <v>2373</v>
      </c>
      <c r="D47" s="555"/>
      <c r="E47" s="552" t="s">
        <v>2374</v>
      </c>
      <c r="F47" s="555"/>
      <c r="G47" s="166">
        <v>46282</v>
      </c>
      <c r="H47" s="186">
        <f t="shared" ref="H47" si="27">G47+1</f>
        <v>46283</v>
      </c>
      <c r="I47" s="156" t="s">
        <v>1443</v>
      </c>
      <c r="J47" s="138">
        <f t="shared" ref="J47:J53" si="28">H47+2</f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1829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1830</v>
      </c>
      <c r="J48" s="138">
        <f t="shared" si="28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1399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1398</v>
      </c>
      <c r="J49" s="138">
        <f t="shared" si="28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2005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2006</v>
      </c>
      <c r="J50" s="138">
        <f t="shared" si="28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2117</v>
      </c>
      <c r="C51" s="138">
        <v>46306</v>
      </c>
      <c r="D51" s="138">
        <f t="shared" si="20"/>
        <v>46306</v>
      </c>
      <c r="E51" s="138">
        <f t="shared" si="21"/>
        <v>46307</v>
      </c>
      <c r="F51" s="138">
        <f t="shared" si="22"/>
        <v>46307</v>
      </c>
      <c r="G51" s="166">
        <f t="shared" si="15"/>
        <v>46310</v>
      </c>
      <c r="H51" s="186">
        <f t="shared" si="23"/>
        <v>46311</v>
      </c>
      <c r="I51" s="156" t="s">
        <v>2118</v>
      </c>
      <c r="J51" s="138">
        <f t="shared" si="28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2" spans="1:18" ht="15" customHeight="1">
      <c r="A52" s="185" t="s">
        <v>233</v>
      </c>
      <c r="B52" s="146" t="s">
        <v>2131</v>
      </c>
      <c r="C52" s="138">
        <v>46313</v>
      </c>
      <c r="D52" s="138">
        <f t="shared" ref="D52:D54" si="29">C52</f>
        <v>46313</v>
      </c>
      <c r="E52" s="138">
        <f t="shared" ref="E52:E54" si="30">D52+1</f>
        <v>46314</v>
      </c>
      <c r="F52" s="138">
        <f t="shared" ref="F52:F54" si="31">E52</f>
        <v>46314</v>
      </c>
      <c r="G52" s="166">
        <f t="shared" ref="G52:G54" si="32">F52+3</f>
        <v>46317</v>
      </c>
      <c r="H52" s="186">
        <f t="shared" ref="H52:H54" si="33">G52+1</f>
        <v>46318</v>
      </c>
      <c r="I52" s="156" t="s">
        <v>2132</v>
      </c>
      <c r="J52" s="138">
        <f t="shared" si="28"/>
        <v>46320</v>
      </c>
      <c r="K52" s="138">
        <f t="shared" si="16"/>
        <v>46320</v>
      </c>
      <c r="L52" s="138">
        <f t="shared" si="17"/>
        <v>46321</v>
      </c>
      <c r="M52" s="138">
        <f t="shared" si="18"/>
        <v>46321</v>
      </c>
      <c r="N52" s="75"/>
      <c r="O52" s="187"/>
      <c r="P52" s="149"/>
    </row>
    <row r="53" spans="1:18" ht="15" customHeight="1">
      <c r="A53" s="185" t="s">
        <v>233</v>
      </c>
      <c r="B53" s="146" t="s">
        <v>2388</v>
      </c>
      <c r="C53" s="138">
        <v>46320</v>
      </c>
      <c r="D53" s="138">
        <f t="shared" si="29"/>
        <v>46320</v>
      </c>
      <c r="E53" s="138">
        <f t="shared" si="30"/>
        <v>46321</v>
      </c>
      <c r="F53" s="138">
        <f t="shared" si="31"/>
        <v>46321</v>
      </c>
      <c r="G53" s="166">
        <f t="shared" si="32"/>
        <v>46324</v>
      </c>
      <c r="H53" s="186">
        <f t="shared" si="33"/>
        <v>46325</v>
      </c>
      <c r="I53" s="156" t="s">
        <v>2389</v>
      </c>
      <c r="J53" s="138">
        <f t="shared" si="28"/>
        <v>46327</v>
      </c>
      <c r="K53" s="138">
        <f t="shared" si="16"/>
        <v>46327</v>
      </c>
      <c r="L53" s="138">
        <f t="shared" si="17"/>
        <v>46328</v>
      </c>
      <c r="M53" s="138">
        <f t="shared" si="18"/>
        <v>46328</v>
      </c>
      <c r="N53" s="75"/>
      <c r="O53" s="187"/>
      <c r="P53" s="149"/>
    </row>
    <row r="54" spans="1:18" ht="15" customHeight="1">
      <c r="A54" s="185" t="s">
        <v>233</v>
      </c>
      <c r="B54" s="146" t="s">
        <v>2457</v>
      </c>
      <c r="C54" s="138">
        <v>46327</v>
      </c>
      <c r="D54" s="138">
        <f t="shared" si="29"/>
        <v>46327</v>
      </c>
      <c r="E54" s="138">
        <f t="shared" si="30"/>
        <v>46328</v>
      </c>
      <c r="F54" s="138">
        <f t="shared" si="31"/>
        <v>46328</v>
      </c>
      <c r="G54" s="166">
        <f t="shared" si="32"/>
        <v>46331</v>
      </c>
      <c r="H54" s="186">
        <f t="shared" si="33"/>
        <v>46332</v>
      </c>
      <c r="I54" s="156" t="s">
        <v>2458</v>
      </c>
      <c r="J54" s="138">
        <f t="shared" ref="J54" si="34">H54+2</f>
        <v>46334</v>
      </c>
      <c r="K54" s="138">
        <f t="shared" ref="K54" si="35">J54</f>
        <v>46334</v>
      </c>
      <c r="L54" s="138">
        <f t="shared" ref="L54" si="36">K54+1</f>
        <v>46335</v>
      </c>
      <c r="M54" s="138">
        <f t="shared" ref="M54" si="37">L54</f>
        <v>46335</v>
      </c>
      <c r="N54" s="75"/>
      <c r="O54" s="187"/>
      <c r="P54" s="149"/>
    </row>
    <row r="56" spans="1:18" customFormat="1">
      <c r="A56" s="129" t="s">
        <v>160</v>
      </c>
      <c r="B56" s="686" t="s">
        <v>1831</v>
      </c>
      <c r="C56" s="687"/>
      <c r="D56" s="687"/>
      <c r="E56" s="687"/>
      <c r="F56" s="687"/>
      <c r="G56" s="687"/>
      <c r="H56" s="687"/>
      <c r="I56" s="687"/>
      <c r="J56" s="687"/>
      <c r="K56" s="687"/>
      <c r="L56" s="687"/>
      <c r="M56" s="687"/>
      <c r="N56" s="688"/>
    </row>
    <row r="57" spans="1:18" customFormat="1" ht="16.350000000000001" customHeight="1">
      <c r="A57" s="188" t="s">
        <v>583</v>
      </c>
      <c r="B57" s="450" t="s">
        <v>584</v>
      </c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2"/>
      <c r="O57" s="6"/>
      <c r="P57" s="6"/>
      <c r="Q57" s="6"/>
    </row>
    <row r="58" spans="1:18" customFormat="1" ht="16.5" customHeight="1">
      <c r="A58" s="189" t="s">
        <v>579</v>
      </c>
      <c r="B58" s="450" t="s">
        <v>1788</v>
      </c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2"/>
      <c r="O58" s="6"/>
      <c r="P58" s="6"/>
      <c r="Q58" s="6"/>
    </row>
    <row r="59" spans="1:18" customFormat="1">
      <c r="A59" s="32" t="s">
        <v>579</v>
      </c>
      <c r="B59" s="483" t="s">
        <v>582</v>
      </c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483"/>
    </row>
    <row r="60" spans="1:18" customFormat="1">
      <c r="A60" s="32" t="s">
        <v>386</v>
      </c>
      <c r="B60" s="477" t="s">
        <v>1683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9"/>
    </row>
    <row r="61" spans="1:18" customFormat="1">
      <c r="A61" s="190" t="s">
        <v>1667</v>
      </c>
      <c r="B61" s="760" t="s">
        <v>1668</v>
      </c>
      <c r="C61" s="761"/>
      <c r="D61" s="761"/>
      <c r="E61" s="761"/>
      <c r="F61" s="761"/>
      <c r="G61" s="761"/>
      <c r="H61" s="761"/>
      <c r="I61" s="761"/>
      <c r="J61" s="761"/>
      <c r="K61" s="761"/>
      <c r="L61" s="761"/>
      <c r="M61" s="761"/>
      <c r="N61" s="762"/>
    </row>
    <row r="62" spans="1:18" customFormat="1">
      <c r="A62" s="32" t="s">
        <v>583</v>
      </c>
      <c r="B62" s="483" t="s">
        <v>584</v>
      </c>
      <c r="C62" s="483"/>
      <c r="D62" s="483"/>
      <c r="E62" s="483"/>
      <c r="F62" s="483"/>
      <c r="G62" s="483"/>
      <c r="H62" s="483"/>
      <c r="I62" s="483"/>
      <c r="J62" s="483"/>
      <c r="K62" s="483"/>
      <c r="L62" s="483"/>
      <c r="M62" s="483"/>
      <c r="N62" s="574"/>
      <c r="O62" s="5"/>
      <c r="P62" s="192"/>
      <c r="Q62" s="5"/>
      <c r="R62" s="5"/>
    </row>
    <row r="63" spans="1:18" customFormat="1" ht="16.350000000000001" customHeight="1">
      <c r="A63" s="32" t="s">
        <v>381</v>
      </c>
      <c r="B63" s="483" t="s">
        <v>382</v>
      </c>
      <c r="C63" s="483"/>
      <c r="D63" s="483"/>
      <c r="E63" s="483"/>
      <c r="F63" s="483"/>
      <c r="G63" s="483"/>
      <c r="H63" s="483"/>
      <c r="I63" s="483"/>
      <c r="J63" s="483"/>
      <c r="K63" s="483"/>
      <c r="L63" s="483"/>
      <c r="M63" s="483"/>
      <c r="N63" s="574"/>
      <c r="O63" s="6"/>
      <c r="P63" s="6"/>
      <c r="Q63" s="6"/>
    </row>
    <row r="64" spans="1:18" customFormat="1" ht="16.350000000000001" hidden="1" customHeight="1">
      <c r="A64" s="193" t="s">
        <v>383</v>
      </c>
      <c r="B64" s="194"/>
      <c r="C64" s="450" t="s">
        <v>384</v>
      </c>
      <c r="D64" s="451"/>
      <c r="E64" s="451"/>
      <c r="F64" s="451"/>
      <c r="G64" s="451"/>
      <c r="H64" s="451"/>
      <c r="I64" s="451"/>
      <c r="J64" s="451"/>
      <c r="K64" s="452"/>
      <c r="L64" s="6"/>
      <c r="M64" s="6"/>
      <c r="N64" s="6"/>
      <c r="O64" s="6"/>
      <c r="P64" s="6"/>
      <c r="Q64" s="6"/>
    </row>
    <row r="65" spans="1:21" customFormat="1" ht="16.350000000000001" customHeight="1">
      <c r="A65" s="32" t="s">
        <v>383</v>
      </c>
      <c r="B65" s="483" t="s">
        <v>385</v>
      </c>
      <c r="C65" s="483"/>
      <c r="D65" s="483"/>
      <c r="E65" s="483"/>
      <c r="F65" s="483"/>
      <c r="G65" s="483"/>
      <c r="H65" s="483"/>
      <c r="I65" s="483"/>
      <c r="J65" s="483"/>
      <c r="K65" s="483"/>
      <c r="L65" s="483"/>
      <c r="M65" s="483"/>
      <c r="N65" s="574"/>
      <c r="O65" s="6"/>
      <c r="P65" s="6"/>
      <c r="Q65" s="6"/>
    </row>
    <row r="66" spans="1:21" customFormat="1" ht="16.350000000000001" customHeight="1">
      <c r="A66" s="32" t="s">
        <v>386</v>
      </c>
      <c r="B66" s="483" t="s">
        <v>387</v>
      </c>
      <c r="C66" s="483"/>
      <c r="D66" s="483"/>
      <c r="E66" s="483"/>
      <c r="F66" s="483"/>
      <c r="G66" s="483"/>
      <c r="H66" s="483"/>
      <c r="I66" s="483"/>
      <c r="J66" s="483"/>
      <c r="K66" s="483"/>
      <c r="L66" s="483"/>
      <c r="M66" s="483"/>
      <c r="N66" s="574"/>
      <c r="O66" s="6"/>
      <c r="P66" s="6"/>
      <c r="Q66" s="6"/>
    </row>
    <row r="69" spans="1:21">
      <c r="U69" s="195"/>
    </row>
  </sheetData>
  <mergeCells count="10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9:N59"/>
    <mergeCell ref="B60:N60"/>
    <mergeCell ref="B61:N61"/>
    <mergeCell ref="B62:N62"/>
    <mergeCell ref="B63:N63"/>
    <mergeCell ref="C64:K64"/>
    <mergeCell ref="B65:N65"/>
    <mergeCell ref="B66:N66"/>
    <mergeCell ref="A38:M38"/>
    <mergeCell ref="J40:K40"/>
    <mergeCell ref="L40:M40"/>
    <mergeCell ref="A41:M41"/>
    <mergeCell ref="C42:D42"/>
    <mergeCell ref="E42:F42"/>
    <mergeCell ref="B56:N56"/>
    <mergeCell ref="B57:N57"/>
    <mergeCell ref="B58:N58"/>
    <mergeCell ref="A43:M43"/>
    <mergeCell ref="A45:M45"/>
    <mergeCell ref="C47:D47"/>
    <mergeCell ref="E47:F47"/>
    <mergeCell ref="J46:K46"/>
    <mergeCell ref="L46:M4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8"/>
  <sheetViews>
    <sheetView workbookViewId="0">
      <selection activeCell="J76" sqref="J76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</row>
    <row r="2" spans="1:240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70" t="s">
        <v>1832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40">
      <c r="A5" s="8" t="s">
        <v>667</v>
      </c>
      <c r="B5" s="8" t="s">
        <v>668</v>
      </c>
      <c r="C5" s="473" t="s">
        <v>1833</v>
      </c>
      <c r="D5" s="474"/>
      <c r="E5" s="473" t="s">
        <v>1483</v>
      </c>
      <c r="F5" s="474"/>
      <c r="G5" s="473" t="s">
        <v>1448</v>
      </c>
      <c r="H5" s="474"/>
      <c r="I5" s="473" t="s">
        <v>1834</v>
      </c>
      <c r="J5" s="474"/>
      <c r="K5" s="473" t="s">
        <v>903</v>
      </c>
      <c r="L5" s="474"/>
      <c r="M5" s="8" t="s">
        <v>668</v>
      </c>
      <c r="N5" s="772" t="s">
        <v>1835</v>
      </c>
      <c r="O5" s="476"/>
      <c r="P5" s="473" t="s">
        <v>1833</v>
      </c>
      <c r="Q5" s="474"/>
    </row>
    <row r="6" spans="1:240">
      <c r="A6" s="10" t="s">
        <v>13</v>
      </c>
      <c r="B6" s="10" t="s">
        <v>14</v>
      </c>
      <c r="C6" s="467" t="s">
        <v>1734</v>
      </c>
      <c r="D6" s="468"/>
      <c r="E6" s="467" t="s">
        <v>16</v>
      </c>
      <c r="F6" s="468"/>
      <c r="G6" s="467" t="s">
        <v>248</v>
      </c>
      <c r="H6" s="468"/>
      <c r="I6" s="467" t="s">
        <v>674</v>
      </c>
      <c r="J6" s="468"/>
      <c r="K6" s="469" t="s">
        <v>596</v>
      </c>
      <c r="L6" s="469"/>
      <c r="M6" s="10" t="s">
        <v>14</v>
      </c>
      <c r="N6" s="467" t="s">
        <v>474</v>
      </c>
      <c r="O6" s="468"/>
      <c r="P6" s="467" t="s">
        <v>1734</v>
      </c>
      <c r="Q6" s="468"/>
    </row>
    <row r="7" spans="1:240">
      <c r="A7" s="10"/>
      <c r="B7" s="10"/>
      <c r="C7" s="467" t="s">
        <v>775</v>
      </c>
      <c r="D7" s="468"/>
      <c r="E7" s="467" t="s">
        <v>774</v>
      </c>
      <c r="F7" s="468"/>
      <c r="G7" s="467" t="s">
        <v>1836</v>
      </c>
      <c r="H7" s="468"/>
      <c r="I7" s="467" t="s">
        <v>848</v>
      </c>
      <c r="J7" s="468"/>
      <c r="K7" s="467" t="s">
        <v>676</v>
      </c>
      <c r="L7" s="468"/>
      <c r="M7" s="10"/>
      <c r="N7" s="467" t="s">
        <v>848</v>
      </c>
      <c r="O7" s="468"/>
      <c r="P7" s="467" t="s">
        <v>775</v>
      </c>
      <c r="Q7" s="468"/>
    </row>
    <row r="8" spans="1:240" ht="26.1" customHeight="1">
      <c r="A8" s="10"/>
      <c r="B8" s="10"/>
      <c r="C8" s="17" t="s">
        <v>1837</v>
      </c>
      <c r="D8" s="17" t="s">
        <v>1838</v>
      </c>
      <c r="E8" s="17" t="s">
        <v>1839</v>
      </c>
      <c r="F8" s="17" t="s">
        <v>1840</v>
      </c>
      <c r="G8" s="17" t="s">
        <v>1841</v>
      </c>
      <c r="H8" s="17" t="s">
        <v>1842</v>
      </c>
      <c r="I8" s="17" t="s">
        <v>1843</v>
      </c>
      <c r="J8" s="17" t="s">
        <v>1844</v>
      </c>
      <c r="K8" s="17" t="s">
        <v>1845</v>
      </c>
      <c r="L8" s="17" t="s">
        <v>1846</v>
      </c>
      <c r="M8" s="10"/>
      <c r="N8" s="17" t="s">
        <v>1847</v>
      </c>
      <c r="O8" s="17" t="s">
        <v>1848</v>
      </c>
      <c r="P8" s="17" t="s">
        <v>1837</v>
      </c>
      <c r="Q8" s="17" t="s">
        <v>1838</v>
      </c>
    </row>
    <row r="9" spans="1:240" hidden="1">
      <c r="A9" s="55" t="s">
        <v>1849</v>
      </c>
      <c r="B9" s="66" t="s">
        <v>1850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1851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1819</v>
      </c>
      <c r="B10" s="133" t="s">
        <v>1302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1852</v>
      </c>
      <c r="L10" s="134" t="s">
        <v>1853</v>
      </c>
      <c r="M10" s="134" t="s">
        <v>1854</v>
      </c>
      <c r="N10" s="134" t="s">
        <v>1855</v>
      </c>
      <c r="O10" s="135" t="s">
        <v>1303</v>
      </c>
      <c r="P10" s="134" t="s">
        <v>1856</v>
      </c>
      <c r="Q10" s="134" t="s">
        <v>1857</v>
      </c>
      <c r="R10" s="75" t="s">
        <v>1762</v>
      </c>
      <c r="S10" s="75"/>
    </row>
    <row r="11" spans="1:240" hidden="1">
      <c r="A11" s="136" t="s">
        <v>1858</v>
      </c>
      <c r="B11" s="102" t="s">
        <v>1243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1244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1849</v>
      </c>
      <c r="B12" s="66" t="s">
        <v>1859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1860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1861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1858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1849</v>
      </c>
      <c r="B15" s="72" t="s">
        <v>1862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1863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1861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1858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454" t="s">
        <v>337</v>
      </c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532"/>
    </row>
    <row r="19" spans="1:17" hidden="1">
      <c r="A19" s="58" t="s">
        <v>1849</v>
      </c>
      <c r="B19" s="72" t="s">
        <v>1864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1865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1861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1858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1849</v>
      </c>
      <c r="B22" s="72" t="s">
        <v>1866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1867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1861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1858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1849</v>
      </c>
      <c r="B25" s="72" t="s">
        <v>1868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1869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1861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1858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1849</v>
      </c>
      <c r="B28" s="72" t="s">
        <v>1870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1871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1861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1858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95" t="s">
        <v>337</v>
      </c>
      <c r="B31" s="596"/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  <c r="Q31" s="597"/>
    </row>
    <row r="32" spans="1:17" hidden="1">
      <c r="A32" s="58" t="s">
        <v>1849</v>
      </c>
      <c r="B32" s="72" t="s">
        <v>1872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1873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1874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1861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1873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1858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1875</v>
      </c>
      <c r="G34" s="67">
        <v>46169</v>
      </c>
      <c r="H34" s="74" t="s">
        <v>1873</v>
      </c>
      <c r="I34" s="67">
        <v>46175</v>
      </c>
      <c r="J34" s="68">
        <f t="shared" si="33"/>
        <v>46175</v>
      </c>
      <c r="K34" s="67">
        <v>46177</v>
      </c>
      <c r="L34" s="74" t="s">
        <v>1876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1849</v>
      </c>
      <c r="B35" s="72" t="s">
        <v>1877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1873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1878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1861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1858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1849</v>
      </c>
      <c r="B38" s="72" t="s">
        <v>1879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1880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1861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1873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1858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1" si="51">E40</f>
        <v>46209</v>
      </c>
      <c r="G40" s="67">
        <f t="shared" ref="G40:G51" si="52">F40+2</f>
        <v>46211</v>
      </c>
      <c r="H40" s="74" t="s">
        <v>1873</v>
      </c>
      <c r="I40" s="138">
        <v>46217</v>
      </c>
      <c r="J40" s="68">
        <f t="shared" ref="J40:J51" si="53">I40</f>
        <v>46217</v>
      </c>
      <c r="K40" s="67">
        <f t="shared" ref="K40:K51" si="54">J40+2</f>
        <v>46219</v>
      </c>
      <c r="L40" s="68">
        <f t="shared" ref="L40:L51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1849</v>
      </c>
      <c r="B41" s="72" t="s">
        <v>1881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1873</v>
      </c>
      <c r="I41" s="552" t="s">
        <v>1882</v>
      </c>
      <c r="J41" s="555"/>
      <c r="K41" s="552" t="s">
        <v>1883</v>
      </c>
      <c r="L41" s="555"/>
      <c r="M41" s="72" t="s">
        <v>1884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2193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1875</v>
      </c>
      <c r="G42" s="67">
        <v>46225</v>
      </c>
      <c r="H42" s="74" t="s">
        <v>1873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2203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1873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 hidden="1">
      <c r="A44" s="58" t="s">
        <v>2204</v>
      </c>
      <c r="B44" s="72" t="s">
        <v>1885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1873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1886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 hidden="1">
      <c r="A45" s="140" t="s">
        <v>2193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1873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2186</v>
      </c>
      <c r="M45" s="141" t="s">
        <v>739</v>
      </c>
      <c r="N45" s="23" t="s">
        <v>2185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2370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1873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2185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1849</v>
      </c>
      <c r="B47" s="72" t="s">
        <v>1887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1873</v>
      </c>
      <c r="I47" s="128">
        <v>46266</v>
      </c>
      <c r="J47" s="22">
        <f t="shared" si="53"/>
        <v>46266</v>
      </c>
      <c r="K47" s="128">
        <f t="shared" si="54"/>
        <v>46268</v>
      </c>
      <c r="L47" s="302" t="s">
        <v>2467</v>
      </c>
      <c r="M47" s="72" t="s">
        <v>1888</v>
      </c>
      <c r="N47" s="23" t="s">
        <v>2185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1861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1873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2185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1858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1873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3" t="s">
        <v>39</v>
      </c>
      <c r="O49" s="23" t="s">
        <v>39</v>
      </c>
      <c r="P49" s="23" t="s">
        <v>39</v>
      </c>
      <c r="Q49" s="23" t="s">
        <v>39</v>
      </c>
    </row>
    <row r="50" spans="1:21">
      <c r="A50" s="58" t="s">
        <v>1849</v>
      </c>
      <c r="B50" s="72" t="s">
        <v>1889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1873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1890</v>
      </c>
      <c r="N50" s="22">
        <f t="shared" ref="N50:N54" si="56">L50+4</f>
        <v>46294</v>
      </c>
      <c r="O50" s="128">
        <f t="shared" ref="O50:O54" si="57">N50</f>
        <v>46294</v>
      </c>
      <c r="P50" s="22">
        <v>46305</v>
      </c>
      <c r="Q50" s="22">
        <v>46306</v>
      </c>
    </row>
    <row r="51" spans="1:21">
      <c r="A51" s="140" t="s">
        <v>1861</v>
      </c>
      <c r="B51" s="141" t="s">
        <v>2133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1873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2134</v>
      </c>
      <c r="N51" s="22">
        <f t="shared" si="56"/>
        <v>46301</v>
      </c>
      <c r="O51" s="128">
        <f t="shared" si="57"/>
        <v>46301</v>
      </c>
      <c r="P51" s="22">
        <v>46312</v>
      </c>
      <c r="Q51" s="138">
        <f t="shared" ref="Q51" si="58">P51+1</f>
        <v>46313</v>
      </c>
    </row>
    <row r="52" spans="1:21">
      <c r="A52" s="595" t="s">
        <v>2468</v>
      </c>
      <c r="B52" s="596"/>
      <c r="C52" s="596"/>
      <c r="D52" s="596"/>
      <c r="E52" s="596"/>
      <c r="F52" s="596"/>
      <c r="G52" s="596"/>
      <c r="H52" s="596"/>
      <c r="I52" s="596"/>
      <c r="J52" s="596"/>
      <c r="K52" s="596"/>
      <c r="L52" s="596"/>
      <c r="M52" s="596"/>
      <c r="N52" s="596"/>
      <c r="O52" s="596"/>
      <c r="P52" s="596"/>
      <c r="Q52" s="597"/>
    </row>
    <row r="53" spans="1:21">
      <c r="A53" s="139" t="s">
        <v>1858</v>
      </c>
      <c r="B53" s="142" t="s">
        <v>2099</v>
      </c>
      <c r="C53" s="23" t="s">
        <v>39</v>
      </c>
      <c r="D53" s="23" t="s">
        <v>39</v>
      </c>
      <c r="E53" s="22">
        <v>46300</v>
      </c>
      <c r="F53" s="128">
        <v>46300</v>
      </c>
      <c r="G53" s="222">
        <f>F53+2</f>
        <v>46302</v>
      </c>
      <c r="H53" s="74" t="s">
        <v>1873</v>
      </c>
      <c r="I53" s="128">
        <v>46308</v>
      </c>
      <c r="J53" s="22">
        <v>46308</v>
      </c>
      <c r="K53" s="128">
        <v>46310</v>
      </c>
      <c r="L53" s="22">
        <v>46311</v>
      </c>
      <c r="M53" s="142" t="s">
        <v>2100</v>
      </c>
      <c r="N53" s="22">
        <f t="shared" si="56"/>
        <v>46315</v>
      </c>
      <c r="O53" s="128">
        <f t="shared" si="57"/>
        <v>46315</v>
      </c>
      <c r="P53" s="22">
        <f t="shared" ref="P53:P54" si="59">O53+4</f>
        <v>46319</v>
      </c>
      <c r="Q53" s="128">
        <f t="shared" ref="Q53:Q54" si="60">P53+1</f>
        <v>46320</v>
      </c>
    </row>
    <row r="54" spans="1:21">
      <c r="A54" s="58" t="s">
        <v>1849</v>
      </c>
      <c r="B54" s="72" t="s">
        <v>2135</v>
      </c>
      <c r="C54" s="22">
        <v>46305</v>
      </c>
      <c r="D54" s="22">
        <v>46306</v>
      </c>
      <c r="E54" s="22">
        <v>46307</v>
      </c>
      <c r="F54" s="128">
        <f t="shared" ref="F54:F57" si="61">E54</f>
        <v>46307</v>
      </c>
      <c r="G54" s="128">
        <f t="shared" ref="G54:G57" si="62">F54+2</f>
        <v>46309</v>
      </c>
      <c r="H54" s="128">
        <f>G54</f>
        <v>46309</v>
      </c>
      <c r="I54" s="128">
        <f>H54+6</f>
        <v>46315</v>
      </c>
      <c r="J54" s="22">
        <f t="shared" ref="J54:J57" si="63">I54</f>
        <v>46315</v>
      </c>
      <c r="K54" s="128">
        <f t="shared" ref="K54:K57" si="64">J54+2</f>
        <v>46317</v>
      </c>
      <c r="L54" s="22">
        <f t="shared" ref="L54:L57" si="65">K54+1</f>
        <v>46318</v>
      </c>
      <c r="M54" s="72" t="s">
        <v>2136</v>
      </c>
      <c r="N54" s="22">
        <f t="shared" si="56"/>
        <v>46322</v>
      </c>
      <c r="O54" s="128">
        <f t="shared" si="57"/>
        <v>46322</v>
      </c>
      <c r="P54" s="22">
        <f t="shared" si="59"/>
        <v>46326</v>
      </c>
      <c r="Q54" s="128">
        <f t="shared" si="60"/>
        <v>46327</v>
      </c>
    </row>
    <row r="55" spans="1:21">
      <c r="A55" s="140" t="s">
        <v>1861</v>
      </c>
      <c r="B55" s="141" t="s">
        <v>2099</v>
      </c>
      <c r="C55" s="22">
        <v>46312</v>
      </c>
      <c r="D55" s="138">
        <f t="shared" ref="D55:D56" si="66">C55+1</f>
        <v>46313</v>
      </c>
      <c r="E55" s="22">
        <f t="shared" ref="E55:E56" si="67">D55+1</f>
        <v>46314</v>
      </c>
      <c r="F55" s="128">
        <f t="shared" si="61"/>
        <v>46314</v>
      </c>
      <c r="G55" s="128">
        <f t="shared" si="62"/>
        <v>46316</v>
      </c>
      <c r="H55" s="128">
        <f>G55</f>
        <v>46316</v>
      </c>
      <c r="I55" s="128">
        <v>46322</v>
      </c>
      <c r="J55" s="22">
        <f t="shared" si="63"/>
        <v>46322</v>
      </c>
      <c r="K55" s="128">
        <f t="shared" si="64"/>
        <v>46324</v>
      </c>
      <c r="L55" s="22">
        <f t="shared" si="65"/>
        <v>46325</v>
      </c>
      <c r="M55" s="141" t="s">
        <v>2100</v>
      </c>
      <c r="N55" s="22">
        <f t="shared" ref="N55:N57" si="68">L55+4</f>
        <v>46329</v>
      </c>
      <c r="O55" s="128">
        <f t="shared" ref="O55:O57" si="69">N55</f>
        <v>46329</v>
      </c>
      <c r="P55" s="22">
        <f t="shared" ref="P55:P57" si="70">O55+4</f>
        <v>46333</v>
      </c>
      <c r="Q55" s="128">
        <f t="shared" ref="Q55:Q57" si="71">P55+1</f>
        <v>46334</v>
      </c>
    </row>
    <row r="56" spans="1:21">
      <c r="A56" s="139" t="s">
        <v>1858</v>
      </c>
      <c r="B56" s="142" t="s">
        <v>2101</v>
      </c>
      <c r="C56" s="138">
        <v>46319</v>
      </c>
      <c r="D56" s="138">
        <f t="shared" si="66"/>
        <v>46320</v>
      </c>
      <c r="E56" s="22">
        <f t="shared" si="67"/>
        <v>46321</v>
      </c>
      <c r="F56" s="128">
        <f t="shared" si="61"/>
        <v>46321</v>
      </c>
      <c r="G56" s="128">
        <f t="shared" si="62"/>
        <v>46323</v>
      </c>
      <c r="H56" s="22">
        <f t="shared" ref="H56" si="72">G56</f>
        <v>46323</v>
      </c>
      <c r="I56" s="128">
        <f t="shared" ref="I56" si="73">H56+6</f>
        <v>46329</v>
      </c>
      <c r="J56" s="22">
        <f t="shared" si="63"/>
        <v>46329</v>
      </c>
      <c r="K56" s="128">
        <f t="shared" si="64"/>
        <v>46331</v>
      </c>
      <c r="L56" s="22">
        <f t="shared" si="65"/>
        <v>46332</v>
      </c>
      <c r="M56" s="142" t="s">
        <v>2102</v>
      </c>
      <c r="N56" s="22">
        <f t="shared" si="68"/>
        <v>46336</v>
      </c>
      <c r="O56" s="128">
        <f t="shared" si="69"/>
        <v>46336</v>
      </c>
      <c r="P56" s="22">
        <f t="shared" si="70"/>
        <v>46340</v>
      </c>
      <c r="Q56" s="128">
        <f t="shared" si="71"/>
        <v>46341</v>
      </c>
    </row>
    <row r="57" spans="1:21">
      <c r="A57" s="58" t="s">
        <v>1849</v>
      </c>
      <c r="B57" s="72" t="s">
        <v>2386</v>
      </c>
      <c r="C57" s="22">
        <v>46326</v>
      </c>
      <c r="D57" s="22">
        <v>46327</v>
      </c>
      <c r="E57" s="22">
        <v>46328</v>
      </c>
      <c r="F57" s="128">
        <f t="shared" si="61"/>
        <v>46328</v>
      </c>
      <c r="G57" s="128">
        <f t="shared" si="62"/>
        <v>46330</v>
      </c>
      <c r="H57" s="128">
        <f>G57</f>
        <v>46330</v>
      </c>
      <c r="I57" s="128">
        <f>H57+6</f>
        <v>46336</v>
      </c>
      <c r="J57" s="22">
        <f t="shared" si="63"/>
        <v>46336</v>
      </c>
      <c r="K57" s="128">
        <f t="shared" si="64"/>
        <v>46338</v>
      </c>
      <c r="L57" s="22">
        <f t="shared" si="65"/>
        <v>46339</v>
      </c>
      <c r="M57" s="72" t="s">
        <v>2387</v>
      </c>
      <c r="N57" s="22">
        <f t="shared" si="68"/>
        <v>46343</v>
      </c>
      <c r="O57" s="128">
        <f t="shared" si="69"/>
        <v>46343</v>
      </c>
      <c r="P57" s="22">
        <f t="shared" si="70"/>
        <v>46347</v>
      </c>
      <c r="Q57" s="128">
        <f t="shared" si="71"/>
        <v>46348</v>
      </c>
    </row>
    <row r="58" spans="1:21">
      <c r="A58" s="6"/>
      <c r="B58" s="6"/>
      <c r="C58" s="6"/>
      <c r="D58" s="6"/>
      <c r="E58" s="6"/>
      <c r="F58" s="6"/>
    </row>
    <row r="59" spans="1:21" ht="16.350000000000001" customHeight="1">
      <c r="A59" s="29" t="s">
        <v>160</v>
      </c>
      <c r="B59" s="459" t="s">
        <v>708</v>
      </c>
      <c r="C59" s="460"/>
      <c r="D59" s="460"/>
      <c r="E59" s="460"/>
      <c r="F59" s="460"/>
      <c r="G59" s="460"/>
      <c r="H59" s="460"/>
      <c r="I59" s="460"/>
      <c r="J59" s="460"/>
      <c r="K59" s="460"/>
      <c r="L59" s="461"/>
      <c r="M59" s="6"/>
      <c r="N59" s="6"/>
      <c r="O59" s="143"/>
      <c r="P59" s="143"/>
      <c r="Q59" s="143"/>
      <c r="R59" s="75"/>
      <c r="S59" s="6"/>
      <c r="T59" s="6"/>
      <c r="U59" s="6"/>
    </row>
    <row r="60" spans="1:21" ht="16.350000000000001" customHeight="1">
      <c r="A60" s="31" t="s">
        <v>1734</v>
      </c>
      <c r="B60" s="766" t="s">
        <v>1735</v>
      </c>
      <c r="C60" s="767"/>
      <c r="D60" s="767"/>
      <c r="E60" s="767"/>
      <c r="F60" s="767"/>
      <c r="G60" s="767"/>
      <c r="H60" s="767"/>
      <c r="I60" s="767"/>
      <c r="J60" s="767"/>
      <c r="K60" s="767"/>
      <c r="L60" s="768"/>
      <c r="M60" s="6"/>
      <c r="N60" s="6"/>
      <c r="O60" s="6"/>
      <c r="P60" s="6"/>
      <c r="Q60" s="6"/>
      <c r="R60" s="6"/>
      <c r="S60" s="6"/>
      <c r="T60" s="6"/>
      <c r="U60" s="6"/>
    </row>
    <row r="61" spans="1:21" ht="16.350000000000001" customHeight="1">
      <c r="A61" s="31" t="s">
        <v>16</v>
      </c>
      <c r="B61" s="769" t="s">
        <v>1891</v>
      </c>
      <c r="C61" s="770"/>
      <c r="D61" s="770"/>
      <c r="E61" s="770"/>
      <c r="F61" s="770"/>
      <c r="G61" s="770"/>
      <c r="H61" s="770"/>
      <c r="I61" s="770"/>
      <c r="J61" s="770"/>
      <c r="K61" s="770"/>
      <c r="L61" s="771"/>
      <c r="M61" s="6"/>
      <c r="N61" s="6"/>
      <c r="O61" s="6" t="s">
        <v>178</v>
      </c>
      <c r="P61" s="6"/>
      <c r="Q61" s="6"/>
      <c r="R61" s="6"/>
      <c r="S61" s="6"/>
      <c r="T61" s="6"/>
      <c r="U61" s="6"/>
    </row>
    <row r="62" spans="1:21" ht="16.350000000000001" customHeight="1">
      <c r="A62" s="31" t="s">
        <v>248</v>
      </c>
      <c r="B62" s="766" t="s">
        <v>1051</v>
      </c>
      <c r="C62" s="767"/>
      <c r="D62" s="767"/>
      <c r="E62" s="767"/>
      <c r="F62" s="767"/>
      <c r="G62" s="767"/>
      <c r="H62" s="767"/>
      <c r="I62" s="767"/>
      <c r="J62" s="767"/>
      <c r="K62" s="767"/>
      <c r="L62" s="768"/>
      <c r="M62" s="6"/>
      <c r="N62" s="6"/>
      <c r="O62" s="6"/>
      <c r="P62" s="6"/>
      <c r="Q62" s="6"/>
      <c r="R62" s="6"/>
      <c r="S62" s="6"/>
      <c r="T62" s="6"/>
      <c r="U62" s="6"/>
    </row>
    <row r="63" spans="1:21" ht="16.2">
      <c r="A63" s="30" t="s">
        <v>674</v>
      </c>
      <c r="B63" s="450" t="s">
        <v>1892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2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0" t="s">
        <v>674</v>
      </c>
      <c r="B64" s="450" t="s">
        <v>1893</v>
      </c>
      <c r="C64" s="451"/>
      <c r="D64" s="451"/>
      <c r="E64" s="451"/>
      <c r="F64" s="451"/>
      <c r="G64" s="451"/>
      <c r="H64" s="451"/>
      <c r="I64" s="451"/>
      <c r="J64" s="451"/>
      <c r="K64" s="451"/>
      <c r="L64" s="452"/>
      <c r="M64" s="6"/>
      <c r="N64" s="6"/>
      <c r="O64" s="6"/>
      <c r="P64" s="6"/>
      <c r="Q64" s="6"/>
      <c r="R64" s="6"/>
      <c r="S64" s="6"/>
      <c r="T64" s="6"/>
      <c r="U64" s="6"/>
    </row>
    <row r="65" spans="1:21" ht="16.2">
      <c r="A65" s="30" t="s">
        <v>596</v>
      </c>
      <c r="B65" s="766" t="s">
        <v>1894</v>
      </c>
      <c r="C65" s="767"/>
      <c r="D65" s="767"/>
      <c r="E65" s="767"/>
      <c r="F65" s="767"/>
      <c r="G65" s="767"/>
      <c r="H65" s="767"/>
      <c r="I65" s="767"/>
      <c r="J65" s="767"/>
      <c r="K65" s="767"/>
      <c r="L65" s="768"/>
      <c r="M65" s="6"/>
      <c r="N65" s="6"/>
      <c r="O65" s="6"/>
      <c r="Q65" s="6"/>
      <c r="R65" s="6"/>
      <c r="S65" s="6"/>
      <c r="T65" s="6"/>
      <c r="U65" s="6"/>
    </row>
    <row r="66" spans="1:21" ht="16.2">
      <c r="A66" s="30" t="s">
        <v>596</v>
      </c>
      <c r="B66" s="766" t="s">
        <v>2187</v>
      </c>
      <c r="C66" s="767"/>
      <c r="D66" s="767"/>
      <c r="E66" s="767"/>
      <c r="F66" s="767"/>
      <c r="G66" s="767"/>
      <c r="H66" s="767"/>
      <c r="I66" s="767"/>
      <c r="J66" s="767"/>
      <c r="K66" s="767"/>
      <c r="L66" s="768"/>
      <c r="M66" s="6"/>
      <c r="N66" s="6"/>
      <c r="O66" s="6"/>
      <c r="Q66" s="6"/>
      <c r="R66" s="6"/>
      <c r="S66" s="6"/>
      <c r="T66" s="6"/>
      <c r="U66" s="6"/>
    </row>
    <row r="67" spans="1:21" ht="16.350000000000001" customHeight="1">
      <c r="A67" s="31" t="s">
        <v>474</v>
      </c>
      <c r="B67" s="766" t="s">
        <v>1895</v>
      </c>
      <c r="C67" s="767"/>
      <c r="D67" s="767"/>
      <c r="E67" s="767"/>
      <c r="F67" s="767"/>
      <c r="G67" s="767"/>
      <c r="H67" s="767"/>
      <c r="I67" s="767"/>
      <c r="J67" s="767"/>
      <c r="K67" s="767"/>
      <c r="L67" s="768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474</v>
      </c>
      <c r="B68" s="766" t="s">
        <v>1896</v>
      </c>
      <c r="C68" s="767"/>
      <c r="D68" s="767"/>
      <c r="E68" s="767"/>
      <c r="F68" s="767"/>
      <c r="G68" s="767"/>
      <c r="H68" s="767"/>
      <c r="I68" s="767"/>
      <c r="J68" s="767"/>
      <c r="K68" s="767"/>
      <c r="L68" s="768"/>
    </row>
  </sheetData>
  <mergeCells count="39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9:L59"/>
    <mergeCell ref="A52:Q52"/>
    <mergeCell ref="B65:L65"/>
    <mergeCell ref="B67:L67"/>
    <mergeCell ref="B68:L68"/>
    <mergeCell ref="B60:L60"/>
    <mergeCell ref="B61:L61"/>
    <mergeCell ref="B62:L62"/>
    <mergeCell ref="B63:L63"/>
    <mergeCell ref="B64:L64"/>
    <mergeCell ref="B66:L66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50"/>
  <sheetViews>
    <sheetView zoomScaleNormal="100" workbookViewId="0">
      <selection activeCell="L70" sqref="L70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2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70" t="s">
        <v>1897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</row>
    <row r="5" spans="1:242" s="93" customFormat="1" ht="13.2" hidden="1">
      <c r="A5" s="9" t="s">
        <v>4</v>
      </c>
      <c r="B5" s="9" t="s">
        <v>5</v>
      </c>
      <c r="C5" s="497" t="s">
        <v>1449</v>
      </c>
      <c r="D5" s="497"/>
      <c r="E5" s="495" t="s">
        <v>470</v>
      </c>
      <c r="F5" s="498"/>
      <c r="G5" s="496"/>
      <c r="H5" s="510" t="s">
        <v>1898</v>
      </c>
      <c r="I5" s="573"/>
      <c r="J5" s="510" t="s">
        <v>1899</v>
      </c>
      <c r="K5" s="573"/>
      <c r="L5" s="512" t="s">
        <v>247</v>
      </c>
      <c r="M5" s="512"/>
      <c r="N5" s="9" t="s">
        <v>5</v>
      </c>
      <c r="O5" s="784" t="s">
        <v>245</v>
      </c>
      <c r="P5" s="785"/>
      <c r="Q5" s="96"/>
      <c r="R5" s="516" t="s">
        <v>263</v>
      </c>
      <c r="S5" s="469"/>
      <c r="T5" s="516" t="s">
        <v>243</v>
      </c>
      <c r="U5" s="469"/>
    </row>
    <row r="6" spans="1:242" hidden="1">
      <c r="A6" s="10" t="s">
        <v>13</v>
      </c>
      <c r="B6" s="10" t="s">
        <v>14</v>
      </c>
      <c r="C6" s="489" t="s">
        <v>474</v>
      </c>
      <c r="D6" s="513"/>
      <c r="E6" s="489" t="s">
        <v>475</v>
      </c>
      <c r="F6" s="490"/>
      <c r="G6" s="513"/>
      <c r="H6" s="467" t="s">
        <v>1454</v>
      </c>
      <c r="I6" s="468"/>
      <c r="J6" s="467" t="s">
        <v>961</v>
      </c>
      <c r="K6" s="468"/>
      <c r="L6" s="515" t="s">
        <v>252</v>
      </c>
      <c r="M6" s="515"/>
      <c r="N6" s="10" t="s">
        <v>14</v>
      </c>
      <c r="O6" s="782" t="s">
        <v>250</v>
      </c>
      <c r="P6" s="783"/>
      <c r="Q6" s="97"/>
      <c r="R6" s="469" t="s">
        <v>249</v>
      </c>
      <c r="S6" s="469"/>
      <c r="T6" s="469" t="s">
        <v>248</v>
      </c>
      <c r="U6" s="469"/>
    </row>
    <row r="7" spans="1:242" hidden="1">
      <c r="A7" s="14"/>
      <c r="B7" s="98"/>
      <c r="C7" s="489" t="s">
        <v>22</v>
      </c>
      <c r="D7" s="513"/>
      <c r="E7" s="489" t="s">
        <v>22</v>
      </c>
      <c r="F7" s="490"/>
      <c r="G7" s="513"/>
      <c r="H7" s="489" t="s">
        <v>22</v>
      </c>
      <c r="I7" s="513"/>
      <c r="J7" s="489" t="s">
        <v>22</v>
      </c>
      <c r="K7" s="513"/>
      <c r="L7" s="469" t="s">
        <v>22</v>
      </c>
      <c r="M7" s="469"/>
      <c r="N7" s="10"/>
      <c r="O7" s="782" t="s">
        <v>22</v>
      </c>
      <c r="P7" s="783"/>
      <c r="Q7" s="99"/>
      <c r="R7" s="508" t="s">
        <v>22</v>
      </c>
      <c r="S7" s="508"/>
      <c r="T7" s="508" t="s">
        <v>22</v>
      </c>
      <c r="U7" s="50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1900</v>
      </c>
      <c r="K8" s="17" t="s">
        <v>1901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1902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1903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80" t="s">
        <v>1904</v>
      </c>
      <c r="I10" s="781"/>
      <c r="J10" s="780" t="s">
        <v>1905</v>
      </c>
      <c r="K10" s="781"/>
      <c r="L10" s="23" t="s">
        <v>39</v>
      </c>
      <c r="M10" s="106" t="s">
        <v>39</v>
      </c>
      <c r="N10" s="111" t="s">
        <v>1906</v>
      </c>
      <c r="O10" s="777" t="s">
        <v>1907</v>
      </c>
      <c r="P10" s="778"/>
      <c r="Q10" s="113"/>
      <c r="R10" s="777" t="s">
        <v>1908</v>
      </c>
      <c r="S10" s="778"/>
      <c r="T10" s="777" t="s">
        <v>1909</v>
      </c>
      <c r="U10" s="778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1910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1911</v>
      </c>
      <c r="O11" s="777" t="s">
        <v>1912</v>
      </c>
      <c r="P11" s="778"/>
      <c r="Q11" s="113"/>
      <c r="R11" s="777" t="s">
        <v>1913</v>
      </c>
      <c r="S11" s="778"/>
      <c r="T11" s="777" t="s">
        <v>1914</v>
      </c>
      <c r="U11" s="778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1902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1915</v>
      </c>
      <c r="V12" s="108"/>
      <c r="W12" s="108"/>
      <c r="X12" s="108"/>
      <c r="Y12" s="108"/>
    </row>
    <row r="13" spans="1:242" s="94" customFormat="1" ht="14.1" hidden="1" customHeight="1">
      <c r="A13" s="102" t="s">
        <v>1819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80" t="s">
        <v>1916</v>
      </c>
      <c r="I13" s="781"/>
      <c r="J13" s="780" t="s">
        <v>1917</v>
      </c>
      <c r="K13" s="781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84" t="s">
        <v>333</v>
      </c>
      <c r="S13" s="485"/>
      <c r="T13" s="117" t="s">
        <v>1918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7" t="s">
        <v>1919</v>
      </c>
      <c r="P14" s="778"/>
      <c r="Q14" s="113"/>
      <c r="R14" s="777" t="s">
        <v>1920</v>
      </c>
      <c r="S14" s="778"/>
      <c r="T14" s="675" t="s">
        <v>1640</v>
      </c>
      <c r="U14" s="677"/>
      <c r="V14" s="108"/>
      <c r="W14" s="108"/>
      <c r="X14" s="108"/>
      <c r="Y14" s="108"/>
    </row>
    <row r="15" spans="1:242">
      <c r="A15" s="570" t="s">
        <v>1921</v>
      </c>
      <c r="B15" s="570"/>
      <c r="C15" s="570"/>
      <c r="D15" s="570"/>
      <c r="E15" s="570"/>
      <c r="F15" s="570"/>
      <c r="G15" s="570"/>
      <c r="H15" s="570"/>
      <c r="I15" s="570"/>
      <c r="J15" s="570"/>
      <c r="K15" s="570"/>
      <c r="L15" s="570"/>
      <c r="M15" s="570"/>
      <c r="N15" s="570"/>
      <c r="O15" s="570"/>
      <c r="P15" s="570"/>
      <c r="Q15" s="570"/>
      <c r="R15" s="570"/>
      <c r="S15" s="570"/>
      <c r="T15" s="570"/>
      <c r="U15" s="570"/>
    </row>
    <row r="16" spans="1:242" s="93" customFormat="1" ht="13.2">
      <c r="A16" s="9" t="s">
        <v>4</v>
      </c>
      <c r="B16" s="9" t="s">
        <v>5</v>
      </c>
      <c r="C16" s="495" t="s">
        <v>400</v>
      </c>
      <c r="D16" s="498"/>
      <c r="E16" s="495" t="s">
        <v>401</v>
      </c>
      <c r="F16" s="498"/>
      <c r="G16" s="779" t="s">
        <v>1922</v>
      </c>
      <c r="H16" s="604"/>
      <c r="I16" s="510" t="s">
        <v>1898</v>
      </c>
      <c r="J16" s="573"/>
      <c r="K16" s="510" t="s">
        <v>1899</v>
      </c>
      <c r="L16" s="573"/>
      <c r="M16" s="9" t="s">
        <v>5</v>
      </c>
      <c r="N16" s="495" t="s">
        <v>400</v>
      </c>
      <c r="O16" s="498"/>
      <c r="P16" s="495" t="s">
        <v>401</v>
      </c>
      <c r="Q16" s="498"/>
      <c r="R16" s="516" t="s">
        <v>1923</v>
      </c>
      <c r="S16" s="469"/>
    </row>
    <row r="17" spans="1:25">
      <c r="A17" s="10" t="s">
        <v>13</v>
      </c>
      <c r="B17" s="10" t="s">
        <v>14</v>
      </c>
      <c r="C17" s="490" t="s">
        <v>16</v>
      </c>
      <c r="D17" s="490"/>
      <c r="E17" s="490" t="s">
        <v>248</v>
      </c>
      <c r="F17" s="490"/>
      <c r="G17" s="469" t="s">
        <v>249</v>
      </c>
      <c r="H17" s="469"/>
      <c r="I17" s="467" t="s">
        <v>1454</v>
      </c>
      <c r="J17" s="468"/>
      <c r="K17" s="467" t="s">
        <v>961</v>
      </c>
      <c r="L17" s="468"/>
      <c r="M17" s="10" t="s">
        <v>14</v>
      </c>
      <c r="N17" s="490" t="s">
        <v>16</v>
      </c>
      <c r="O17" s="490"/>
      <c r="P17" s="490" t="s">
        <v>248</v>
      </c>
      <c r="Q17" s="490"/>
      <c r="R17" s="469" t="s">
        <v>249</v>
      </c>
      <c r="S17" s="469"/>
    </row>
    <row r="18" spans="1:25">
      <c r="A18" s="14"/>
      <c r="B18" s="98"/>
      <c r="C18" s="490" t="s">
        <v>22</v>
      </c>
      <c r="D18" s="490"/>
      <c r="E18" s="490" t="s">
        <v>22</v>
      </c>
      <c r="F18" s="490"/>
      <c r="G18" s="469" t="s">
        <v>22</v>
      </c>
      <c r="H18" s="469"/>
      <c r="I18" s="489" t="s">
        <v>22</v>
      </c>
      <c r="J18" s="513"/>
      <c r="K18" s="489" t="s">
        <v>22</v>
      </c>
      <c r="L18" s="513"/>
      <c r="M18" s="10"/>
      <c r="N18" s="490" t="s">
        <v>22</v>
      </c>
      <c r="O18" s="490"/>
      <c r="P18" s="490" t="s">
        <v>22</v>
      </c>
      <c r="Q18" s="490"/>
      <c r="R18" s="469" t="s">
        <v>22</v>
      </c>
      <c r="S18" s="46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1900</v>
      </c>
      <c r="L19" s="17" t="s">
        <v>1901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4" t="s">
        <v>1924</v>
      </c>
      <c r="L20" s="775"/>
      <c r="M20" s="103" t="s">
        <v>749</v>
      </c>
      <c r="N20" s="552" t="s">
        <v>1925</v>
      </c>
      <c r="O20" s="555"/>
      <c r="P20" s="484" t="s">
        <v>1926</v>
      </c>
      <c r="Q20" s="485"/>
      <c r="R20" s="120" t="s">
        <v>1927</v>
      </c>
      <c r="S20" s="121" t="s">
        <v>1928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6" t="s">
        <v>1929</v>
      </c>
      <c r="D21" s="776"/>
      <c r="E21" s="776" t="s">
        <v>1930</v>
      </c>
      <c r="F21" s="776"/>
      <c r="G21" s="776" t="s">
        <v>1931</v>
      </c>
      <c r="H21" s="776"/>
      <c r="I21" s="124" t="s">
        <v>1932</v>
      </c>
      <c r="J21" s="125" t="s">
        <v>1933</v>
      </c>
      <c r="K21" s="774" t="s">
        <v>1934</v>
      </c>
      <c r="L21" s="775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6" t="s">
        <v>1935</v>
      </c>
      <c r="D22" s="776"/>
      <c r="E22" s="776" t="s">
        <v>1936</v>
      </c>
      <c r="F22" s="776"/>
      <c r="G22" s="776" t="s">
        <v>1937</v>
      </c>
      <c r="H22" s="776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30" t="s">
        <v>1938</v>
      </c>
      <c r="Q22" s="531"/>
      <c r="R22" s="530" t="s">
        <v>1939</v>
      </c>
      <c r="S22" s="531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2168</v>
      </c>
      <c r="B23" s="103" t="s">
        <v>750</v>
      </c>
      <c r="C23" s="552" t="s">
        <v>1925</v>
      </c>
      <c r="D23" s="555"/>
      <c r="E23" s="484" t="s">
        <v>1926</v>
      </c>
      <c r="F23" s="485"/>
      <c r="G23" s="120" t="s">
        <v>1927</v>
      </c>
      <c r="H23" s="121" t="s">
        <v>1928</v>
      </c>
      <c r="I23" s="124" t="s">
        <v>2266</v>
      </c>
      <c r="J23" s="124" t="s">
        <v>2290</v>
      </c>
      <c r="K23" s="552" t="s">
        <v>1940</v>
      </c>
      <c r="L23" s="555"/>
      <c r="M23" s="103" t="s">
        <v>751</v>
      </c>
      <c r="N23" s="54" t="s">
        <v>39</v>
      </c>
      <c r="O23" s="89" t="s">
        <v>1941</v>
      </c>
      <c r="P23" s="120">
        <v>46248</v>
      </c>
      <c r="Q23" s="120">
        <v>46248</v>
      </c>
      <c r="R23" s="121" t="s">
        <v>2033</v>
      </c>
      <c r="S23" s="356" t="s">
        <v>2167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2201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1942</v>
      </c>
      <c r="J24" s="67">
        <v>46233</v>
      </c>
      <c r="K24" s="552" t="s">
        <v>1940</v>
      </c>
      <c r="L24" s="555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1943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hidden="1" customHeight="1">
      <c r="A25" s="126" t="s">
        <v>2202</v>
      </c>
      <c r="B25" s="127" t="s">
        <v>748</v>
      </c>
      <c r="C25" s="54" t="s">
        <v>39</v>
      </c>
      <c r="D25" s="54" t="s">
        <v>39</v>
      </c>
      <c r="E25" s="530" t="s">
        <v>1938</v>
      </c>
      <c r="F25" s="531"/>
      <c r="G25" s="530" t="s">
        <v>1939</v>
      </c>
      <c r="H25" s="531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30" t="s">
        <v>2228</v>
      </c>
      <c r="Q25" s="531"/>
      <c r="R25" s="443" t="s">
        <v>2177</v>
      </c>
      <c r="S25" s="443" t="s">
        <v>2230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2168</v>
      </c>
      <c r="B26" s="103" t="s">
        <v>752</v>
      </c>
      <c r="C26" s="54" t="s">
        <v>2288</v>
      </c>
      <c r="D26" s="89" t="s">
        <v>1941</v>
      </c>
      <c r="E26" s="120">
        <v>46248</v>
      </c>
      <c r="F26" s="120">
        <v>46248</v>
      </c>
      <c r="G26" s="121" t="s">
        <v>2033</v>
      </c>
      <c r="H26" s="356" t="s">
        <v>2167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2334</v>
      </c>
      <c r="P26" s="54" t="s">
        <v>39</v>
      </c>
      <c r="Q26" s="54" t="s">
        <v>39</v>
      </c>
      <c r="R26" s="552" t="s">
        <v>2293</v>
      </c>
      <c r="S26" s="555"/>
      <c r="T26" s="122" t="s">
        <v>2176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30" t="s">
        <v>2228</v>
      </c>
      <c r="F27" s="531"/>
      <c r="G27" s="443" t="s">
        <v>2177</v>
      </c>
      <c r="H27" s="443" t="s">
        <v>2230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30" t="s">
        <v>2316</v>
      </c>
      <c r="Q27" s="531"/>
      <c r="R27" s="530" t="s">
        <v>2227</v>
      </c>
      <c r="S27" s="531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2174</v>
      </c>
      <c r="B28" s="103" t="s">
        <v>2175</v>
      </c>
      <c r="C28" s="54" t="s">
        <v>39</v>
      </c>
      <c r="D28" s="54" t="s">
        <v>39</v>
      </c>
      <c r="E28" s="530" t="s">
        <v>2228</v>
      </c>
      <c r="F28" s="531"/>
      <c r="G28" s="530" t="s">
        <v>2178</v>
      </c>
      <c r="H28" s="531"/>
      <c r="I28" s="124" t="s">
        <v>2291</v>
      </c>
      <c r="J28" s="124" t="s">
        <v>2266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30" t="s">
        <v>2228</v>
      </c>
      <c r="Q28" s="531"/>
      <c r="R28" s="530" t="s">
        <v>2179</v>
      </c>
      <c r="S28" s="531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2137</v>
      </c>
      <c r="C29" s="54" t="s">
        <v>39</v>
      </c>
      <c r="D29" s="54" t="s">
        <v>39</v>
      </c>
      <c r="E29" s="530" t="s">
        <v>2316</v>
      </c>
      <c r="F29" s="531"/>
      <c r="G29" s="530" t="s">
        <v>2227</v>
      </c>
      <c r="H29" s="531"/>
      <c r="I29" s="106" t="s">
        <v>2318</v>
      </c>
      <c r="J29" s="124" t="s">
        <v>2317</v>
      </c>
      <c r="K29" s="23" t="s">
        <v>39</v>
      </c>
      <c r="L29" s="23" t="s">
        <v>39</v>
      </c>
      <c r="M29" s="127" t="s">
        <v>2138</v>
      </c>
      <c r="N29" s="54" t="s">
        <v>39</v>
      </c>
      <c r="O29" s="54" t="s">
        <v>39</v>
      </c>
      <c r="P29" s="530" t="s">
        <v>2274</v>
      </c>
      <c r="Q29" s="531"/>
      <c r="R29" s="530" t="s">
        <v>2319</v>
      </c>
      <c r="S29" s="531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2174</v>
      </c>
      <c r="B30" s="103" t="s">
        <v>2097</v>
      </c>
      <c r="C30" s="54" t="s">
        <v>39</v>
      </c>
      <c r="D30" s="54" t="s">
        <v>39</v>
      </c>
      <c r="E30" s="530" t="s">
        <v>2228</v>
      </c>
      <c r="F30" s="531"/>
      <c r="G30" s="530" t="s">
        <v>2179</v>
      </c>
      <c r="H30" s="531"/>
      <c r="I30" s="104">
        <v>46294</v>
      </c>
      <c r="J30" s="67">
        <f t="shared" ref="J30:J31" si="1">I30+1</f>
        <v>46295</v>
      </c>
      <c r="K30" s="23" t="s">
        <v>39</v>
      </c>
      <c r="L30" s="23" t="s">
        <v>39</v>
      </c>
      <c r="M30" s="103" t="s">
        <v>2098</v>
      </c>
      <c r="N30" s="54" t="s">
        <v>39</v>
      </c>
      <c r="O30" s="54" t="s">
        <v>39</v>
      </c>
      <c r="P30" s="530" t="s">
        <v>2180</v>
      </c>
      <c r="Q30" s="531"/>
      <c r="R30" s="530" t="s">
        <v>2181</v>
      </c>
      <c r="S30" s="531"/>
      <c r="T30" s="122"/>
      <c r="U30" s="122"/>
      <c r="V30" s="108"/>
      <c r="W30" s="108"/>
      <c r="X30" s="108"/>
      <c r="Y30" s="108"/>
    </row>
    <row r="31" spans="1:25" s="94" customFormat="1" ht="14.1" customHeight="1">
      <c r="A31" s="126" t="s">
        <v>318</v>
      </c>
      <c r="B31" s="127" t="s">
        <v>2384</v>
      </c>
      <c r="C31" s="54" t="s">
        <v>39</v>
      </c>
      <c r="D31" s="54" t="s">
        <v>39</v>
      </c>
      <c r="E31" s="530" t="s">
        <v>2412</v>
      </c>
      <c r="F31" s="531"/>
      <c r="G31" s="530" t="s">
        <v>2227</v>
      </c>
      <c r="H31" s="531"/>
      <c r="I31" s="104">
        <v>46296</v>
      </c>
      <c r="J31" s="67">
        <f t="shared" si="1"/>
        <v>46297</v>
      </c>
      <c r="K31" s="23" t="s">
        <v>39</v>
      </c>
      <c r="L31" s="23" t="s">
        <v>39</v>
      </c>
      <c r="M31" s="127" t="s">
        <v>2385</v>
      </c>
      <c r="N31" s="54" t="s">
        <v>39</v>
      </c>
      <c r="O31" s="54" t="s">
        <v>39</v>
      </c>
      <c r="P31" s="530" t="s">
        <v>2413</v>
      </c>
      <c r="Q31" s="531"/>
      <c r="R31" s="530" t="s">
        <v>2414</v>
      </c>
      <c r="S31" s="531"/>
      <c r="T31" s="122"/>
      <c r="U31" s="122"/>
      <c r="V31" s="108"/>
      <c r="W31" s="108"/>
      <c r="X31" s="108"/>
      <c r="Y31" s="108"/>
    </row>
    <row r="32" spans="1:25" s="94" customFormat="1" ht="14.1" customHeight="1">
      <c r="A32" s="103" t="s">
        <v>2174</v>
      </c>
      <c r="B32" s="103" t="s">
        <v>2095</v>
      </c>
      <c r="C32" s="54" t="s">
        <v>39</v>
      </c>
      <c r="D32" s="54" t="s">
        <v>39</v>
      </c>
      <c r="E32" s="530" t="s">
        <v>2180</v>
      </c>
      <c r="F32" s="531"/>
      <c r="G32" s="530" t="s">
        <v>2181</v>
      </c>
      <c r="H32" s="531"/>
      <c r="I32" s="104">
        <v>46308</v>
      </c>
      <c r="J32" s="67">
        <f t="shared" ref="J32" si="2">I32+1</f>
        <v>46309</v>
      </c>
      <c r="K32" s="23" t="s">
        <v>39</v>
      </c>
      <c r="L32" s="23" t="s">
        <v>39</v>
      </c>
      <c r="M32" s="103" t="s">
        <v>2096</v>
      </c>
      <c r="N32" s="54" t="s">
        <v>39</v>
      </c>
      <c r="O32" s="54" t="s">
        <v>39</v>
      </c>
      <c r="P32" s="530" t="s">
        <v>2415</v>
      </c>
      <c r="Q32" s="531"/>
      <c r="R32" s="530" t="s">
        <v>2416</v>
      </c>
      <c r="S32" s="531"/>
      <c r="T32" s="122"/>
      <c r="U32" s="122"/>
      <c r="V32" s="108"/>
      <c r="W32" s="108"/>
      <c r="X32" s="108"/>
      <c r="Y32" s="108"/>
    </row>
    <row r="33" spans="1:25" s="94" customFormat="1" ht="14.1" customHeight="1">
      <c r="A33" s="126" t="s">
        <v>318</v>
      </c>
      <c r="B33" s="127" t="s">
        <v>2097</v>
      </c>
      <c r="C33" s="54" t="s">
        <v>39</v>
      </c>
      <c r="D33" s="54" t="s">
        <v>39</v>
      </c>
      <c r="E33" s="530" t="s">
        <v>2413</v>
      </c>
      <c r="F33" s="531"/>
      <c r="G33" s="530" t="s">
        <v>2414</v>
      </c>
      <c r="H33" s="531"/>
      <c r="I33" s="104">
        <v>46310</v>
      </c>
      <c r="J33" s="104">
        <v>46311</v>
      </c>
      <c r="K33" s="23" t="s">
        <v>39</v>
      </c>
      <c r="L33" s="23" t="s">
        <v>39</v>
      </c>
      <c r="M33" s="127" t="s">
        <v>2098</v>
      </c>
      <c r="N33" s="54" t="s">
        <v>39</v>
      </c>
      <c r="O33" s="54" t="s">
        <v>39</v>
      </c>
      <c r="P33" s="530" t="s">
        <v>2417</v>
      </c>
      <c r="Q33" s="531"/>
      <c r="R33" s="530" t="s">
        <v>2418</v>
      </c>
      <c r="S33" s="531"/>
      <c r="T33" s="122"/>
      <c r="U33" s="122"/>
      <c r="V33" s="108"/>
      <c r="W33" s="108"/>
      <c r="X33" s="108"/>
      <c r="Y33" s="108"/>
    </row>
    <row r="34" spans="1:25" s="94" customFormat="1" ht="14.1" customHeight="1">
      <c r="A34" s="103" t="s">
        <v>2174</v>
      </c>
      <c r="B34" s="103" t="s">
        <v>2419</v>
      </c>
      <c r="C34" s="54" t="s">
        <v>39</v>
      </c>
      <c r="D34" s="54" t="s">
        <v>39</v>
      </c>
      <c r="E34" s="530" t="s">
        <v>2415</v>
      </c>
      <c r="F34" s="531"/>
      <c r="G34" s="530" t="s">
        <v>2416</v>
      </c>
      <c r="H34" s="531"/>
      <c r="I34" s="104">
        <v>46322</v>
      </c>
      <c r="J34" s="104">
        <v>46323</v>
      </c>
      <c r="K34" s="54" t="s">
        <v>39</v>
      </c>
      <c r="L34" s="54" t="s">
        <v>39</v>
      </c>
      <c r="M34" s="103" t="s">
        <v>2420</v>
      </c>
      <c r="N34" s="54" t="s">
        <v>39</v>
      </c>
      <c r="O34" s="54" t="s">
        <v>39</v>
      </c>
      <c r="P34" s="530" t="s">
        <v>2421</v>
      </c>
      <c r="Q34" s="531"/>
      <c r="R34" s="530" t="s">
        <v>2422</v>
      </c>
      <c r="S34" s="531"/>
      <c r="T34" s="122"/>
      <c r="U34" s="122"/>
      <c r="V34" s="108"/>
      <c r="W34" s="108"/>
      <c r="X34" s="108"/>
      <c r="Y34" s="108"/>
    </row>
    <row r="35" spans="1:25" s="94" customFormat="1" ht="14.1" customHeight="1">
      <c r="A35" s="126" t="s">
        <v>318</v>
      </c>
      <c r="B35" s="127" t="s">
        <v>2095</v>
      </c>
      <c r="C35" s="54" t="s">
        <v>39</v>
      </c>
      <c r="D35" s="54" t="s">
        <v>39</v>
      </c>
      <c r="E35" s="530" t="s">
        <v>2417</v>
      </c>
      <c r="F35" s="531"/>
      <c r="G35" s="530" t="s">
        <v>2418</v>
      </c>
      <c r="H35" s="531"/>
      <c r="I35" s="104">
        <v>46324</v>
      </c>
      <c r="J35" s="104">
        <v>46325</v>
      </c>
      <c r="K35" s="23" t="s">
        <v>39</v>
      </c>
      <c r="L35" s="23" t="s">
        <v>39</v>
      </c>
      <c r="M35" s="127" t="s">
        <v>2096</v>
      </c>
      <c r="N35" s="54" t="s">
        <v>39</v>
      </c>
      <c r="O35" s="54" t="s">
        <v>39</v>
      </c>
      <c r="P35" s="530" t="s">
        <v>2423</v>
      </c>
      <c r="Q35" s="531"/>
      <c r="R35" s="530" t="s">
        <v>2424</v>
      </c>
      <c r="S35" s="531"/>
      <c r="T35" s="122"/>
      <c r="U35" s="122"/>
      <c r="V35" s="108"/>
      <c r="W35" s="108"/>
      <c r="X35" s="108"/>
      <c r="Y35" s="108"/>
    </row>
    <row r="36" spans="1:25" ht="15" customHeight="1"/>
    <row r="37" spans="1:25" ht="15" customHeight="1">
      <c r="A37" s="129" t="s">
        <v>160</v>
      </c>
      <c r="B37" s="482" t="s">
        <v>1944</v>
      </c>
      <c r="C37" s="482"/>
      <c r="D37" s="482"/>
      <c r="E37" s="482"/>
      <c r="F37" s="482"/>
      <c r="G37" s="482"/>
      <c r="H37" s="482"/>
      <c r="I37" s="482"/>
      <c r="J37" s="482"/>
      <c r="K37" s="482"/>
      <c r="L37" s="482"/>
      <c r="M37" s="482"/>
    </row>
    <row r="38" spans="1:25" ht="16.5" hidden="1" customHeight="1">
      <c r="A38" s="32" t="s">
        <v>579</v>
      </c>
      <c r="B38" s="773" t="s">
        <v>1788</v>
      </c>
      <c r="C38" s="773"/>
      <c r="D38" s="773"/>
      <c r="E38" s="773"/>
      <c r="F38" s="773"/>
      <c r="G38" s="773"/>
      <c r="H38" s="773"/>
      <c r="I38" s="773"/>
      <c r="J38" s="773"/>
      <c r="K38" s="773"/>
      <c r="L38" s="773"/>
      <c r="M38" s="773"/>
    </row>
    <row r="39" spans="1:25" ht="15" hidden="1" customHeight="1">
      <c r="A39" s="32" t="s">
        <v>576</v>
      </c>
      <c r="B39" s="483" t="s">
        <v>1945</v>
      </c>
      <c r="C39" s="483"/>
      <c r="D39" s="483"/>
      <c r="E39" s="483"/>
      <c r="F39" s="483"/>
      <c r="G39" s="483"/>
      <c r="H39" s="483"/>
      <c r="I39" s="483"/>
      <c r="J39" s="483"/>
      <c r="K39" s="483"/>
      <c r="L39" s="483"/>
      <c r="M39" s="483"/>
    </row>
    <row r="40" spans="1:25" ht="15" customHeight="1">
      <c r="A40" s="130" t="s">
        <v>1946</v>
      </c>
      <c r="B40" s="483" t="s">
        <v>396</v>
      </c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</row>
    <row r="41" spans="1:25" hidden="1">
      <c r="A41" s="130" t="s">
        <v>397</v>
      </c>
      <c r="B41" s="483" t="s">
        <v>396</v>
      </c>
      <c r="C41" s="483"/>
      <c r="D41" s="483"/>
      <c r="E41" s="483"/>
      <c r="F41" s="483"/>
      <c r="G41" s="483"/>
      <c r="H41" s="483"/>
      <c r="I41" s="483"/>
      <c r="J41" s="483"/>
      <c r="K41" s="483"/>
      <c r="L41" s="483"/>
      <c r="M41" s="483"/>
    </row>
    <row r="42" spans="1:25" hidden="1">
      <c r="A42" s="130" t="s">
        <v>388</v>
      </c>
      <c r="B42" s="483" t="s">
        <v>396</v>
      </c>
      <c r="C42" s="483"/>
      <c r="D42" s="483"/>
      <c r="E42" s="483"/>
      <c r="F42" s="483"/>
      <c r="G42" s="483"/>
      <c r="H42" s="483"/>
      <c r="I42" s="483"/>
      <c r="J42" s="483"/>
      <c r="K42" s="483"/>
      <c r="L42" s="483"/>
      <c r="M42" s="483"/>
    </row>
    <row r="43" spans="1:25" hidden="1">
      <c r="A43" s="130" t="s">
        <v>386</v>
      </c>
      <c r="B43" s="483" t="s">
        <v>396</v>
      </c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83"/>
    </row>
    <row r="44" spans="1:25">
      <c r="A44" s="130" t="s">
        <v>164</v>
      </c>
      <c r="B44" s="483" t="s">
        <v>258</v>
      </c>
      <c r="C44" s="483"/>
      <c r="D44" s="483"/>
      <c r="E44" s="483"/>
      <c r="F44" s="483"/>
      <c r="G44" s="483"/>
      <c r="H44" s="483"/>
      <c r="I44" s="483"/>
      <c r="J44" s="483"/>
      <c r="K44" s="483"/>
      <c r="L44" s="483"/>
      <c r="M44" s="483"/>
    </row>
    <row r="45" spans="1:25">
      <c r="A45" s="130" t="s">
        <v>383</v>
      </c>
      <c r="B45" s="483" t="s">
        <v>709</v>
      </c>
      <c r="C45" s="483"/>
      <c r="D45" s="483"/>
      <c r="E45" s="483"/>
      <c r="F45" s="483"/>
      <c r="G45" s="483"/>
      <c r="H45" s="483"/>
      <c r="I45" s="483"/>
      <c r="J45" s="483"/>
      <c r="K45" s="483"/>
      <c r="L45" s="483"/>
      <c r="M45" s="483"/>
    </row>
    <row r="46" spans="1:25">
      <c r="A46" s="130" t="s">
        <v>381</v>
      </c>
      <c r="B46" s="483" t="s">
        <v>1666</v>
      </c>
      <c r="C46" s="483"/>
      <c r="D46" s="483"/>
      <c r="E46" s="483"/>
      <c r="F46" s="483"/>
      <c r="G46" s="483"/>
      <c r="H46" s="483"/>
      <c r="I46" s="483"/>
      <c r="J46" s="483"/>
      <c r="K46" s="483"/>
      <c r="L46" s="483"/>
      <c r="M46" s="483"/>
    </row>
    <row r="47" spans="1:25">
      <c r="A47" s="130" t="s">
        <v>674</v>
      </c>
      <c r="B47" s="483" t="s">
        <v>1687</v>
      </c>
      <c r="C47" s="483"/>
      <c r="D47" s="483"/>
      <c r="E47" s="483"/>
      <c r="F47" s="483"/>
      <c r="G47" s="483"/>
      <c r="H47" s="483"/>
      <c r="I47" s="483"/>
      <c r="J47" s="483"/>
      <c r="K47" s="483"/>
      <c r="L47" s="483"/>
      <c r="M47" s="483"/>
    </row>
    <row r="50" spans="10:10">
      <c r="J50" s="447"/>
    </row>
  </sheetData>
  <mergeCells count="132">
    <mergeCell ref="P34:Q34"/>
    <mergeCell ref="R34:S34"/>
    <mergeCell ref="E35:F35"/>
    <mergeCell ref="G35:H35"/>
    <mergeCell ref="P35:Q35"/>
    <mergeCell ref="R35:S35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7:M37"/>
    <mergeCell ref="B38:M38"/>
    <mergeCell ref="B39:M39"/>
    <mergeCell ref="B40:M40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E31:F31"/>
    <mergeCell ref="B41:M41"/>
    <mergeCell ref="B42:M42"/>
    <mergeCell ref="B43:M43"/>
    <mergeCell ref="B44:M44"/>
    <mergeCell ref="B45:M45"/>
    <mergeCell ref="B46:M46"/>
    <mergeCell ref="B47:M47"/>
    <mergeCell ref="E27:F27"/>
    <mergeCell ref="E28:F28"/>
    <mergeCell ref="G28:H28"/>
    <mergeCell ref="E30:F30"/>
    <mergeCell ref="G30:H30"/>
    <mergeCell ref="G31:H31"/>
    <mergeCell ref="E34:F34"/>
    <mergeCell ref="G34:H34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1"/>
      <c r="S1" s="1"/>
    </row>
    <row r="2" spans="1:253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0" t="s">
        <v>1947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1:253">
      <c r="A5" s="8" t="s">
        <v>667</v>
      </c>
      <c r="B5" s="8" t="s">
        <v>668</v>
      </c>
      <c r="C5" s="473" t="s">
        <v>1205</v>
      </c>
      <c r="D5" s="474"/>
      <c r="E5" s="475" t="s">
        <v>1948</v>
      </c>
      <c r="F5" s="476"/>
      <c r="G5" s="475" t="s">
        <v>1207</v>
      </c>
      <c r="H5" s="476"/>
      <c r="I5" s="475" t="s">
        <v>591</v>
      </c>
      <c r="J5" s="476"/>
      <c r="K5" s="475" t="s">
        <v>1207</v>
      </c>
      <c r="L5" s="476"/>
      <c r="M5" s="475" t="s">
        <v>1949</v>
      </c>
      <c r="N5" s="476"/>
      <c r="O5" s="8" t="s">
        <v>668</v>
      </c>
      <c r="P5" s="473" t="s">
        <v>1205</v>
      </c>
      <c r="Q5" s="474"/>
      <c r="R5" s="475" t="s">
        <v>1948</v>
      </c>
      <c r="S5" s="476"/>
    </row>
    <row r="6" spans="1:253">
      <c r="A6" s="10" t="s">
        <v>13</v>
      </c>
      <c r="B6" s="10" t="s">
        <v>14</v>
      </c>
      <c r="C6" s="467" t="s">
        <v>475</v>
      </c>
      <c r="D6" s="468"/>
      <c r="E6" s="467" t="s">
        <v>1490</v>
      </c>
      <c r="F6" s="468"/>
      <c r="G6" s="469" t="s">
        <v>596</v>
      </c>
      <c r="H6" s="469"/>
      <c r="I6" s="469" t="s">
        <v>595</v>
      </c>
      <c r="J6" s="469"/>
      <c r="K6" s="469" t="s">
        <v>596</v>
      </c>
      <c r="L6" s="469"/>
      <c r="M6" s="467" t="s">
        <v>1950</v>
      </c>
      <c r="N6" s="468"/>
      <c r="O6" s="10" t="s">
        <v>14</v>
      </c>
      <c r="P6" s="467" t="s">
        <v>475</v>
      </c>
      <c r="Q6" s="468"/>
      <c r="R6" s="467" t="s">
        <v>1490</v>
      </c>
      <c r="S6" s="468"/>
    </row>
    <row r="7" spans="1:253">
      <c r="A7" s="10"/>
      <c r="B7" s="10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508" t="s">
        <v>22</v>
      </c>
      <c r="L7" s="508"/>
      <c r="M7" s="508" t="s">
        <v>22</v>
      </c>
      <c r="N7" s="508"/>
      <c r="O7" s="10"/>
      <c r="P7" s="508" t="s">
        <v>22</v>
      </c>
      <c r="Q7" s="508"/>
      <c r="R7" s="508" t="s">
        <v>22</v>
      </c>
      <c r="S7" s="508"/>
    </row>
    <row r="8" spans="1:253" ht="26.4">
      <c r="A8" s="10"/>
      <c r="B8" s="10"/>
      <c r="C8" s="17" t="s">
        <v>1951</v>
      </c>
      <c r="D8" s="17" t="s">
        <v>1952</v>
      </c>
      <c r="E8" s="17" t="s">
        <v>1953</v>
      </c>
      <c r="F8" s="17" t="s">
        <v>1954</v>
      </c>
      <c r="G8" s="17" t="s">
        <v>1955</v>
      </c>
      <c r="H8" s="17" t="s">
        <v>1956</v>
      </c>
      <c r="I8" s="17" t="s">
        <v>1957</v>
      </c>
      <c r="J8" s="17" t="s">
        <v>1958</v>
      </c>
      <c r="K8" s="17" t="s">
        <v>1959</v>
      </c>
      <c r="L8" s="17" t="s">
        <v>1960</v>
      </c>
      <c r="M8" s="17" t="s">
        <v>1961</v>
      </c>
      <c r="N8" s="65" t="s">
        <v>1962</v>
      </c>
      <c r="O8" s="10"/>
      <c r="P8" s="17" t="s">
        <v>1951</v>
      </c>
      <c r="Q8" s="17" t="s">
        <v>1952</v>
      </c>
      <c r="R8" s="17" t="s">
        <v>1953</v>
      </c>
      <c r="S8" s="17" t="s">
        <v>1963</v>
      </c>
    </row>
    <row r="9" spans="1:253" hidden="1">
      <c r="A9" s="55" t="s">
        <v>1634</v>
      </c>
      <c r="B9" s="66" t="s">
        <v>1659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1660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1819</v>
      </c>
      <c r="B10" s="70" t="s">
        <v>1749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1750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9" t="s">
        <v>337</v>
      </c>
      <c r="B11" s="500"/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1"/>
    </row>
    <row r="12" spans="1:253" hidden="1">
      <c r="A12" s="55" t="s">
        <v>1634</v>
      </c>
      <c r="B12" s="66" t="s">
        <v>1661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1662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1819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1634</v>
      </c>
      <c r="B14" s="72" t="s">
        <v>1663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1664</v>
      </c>
      <c r="P14" s="530" t="s">
        <v>1964</v>
      </c>
      <c r="Q14" s="531"/>
      <c r="R14" s="530" t="s">
        <v>1965</v>
      </c>
      <c r="S14" s="531"/>
    </row>
    <row r="15" spans="1:253" hidden="1">
      <c r="A15" s="55" t="s">
        <v>1819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1634</v>
      </c>
      <c r="B16" s="72" t="s">
        <v>1966</v>
      </c>
      <c r="C16" s="530" t="s">
        <v>1964</v>
      </c>
      <c r="D16" s="531"/>
      <c r="E16" s="530" t="s">
        <v>1965</v>
      </c>
      <c r="F16" s="531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1967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1819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1756</v>
      </c>
      <c r="Q17" s="54" t="s">
        <v>1757</v>
      </c>
      <c r="R17" s="54" t="s">
        <v>1968</v>
      </c>
      <c r="S17" s="54" t="s">
        <v>1759</v>
      </c>
      <c r="T17" s="75" t="s">
        <v>1640</v>
      </c>
    </row>
    <row r="18" spans="1:20" hidden="1">
      <c r="A18" s="55" t="s">
        <v>1634</v>
      </c>
      <c r="B18" s="72" t="s">
        <v>1969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1970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1819</v>
      </c>
      <c r="B19" s="66" t="s">
        <v>725</v>
      </c>
      <c r="C19" s="462" t="s">
        <v>208</v>
      </c>
      <c r="D19" s="463"/>
      <c r="E19" s="463"/>
      <c r="F19" s="463"/>
      <c r="G19" s="463"/>
      <c r="H19" s="463"/>
      <c r="I19" s="463"/>
      <c r="J19" s="463"/>
      <c r="K19" s="463"/>
      <c r="L19" s="463"/>
      <c r="M19" s="463"/>
      <c r="N19" s="464"/>
      <c r="O19" s="66" t="s">
        <v>726</v>
      </c>
      <c r="P19" s="638" t="s">
        <v>208</v>
      </c>
      <c r="Q19" s="639"/>
      <c r="R19" s="639"/>
      <c r="S19" s="640"/>
    </row>
    <row r="20" spans="1:20" hidden="1">
      <c r="A20" s="53" t="s">
        <v>1971</v>
      </c>
      <c r="B20" s="79" t="s">
        <v>1972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1973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1819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1971</v>
      </c>
      <c r="B22" s="84" t="s">
        <v>1974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1975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1819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1971</v>
      </c>
      <c r="B24" s="84" t="s">
        <v>1976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1977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1819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1971</v>
      </c>
      <c r="B26" s="84" t="s">
        <v>1978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1979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1819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30" t="s">
        <v>1352</v>
      </c>
      <c r="Q27" s="531" t="s">
        <v>309</v>
      </c>
      <c r="R27" s="89" t="s">
        <v>1980</v>
      </c>
      <c r="S27" s="89" t="s">
        <v>1981</v>
      </c>
    </row>
    <row r="28" spans="1:20">
      <c r="A28" s="58" t="s">
        <v>1971</v>
      </c>
      <c r="B28" s="84" t="s">
        <v>1982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1983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1819</v>
      </c>
      <c r="B29" s="79" t="s">
        <v>738</v>
      </c>
      <c r="C29" s="530" t="s">
        <v>1352</v>
      </c>
      <c r="D29" s="531" t="s">
        <v>309</v>
      </c>
      <c r="E29" s="89" t="s">
        <v>1980</v>
      </c>
      <c r="F29" s="89" t="s">
        <v>1981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1984</v>
      </c>
      <c r="R29" s="530" t="s">
        <v>1985</v>
      </c>
      <c r="S29" s="531" t="s">
        <v>309</v>
      </c>
      <c r="T29" s="75" t="s">
        <v>295</v>
      </c>
    </row>
    <row r="30" spans="1:20">
      <c r="A30" s="58" t="s">
        <v>1971</v>
      </c>
      <c r="B30" s="84" t="s">
        <v>1986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1987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1819</v>
      </c>
      <c r="B31" s="84" t="s">
        <v>740</v>
      </c>
      <c r="C31" s="462" t="s">
        <v>208</v>
      </c>
      <c r="D31" s="463"/>
      <c r="E31" s="463"/>
      <c r="F31" s="463"/>
      <c r="G31" s="463"/>
      <c r="H31" s="463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4"/>
    </row>
    <row r="32" spans="1:20">
      <c r="A32" s="58" t="s">
        <v>1971</v>
      </c>
      <c r="B32" s="84" t="s">
        <v>1988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1989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5" t="s">
        <v>1990</v>
      </c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6"/>
      <c r="P34" s="6"/>
      <c r="Q34" s="91"/>
      <c r="R34" s="786"/>
      <c r="S34" s="786"/>
      <c r="T34" s="75"/>
    </row>
    <row r="35" spans="1:20" ht="16.2">
      <c r="A35" s="31" t="s">
        <v>475</v>
      </c>
      <c r="B35" s="453" t="s">
        <v>1991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/>
      <c r="Q35" s="6"/>
      <c r="R35" s="6"/>
      <c r="S35" s="6"/>
    </row>
    <row r="36" spans="1:20" ht="16.2">
      <c r="A36" s="31" t="s">
        <v>1490</v>
      </c>
      <c r="B36" s="453" t="s">
        <v>1992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6"/>
      <c r="P36" s="6"/>
      <c r="Q36" s="6"/>
      <c r="R36" s="6"/>
      <c r="S36" s="6"/>
    </row>
    <row r="37" spans="1:20" ht="16.2">
      <c r="A37" s="31" t="s">
        <v>595</v>
      </c>
      <c r="B37" s="453" t="s">
        <v>660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6"/>
      <c r="P37" s="6"/>
      <c r="Q37" s="6"/>
      <c r="R37" s="6"/>
      <c r="S37" s="6"/>
    </row>
    <row r="38" spans="1:20" ht="16.2">
      <c r="A38" s="31" t="s">
        <v>596</v>
      </c>
      <c r="B38" s="450" t="s">
        <v>1993</v>
      </c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2"/>
      <c r="O38" s="6"/>
      <c r="P38" s="6"/>
      <c r="Q38" s="6"/>
      <c r="R38" s="6"/>
      <c r="S38" s="6"/>
    </row>
    <row r="39" spans="1:20" ht="16.2">
      <c r="A39" s="31" t="s">
        <v>1950</v>
      </c>
      <c r="B39" s="450" t="s">
        <v>1994</v>
      </c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2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9"/>
  <sheetViews>
    <sheetView workbookViewId="0">
      <selection activeCell="L74" sqref="L74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5" t="s">
        <v>0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34"/>
      <c r="S1" s="34"/>
    </row>
    <row r="2" spans="1:253" ht="17.100000000000001" customHeight="1">
      <c r="B2" s="716" t="s">
        <v>1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6"/>
      <c r="O2" s="716"/>
      <c r="P2" s="716"/>
      <c r="Q2" s="716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5" t="s">
        <v>1995</v>
      </c>
      <c r="B4" s="795"/>
      <c r="C4" s="795"/>
      <c r="D4" s="795"/>
      <c r="E4" s="795"/>
      <c r="F4" s="795"/>
      <c r="G4" s="795"/>
      <c r="H4" s="795"/>
      <c r="I4" s="795"/>
      <c r="J4" s="795"/>
      <c r="K4" s="795"/>
      <c r="L4" s="795"/>
      <c r="M4" s="795"/>
      <c r="N4" s="795"/>
      <c r="O4" s="795"/>
      <c r="P4" s="795"/>
      <c r="Q4" s="795"/>
    </row>
    <row r="5" spans="1:253">
      <c r="A5" s="39" t="s">
        <v>667</v>
      </c>
      <c r="B5" s="39" t="s">
        <v>668</v>
      </c>
      <c r="C5" s="796" t="s">
        <v>1205</v>
      </c>
      <c r="D5" s="797"/>
      <c r="E5" s="798" t="s">
        <v>1674</v>
      </c>
      <c r="F5" s="799"/>
      <c r="G5" s="798" t="s">
        <v>1996</v>
      </c>
      <c r="H5" s="799"/>
      <c r="I5" s="798" t="s">
        <v>591</v>
      </c>
      <c r="J5" s="799"/>
      <c r="K5" s="798" t="s">
        <v>1997</v>
      </c>
      <c r="L5" s="799"/>
      <c r="M5" s="798" t="s">
        <v>1996</v>
      </c>
      <c r="N5" s="799"/>
      <c r="O5" s="39" t="s">
        <v>668</v>
      </c>
      <c r="P5" s="796" t="s">
        <v>1205</v>
      </c>
      <c r="Q5" s="797"/>
    </row>
    <row r="6" spans="1:253">
      <c r="A6" s="40" t="s">
        <v>13</v>
      </c>
      <c r="B6" s="40" t="s">
        <v>14</v>
      </c>
      <c r="C6" s="793" t="s">
        <v>475</v>
      </c>
      <c r="D6" s="794"/>
      <c r="E6" s="793" t="s">
        <v>474</v>
      </c>
      <c r="F6" s="794"/>
      <c r="G6" s="792" t="s">
        <v>596</v>
      </c>
      <c r="H6" s="792"/>
      <c r="I6" s="792" t="s">
        <v>595</v>
      </c>
      <c r="J6" s="792"/>
      <c r="K6" s="792" t="s">
        <v>1998</v>
      </c>
      <c r="L6" s="792"/>
      <c r="M6" s="792" t="s">
        <v>596</v>
      </c>
      <c r="N6" s="792"/>
      <c r="O6" s="40" t="s">
        <v>14</v>
      </c>
      <c r="P6" s="793" t="s">
        <v>475</v>
      </c>
      <c r="Q6" s="794"/>
    </row>
    <row r="7" spans="1:253">
      <c r="A7" s="40"/>
      <c r="B7" s="40"/>
      <c r="C7" s="793" t="s">
        <v>675</v>
      </c>
      <c r="D7" s="794"/>
      <c r="E7" s="793" t="s">
        <v>775</v>
      </c>
      <c r="F7" s="794"/>
      <c r="G7" s="793" t="s">
        <v>849</v>
      </c>
      <c r="H7" s="794"/>
      <c r="I7" s="793" t="s">
        <v>675</v>
      </c>
      <c r="J7" s="794"/>
      <c r="K7" s="793" t="s">
        <v>775</v>
      </c>
      <c r="L7" s="794"/>
      <c r="M7" s="793" t="s">
        <v>847</v>
      </c>
      <c r="N7" s="794"/>
      <c r="O7" s="40"/>
      <c r="P7" s="793" t="s">
        <v>675</v>
      </c>
      <c r="Q7" s="794"/>
    </row>
    <row r="8" spans="1:253" hidden="1">
      <c r="A8" s="41" t="s">
        <v>1768</v>
      </c>
      <c r="B8" s="42" t="s">
        <v>1696</v>
      </c>
      <c r="C8" s="711" t="s">
        <v>1999</v>
      </c>
      <c r="D8" s="712"/>
      <c r="E8" s="711" t="s">
        <v>2000</v>
      </c>
      <c r="F8" s="712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1700</v>
      </c>
      <c r="P8" s="43">
        <f>N8+5</f>
        <v>46031</v>
      </c>
      <c r="Q8" s="43">
        <f>P8+1</f>
        <v>46032</v>
      </c>
    </row>
    <row r="9" spans="1:253" hidden="1">
      <c r="A9" s="41" t="s">
        <v>1283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1768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1283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1" t="s">
        <v>2001</v>
      </c>
      <c r="S11" s="712"/>
      <c r="T11" s="33" t="s">
        <v>144</v>
      </c>
    </row>
    <row r="12" spans="1:253" ht="17.55" hidden="1" customHeight="1">
      <c r="A12" s="41" t="s">
        <v>1768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2002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1768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2002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1768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9" t="s">
        <v>727</v>
      </c>
      <c r="B17" s="700"/>
      <c r="C17" s="700"/>
      <c r="D17" s="700"/>
      <c r="E17" s="700"/>
      <c r="F17" s="700"/>
      <c r="G17" s="700"/>
      <c r="H17" s="700"/>
      <c r="I17" s="700"/>
      <c r="J17" s="700"/>
      <c r="K17" s="700"/>
      <c r="L17" s="700"/>
      <c r="M17" s="700"/>
      <c r="N17" s="700"/>
      <c r="O17" s="700"/>
      <c r="P17" s="700"/>
      <c r="Q17" s="701"/>
    </row>
    <row r="18" spans="1:20" hidden="1">
      <c r="A18" s="49" t="s">
        <v>2002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1768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2003</v>
      </c>
      <c r="S19" s="51" t="s">
        <v>2004</v>
      </c>
      <c r="T19" s="52" t="s">
        <v>1640</v>
      </c>
    </row>
    <row r="20" spans="1:20" hidden="1">
      <c r="A20" s="49" t="s">
        <v>2002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9" t="s">
        <v>727</v>
      </c>
      <c r="B21" s="700"/>
      <c r="C21" s="700"/>
      <c r="D21" s="700"/>
      <c r="E21" s="700"/>
      <c r="F21" s="700"/>
      <c r="G21" s="700"/>
      <c r="H21" s="700"/>
      <c r="I21" s="700"/>
      <c r="J21" s="700"/>
      <c r="K21" s="700"/>
      <c r="L21" s="700"/>
      <c r="M21" s="700"/>
      <c r="N21" s="700"/>
      <c r="O21" s="700"/>
      <c r="P21" s="700"/>
      <c r="Q21" s="701"/>
    </row>
    <row r="22" spans="1:20" hidden="1">
      <c r="A22" s="53" t="s">
        <v>287</v>
      </c>
      <c r="B22" s="50" t="s">
        <v>746</v>
      </c>
      <c r="C22" s="530" t="s">
        <v>526</v>
      </c>
      <c r="D22" s="531" t="s">
        <v>309</v>
      </c>
      <c r="E22" s="530" t="s">
        <v>1769</v>
      </c>
      <c r="F22" s="531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2002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2002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2002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1359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1358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2002</v>
      </c>
      <c r="B29" s="57" t="s">
        <v>1421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2002</v>
      </c>
      <c r="B31" s="57" t="s">
        <v>1369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1726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2002</v>
      </c>
      <c r="B33" s="57" t="s">
        <v>1428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1429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1379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1378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2002</v>
      </c>
      <c r="B35" s="57" t="s">
        <v>1434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1435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2042</v>
      </c>
      <c r="B36" s="57" t="s">
        <v>1437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1439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2043</v>
      </c>
      <c r="B37" s="57" t="s">
        <v>1387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1386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2042</v>
      </c>
      <c r="B38" s="57" t="s">
        <v>1431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1440</v>
      </c>
      <c r="P38" s="43">
        <v>46248</v>
      </c>
      <c r="Q38" s="43">
        <v>46249</v>
      </c>
    </row>
    <row r="39" spans="1:19" hidden="1">
      <c r="A39" s="56" t="s">
        <v>2043</v>
      </c>
      <c r="B39" s="57" t="s">
        <v>1441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1432</v>
      </c>
      <c r="P39" s="43">
        <v>46255</v>
      </c>
      <c r="Q39" s="43">
        <v>46256</v>
      </c>
    </row>
    <row r="40" spans="1:19" hidden="1">
      <c r="A40" s="595" t="s">
        <v>2029</v>
      </c>
      <c r="B40" s="596"/>
      <c r="C40" s="596"/>
      <c r="D40" s="596"/>
      <c r="E40" s="596"/>
      <c r="F40" s="596"/>
      <c r="G40" s="596"/>
      <c r="H40" s="596"/>
      <c r="I40" s="596"/>
      <c r="J40" s="596"/>
      <c r="K40" s="596"/>
      <c r="L40" s="596"/>
      <c r="M40" s="596"/>
      <c r="N40" s="596"/>
      <c r="O40" s="596"/>
      <c r="P40" s="596"/>
      <c r="Q40" s="597"/>
    </row>
    <row r="41" spans="1:19" hidden="1">
      <c r="A41" s="58" t="s">
        <v>2371</v>
      </c>
      <c r="B41" s="57" t="s">
        <v>1442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1443</v>
      </c>
      <c r="P41" s="62">
        <f t="shared" ref="P41:P48" si="104">N41+5</f>
        <v>46262</v>
      </c>
      <c r="Q41" s="62">
        <f t="shared" ref="Q41:Q48" si="105">P41+1</f>
        <v>46263</v>
      </c>
    </row>
    <row r="42" spans="1:19" hidden="1">
      <c r="A42" s="56" t="s">
        <v>2372</v>
      </c>
      <c r="B42" s="57" t="s">
        <v>1829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1830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2371</v>
      </c>
      <c r="B43" s="57" t="s">
        <v>1399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1398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2002</v>
      </c>
      <c r="B44" s="57" t="s">
        <v>2005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2006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2139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2140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2002</v>
      </c>
      <c r="B46" s="57" t="s">
        <v>2116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2115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2141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2142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2002</v>
      </c>
      <c r="B48" s="57" t="s">
        <v>2127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2128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 s="58" t="s">
        <v>287</v>
      </c>
      <c r="B49" s="57" t="s">
        <v>2376</v>
      </c>
      <c r="C49" s="59">
        <v>46304</v>
      </c>
      <c r="D49" s="60">
        <f t="shared" ref="D49:D50" si="106">C49+1</f>
        <v>46305</v>
      </c>
      <c r="E49" s="61">
        <f t="shared" ref="E49:E50" si="107">D49</f>
        <v>46305</v>
      </c>
      <c r="F49" s="62">
        <f t="shared" ref="F49:F50" si="108">E49+1</f>
        <v>46306</v>
      </c>
      <c r="G49" s="62">
        <f t="shared" ref="G49:G50" si="109">F49+4</f>
        <v>46310</v>
      </c>
      <c r="H49" s="62">
        <f t="shared" ref="H49:H50" si="110">G49</f>
        <v>46310</v>
      </c>
      <c r="I49" s="62">
        <f t="shared" ref="I49:I50" si="111">H49+1</f>
        <v>46311</v>
      </c>
      <c r="J49" s="62">
        <f t="shared" ref="J49:J50" si="112">I49+1</f>
        <v>46312</v>
      </c>
      <c r="K49" s="62">
        <f t="shared" ref="K49:K50" si="113">J49</f>
        <v>46312</v>
      </c>
      <c r="L49" s="62">
        <f t="shared" ref="L49:L50" si="114">K49+1</f>
        <v>46313</v>
      </c>
      <c r="M49" s="62">
        <f t="shared" ref="M49:M50" si="115">L49</f>
        <v>46313</v>
      </c>
      <c r="N49" s="62">
        <f t="shared" ref="N49:N50" si="116">M49</f>
        <v>46313</v>
      </c>
      <c r="O49" s="57" t="s">
        <v>2377</v>
      </c>
      <c r="P49" s="62">
        <f t="shared" ref="P49:P50" si="117">N49+5</f>
        <v>46318</v>
      </c>
      <c r="Q49" s="62">
        <f t="shared" ref="Q49:Q50" si="118">P49+1</f>
        <v>46319</v>
      </c>
      <c r="R49" s="38"/>
      <c r="S49" s="38"/>
    </row>
    <row r="50" spans="1:19">
      <c r="A50" s="56" t="s">
        <v>2002</v>
      </c>
      <c r="B50" s="57" t="s">
        <v>2378</v>
      </c>
      <c r="C50" s="59">
        <v>46311</v>
      </c>
      <c r="D50" s="60">
        <f t="shared" si="106"/>
        <v>46312</v>
      </c>
      <c r="E50" s="61">
        <f t="shared" si="107"/>
        <v>46312</v>
      </c>
      <c r="F50" s="62">
        <f t="shared" si="108"/>
        <v>46313</v>
      </c>
      <c r="G50" s="62">
        <f t="shared" si="109"/>
        <v>46317</v>
      </c>
      <c r="H50" s="62">
        <f t="shared" si="110"/>
        <v>46317</v>
      </c>
      <c r="I50" s="62">
        <f t="shared" si="111"/>
        <v>46318</v>
      </c>
      <c r="J50" s="62">
        <f t="shared" si="112"/>
        <v>46319</v>
      </c>
      <c r="K50" s="62">
        <f t="shared" si="113"/>
        <v>46319</v>
      </c>
      <c r="L50" s="62">
        <f t="shared" si="114"/>
        <v>46320</v>
      </c>
      <c r="M50" s="62">
        <f t="shared" si="115"/>
        <v>46320</v>
      </c>
      <c r="N50" s="62">
        <f t="shared" si="116"/>
        <v>46320</v>
      </c>
      <c r="O50" s="57" t="s">
        <v>2379</v>
      </c>
      <c r="P50" s="62">
        <f t="shared" si="117"/>
        <v>46325</v>
      </c>
      <c r="Q50" s="62">
        <f t="shared" si="118"/>
        <v>46326</v>
      </c>
      <c r="R50" s="38"/>
      <c r="S50" s="38"/>
    </row>
    <row r="51" spans="1:19">
      <c r="A51" s="58" t="s">
        <v>287</v>
      </c>
      <c r="B51" s="57" t="s">
        <v>2380</v>
      </c>
      <c r="C51" s="59">
        <v>46318</v>
      </c>
      <c r="D51" s="60">
        <f t="shared" ref="D51:D52" si="119">C51+1</f>
        <v>46319</v>
      </c>
      <c r="E51" s="61">
        <f t="shared" ref="E51:E52" si="120">D51</f>
        <v>46319</v>
      </c>
      <c r="F51" s="62">
        <f t="shared" ref="F51:F52" si="121">E51+1</f>
        <v>46320</v>
      </c>
      <c r="G51" s="62">
        <f t="shared" ref="G51:G52" si="122">F51+4</f>
        <v>46324</v>
      </c>
      <c r="H51" s="62">
        <f t="shared" ref="H51:H52" si="123">G51</f>
        <v>46324</v>
      </c>
      <c r="I51" s="62">
        <f t="shared" ref="I51:I52" si="124">H51+1</f>
        <v>46325</v>
      </c>
      <c r="J51" s="62">
        <f t="shared" ref="J51:J52" si="125">I51+1</f>
        <v>46326</v>
      </c>
      <c r="K51" s="62">
        <f t="shared" ref="K51:K52" si="126">J51</f>
        <v>46326</v>
      </c>
      <c r="L51" s="62">
        <f t="shared" ref="L51:L52" si="127">K51+1</f>
        <v>46327</v>
      </c>
      <c r="M51" s="62">
        <f t="shared" ref="M51:M52" si="128">L51</f>
        <v>46327</v>
      </c>
      <c r="N51" s="62">
        <f t="shared" ref="N51:N52" si="129">M51</f>
        <v>46327</v>
      </c>
      <c r="O51" s="57" t="s">
        <v>2381</v>
      </c>
      <c r="P51" s="62">
        <f t="shared" ref="P51:P52" si="130">N51+5</f>
        <v>46332</v>
      </c>
      <c r="Q51" s="62">
        <f t="shared" ref="Q51:Q52" si="131">P51+1</f>
        <v>46333</v>
      </c>
      <c r="R51" s="38"/>
      <c r="S51" s="38"/>
    </row>
    <row r="52" spans="1:19">
      <c r="A52" s="56" t="s">
        <v>2002</v>
      </c>
      <c r="B52" s="57" t="s">
        <v>2382</v>
      </c>
      <c r="C52" s="59">
        <v>46325</v>
      </c>
      <c r="D52" s="60">
        <f t="shared" si="119"/>
        <v>46326</v>
      </c>
      <c r="E52" s="61">
        <f t="shared" si="120"/>
        <v>46326</v>
      </c>
      <c r="F52" s="62">
        <f t="shared" si="121"/>
        <v>46327</v>
      </c>
      <c r="G52" s="62">
        <f t="shared" si="122"/>
        <v>46331</v>
      </c>
      <c r="H52" s="62">
        <f t="shared" si="123"/>
        <v>46331</v>
      </c>
      <c r="I52" s="62">
        <f t="shared" si="124"/>
        <v>46332</v>
      </c>
      <c r="J52" s="62">
        <f t="shared" si="125"/>
        <v>46333</v>
      </c>
      <c r="K52" s="62">
        <f t="shared" si="126"/>
        <v>46333</v>
      </c>
      <c r="L52" s="62">
        <f t="shared" si="127"/>
        <v>46334</v>
      </c>
      <c r="M52" s="62">
        <f t="shared" si="128"/>
        <v>46334</v>
      </c>
      <c r="N52" s="62">
        <f t="shared" si="129"/>
        <v>46334</v>
      </c>
      <c r="O52" s="57" t="s">
        <v>2383</v>
      </c>
      <c r="P52" s="62">
        <f t="shared" si="130"/>
        <v>46339</v>
      </c>
      <c r="Q52" s="62">
        <f t="shared" si="131"/>
        <v>46340</v>
      </c>
      <c r="R52" s="38"/>
      <c r="S52" s="38"/>
    </row>
    <row r="53" spans="1:19">
      <c r="A53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19" ht="16.2">
      <c r="A54" s="63" t="s">
        <v>160</v>
      </c>
      <c r="B54" s="791" t="s">
        <v>2007</v>
      </c>
      <c r="C54" s="791"/>
      <c r="D54" s="791"/>
      <c r="E54" s="791"/>
      <c r="F54" s="791"/>
      <c r="G54" s="791"/>
      <c r="H54" s="791"/>
      <c r="I54" s="791"/>
      <c r="J54" s="791"/>
      <c r="K54" s="791"/>
      <c r="L54" s="791"/>
      <c r="M54" s="791"/>
      <c r="N54" s="791"/>
      <c r="O54" s="791"/>
      <c r="P54" s="791"/>
      <c r="Q54" s="38"/>
      <c r="R54" s="38"/>
      <c r="S54" s="38"/>
    </row>
    <row r="55" spans="1:19" ht="16.2">
      <c r="A55" s="64" t="s">
        <v>475</v>
      </c>
      <c r="B55" s="787" t="s">
        <v>1307</v>
      </c>
      <c r="C55" s="787"/>
      <c r="D55" s="787"/>
      <c r="E55" s="787"/>
      <c r="F55" s="787"/>
      <c r="G55" s="787"/>
      <c r="H55" s="787"/>
      <c r="I55" s="787"/>
      <c r="J55" s="787"/>
      <c r="K55" s="787"/>
      <c r="L55" s="787"/>
      <c r="M55" s="787"/>
      <c r="N55" s="787"/>
      <c r="O55" s="787"/>
      <c r="P55" s="787"/>
      <c r="Q55" s="38"/>
      <c r="R55" s="38"/>
      <c r="S55" s="38"/>
    </row>
    <row r="56" spans="1:19" ht="16.2">
      <c r="A56" s="64" t="s">
        <v>474</v>
      </c>
      <c r="B56" s="787" t="s">
        <v>1787</v>
      </c>
      <c r="C56" s="787"/>
      <c r="D56" s="787"/>
      <c r="E56" s="787"/>
      <c r="F56" s="787"/>
      <c r="G56" s="787"/>
      <c r="H56" s="787"/>
      <c r="I56" s="787"/>
      <c r="J56" s="787"/>
      <c r="K56" s="787"/>
      <c r="L56" s="787"/>
      <c r="M56" s="787"/>
      <c r="N56" s="787"/>
      <c r="O56" s="787"/>
      <c r="P56" s="787"/>
      <c r="Q56" s="38"/>
      <c r="R56" s="38"/>
      <c r="S56" s="38"/>
    </row>
    <row r="57" spans="1:19" ht="16.2">
      <c r="A57" s="64" t="s">
        <v>596</v>
      </c>
      <c r="B57" s="788" t="s">
        <v>2187</v>
      </c>
      <c r="C57" s="789"/>
      <c r="D57" s="789"/>
      <c r="E57" s="789"/>
      <c r="F57" s="789"/>
      <c r="G57" s="789"/>
      <c r="H57" s="789"/>
      <c r="I57" s="789"/>
      <c r="J57" s="789"/>
      <c r="K57" s="789"/>
      <c r="L57" s="789"/>
      <c r="M57" s="789"/>
      <c r="N57" s="789"/>
      <c r="O57" s="789"/>
      <c r="P57" s="790"/>
      <c r="Q57" s="38"/>
      <c r="R57" s="38"/>
      <c r="S57" s="38"/>
    </row>
    <row r="58" spans="1:19" ht="16.2">
      <c r="A58" s="64" t="s">
        <v>595</v>
      </c>
      <c r="B58" s="787" t="s">
        <v>660</v>
      </c>
      <c r="C58" s="787"/>
      <c r="D58" s="787"/>
      <c r="E58" s="787"/>
      <c r="F58" s="787"/>
      <c r="G58" s="787"/>
      <c r="H58" s="787"/>
      <c r="I58" s="787"/>
      <c r="J58" s="787"/>
      <c r="K58" s="787"/>
      <c r="L58" s="787"/>
      <c r="M58" s="787"/>
      <c r="N58" s="787"/>
      <c r="O58" s="787"/>
      <c r="P58" s="787"/>
      <c r="Q58" s="38"/>
      <c r="R58" s="38"/>
      <c r="S58" s="38"/>
    </row>
    <row r="59" spans="1:19" ht="16.2">
      <c r="A59" s="64" t="s">
        <v>1998</v>
      </c>
      <c r="B59" s="787" t="s">
        <v>2008</v>
      </c>
      <c r="C59" s="787"/>
      <c r="D59" s="787"/>
      <c r="E59" s="787"/>
      <c r="F59" s="787"/>
      <c r="G59" s="787"/>
      <c r="H59" s="787"/>
      <c r="I59" s="787"/>
      <c r="J59" s="787"/>
      <c r="K59" s="787"/>
      <c r="L59" s="787"/>
      <c r="M59" s="787"/>
      <c r="N59" s="787"/>
      <c r="O59" s="787"/>
      <c r="P59" s="787"/>
      <c r="Q59" s="38"/>
      <c r="R59" s="38"/>
      <c r="S59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6:P56"/>
    <mergeCell ref="B57:P57"/>
    <mergeCell ref="B58:P58"/>
    <mergeCell ref="B59:P59"/>
    <mergeCell ref="C22:D22"/>
    <mergeCell ref="E22:F22"/>
    <mergeCell ref="A40:Q40"/>
    <mergeCell ref="B54:P54"/>
    <mergeCell ref="B55:P5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9"/>
  <sheetViews>
    <sheetView workbookViewId="0">
      <selection activeCell="D74" sqref="D74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2"/>
    </row>
    <row r="2" spans="1:256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0" t="s">
        <v>262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50"/>
      <c r="S4" s="550"/>
    </row>
    <row r="5" spans="1:256">
      <c r="A5" s="9" t="s">
        <v>4</v>
      </c>
      <c r="B5" s="9" t="s">
        <v>5</v>
      </c>
      <c r="C5" s="516" t="s">
        <v>263</v>
      </c>
      <c r="D5" s="469"/>
      <c r="E5" s="516" t="s">
        <v>243</v>
      </c>
      <c r="F5" s="469"/>
      <c r="G5" s="519" t="s">
        <v>245</v>
      </c>
      <c r="H5" s="514"/>
      <c r="I5" s="516" t="s">
        <v>264</v>
      </c>
      <c r="J5" s="469"/>
      <c r="K5" s="510" t="s">
        <v>246</v>
      </c>
      <c r="L5" s="511"/>
      <c r="M5" s="512" t="s">
        <v>247</v>
      </c>
      <c r="N5" s="512"/>
      <c r="O5" s="9" t="s">
        <v>5</v>
      </c>
      <c r="P5" s="516" t="s">
        <v>244</v>
      </c>
      <c r="Q5" s="469"/>
      <c r="R5" s="516" t="s">
        <v>243</v>
      </c>
      <c r="S5" s="469"/>
    </row>
    <row r="6" spans="1:256">
      <c r="A6" s="10" t="s">
        <v>13</v>
      </c>
      <c r="B6" s="10" t="s">
        <v>14</v>
      </c>
      <c r="C6" s="469" t="s">
        <v>249</v>
      </c>
      <c r="D6" s="469"/>
      <c r="E6" s="469" t="s">
        <v>248</v>
      </c>
      <c r="F6" s="469"/>
      <c r="G6" s="514" t="s">
        <v>250</v>
      </c>
      <c r="H6" s="514"/>
      <c r="I6" s="469" t="s">
        <v>265</v>
      </c>
      <c r="J6" s="469"/>
      <c r="K6" s="467" t="s">
        <v>251</v>
      </c>
      <c r="L6" s="511"/>
      <c r="M6" s="515" t="s">
        <v>252</v>
      </c>
      <c r="N6" s="515"/>
      <c r="O6" s="10" t="s">
        <v>14</v>
      </c>
      <c r="P6" s="469" t="s">
        <v>249</v>
      </c>
      <c r="Q6" s="469"/>
      <c r="R6" s="469" t="s">
        <v>248</v>
      </c>
      <c r="S6" s="469"/>
    </row>
    <row r="7" spans="1:256">
      <c r="A7" s="14"/>
      <c r="B7" s="98"/>
      <c r="C7" s="508" t="s">
        <v>22</v>
      </c>
      <c r="D7" s="508"/>
      <c r="E7" s="508" t="s">
        <v>22</v>
      </c>
      <c r="F7" s="508"/>
      <c r="G7" s="509" t="s">
        <v>22</v>
      </c>
      <c r="H7" s="509"/>
      <c r="I7" s="508" t="s">
        <v>22</v>
      </c>
      <c r="J7" s="508"/>
      <c r="K7" s="508" t="s">
        <v>22</v>
      </c>
      <c r="L7" s="508"/>
      <c r="M7" s="469" t="s">
        <v>22</v>
      </c>
      <c r="N7" s="469"/>
      <c r="O7" s="98"/>
      <c r="P7" s="508" t="s">
        <v>22</v>
      </c>
      <c r="Q7" s="508"/>
      <c r="R7" s="508" t="s">
        <v>22</v>
      </c>
      <c r="S7" s="508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9" t="s">
        <v>280</v>
      </c>
      <c r="U9" s="549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38" t="s">
        <v>284</v>
      </c>
      <c r="Q10" s="539"/>
      <c r="R10" s="538" t="s">
        <v>285</v>
      </c>
      <c r="S10" s="539"/>
      <c r="T10" s="549" t="s">
        <v>286</v>
      </c>
      <c r="U10" s="549"/>
    </row>
    <row r="11" spans="1:256" hidden="1">
      <c r="A11" s="402" t="s">
        <v>287</v>
      </c>
      <c r="B11" s="403" t="s">
        <v>40</v>
      </c>
      <c r="C11" s="530" t="s">
        <v>288</v>
      </c>
      <c r="D11" s="531"/>
      <c r="E11" s="530" t="s">
        <v>289</v>
      </c>
      <c r="F11" s="531"/>
      <c r="G11" s="67">
        <v>46012</v>
      </c>
      <c r="H11" s="404">
        <f>G11</f>
        <v>46012</v>
      </c>
      <c r="I11" s="23" t="s">
        <v>39</v>
      </c>
      <c r="J11" s="23" t="s">
        <v>39</v>
      </c>
      <c r="K11" s="530" t="s">
        <v>290</v>
      </c>
      <c r="L11" s="531"/>
      <c r="M11" s="530" t="s">
        <v>291</v>
      </c>
      <c r="N11" s="531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38" t="s">
        <v>297</v>
      </c>
      <c r="L12" s="539"/>
      <c r="M12" s="538" t="s">
        <v>298</v>
      </c>
      <c r="N12" s="539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48" t="s">
        <v>208</v>
      </c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265" t="s">
        <v>301</v>
      </c>
      <c r="P13" s="548" t="s">
        <v>208</v>
      </c>
      <c r="Q13" s="548"/>
      <c r="R13" s="548"/>
      <c r="S13" s="548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38" t="s">
        <v>302</v>
      </c>
      <c r="L14" s="539"/>
      <c r="M14" s="538" t="s">
        <v>303</v>
      </c>
      <c r="N14" s="539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30" t="s">
        <v>308</v>
      </c>
      <c r="F15" s="531" t="s">
        <v>309</v>
      </c>
      <c r="G15" s="89">
        <v>46036</v>
      </c>
      <c r="H15" s="23">
        <f t="shared" ref="H15" si="6">G15</f>
        <v>46036</v>
      </c>
      <c r="I15" s="530" t="s">
        <v>310</v>
      </c>
      <c r="J15" s="531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30" t="s">
        <v>315</v>
      </c>
      <c r="D16" s="531"/>
      <c r="E16" s="530" t="s">
        <v>316</v>
      </c>
      <c r="F16" s="531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62" t="s">
        <v>208</v>
      </c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4"/>
      <c r="O17" s="179" t="s">
        <v>317</v>
      </c>
      <c r="P17" s="462" t="s">
        <v>208</v>
      </c>
      <c r="Q17" s="463"/>
      <c r="R17" s="463"/>
      <c r="S17" s="464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38" t="s">
        <v>319</v>
      </c>
      <c r="L18" s="539"/>
      <c r="M18" s="538" t="s">
        <v>320</v>
      </c>
      <c r="N18" s="539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30" t="s">
        <v>326</v>
      </c>
      <c r="F19" s="531" t="s">
        <v>309</v>
      </c>
      <c r="G19" s="530" t="s">
        <v>327</v>
      </c>
      <c r="H19" s="531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45" t="s">
        <v>328</v>
      </c>
      <c r="Q20" s="546"/>
      <c r="R20" s="545" t="s">
        <v>335</v>
      </c>
      <c r="S20" s="546"/>
      <c r="T20" s="547" t="s">
        <v>336</v>
      </c>
      <c r="U20" s="547"/>
      <c r="V20" s="547"/>
      <c r="W20" s="547"/>
    </row>
    <row r="21" spans="1:23" hidden="1">
      <c r="A21" s="540" t="s">
        <v>337</v>
      </c>
      <c r="B21" s="540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30" t="s">
        <v>338</v>
      </c>
      <c r="J22" s="531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30" t="s">
        <v>343</v>
      </c>
      <c r="D23" s="531" t="s">
        <v>309</v>
      </c>
      <c r="E23" s="530" t="s">
        <v>344</v>
      </c>
      <c r="F23" s="531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38" t="s">
        <v>345</v>
      </c>
      <c r="L23" s="539"/>
      <c r="M23" s="538" t="s">
        <v>346</v>
      </c>
      <c r="N23" s="53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38" t="s">
        <v>350</v>
      </c>
      <c r="L25" s="53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43" t="s">
        <v>356</v>
      </c>
      <c r="L27" s="54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40" t="s">
        <v>337</v>
      </c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30" t="s">
        <v>363</v>
      </c>
      <c r="L34" s="531"/>
      <c r="M34" s="530" t="s">
        <v>364</v>
      </c>
      <c r="N34" s="531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30" t="s">
        <v>367</v>
      </c>
      <c r="S36" s="531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30" t="s">
        <v>368</v>
      </c>
      <c r="L37" s="531"/>
      <c r="M37" s="530" t="s">
        <v>369</v>
      </c>
      <c r="N37" s="531"/>
      <c r="O37" s="418" t="s">
        <v>78</v>
      </c>
      <c r="P37" s="538" t="s">
        <v>370</v>
      </c>
      <c r="Q37" s="539"/>
      <c r="R37" s="538" t="s">
        <v>371</v>
      </c>
      <c r="S37" s="539"/>
      <c r="T37" s="75" t="s">
        <v>286</v>
      </c>
    </row>
    <row r="38" spans="1:20" hidden="1">
      <c r="A38" s="540" t="s">
        <v>208</v>
      </c>
      <c r="B38" s="540"/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</row>
    <row r="39" spans="1:20" hidden="1">
      <c r="A39" s="179" t="s">
        <v>372</v>
      </c>
      <c r="B39" s="110" t="s">
        <v>117</v>
      </c>
      <c r="C39" s="538" t="s">
        <v>373</v>
      </c>
      <c r="D39" s="539"/>
      <c r="E39" s="538" t="s">
        <v>374</v>
      </c>
      <c r="F39" s="539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41" t="s">
        <v>375</v>
      </c>
      <c r="D40" s="541"/>
      <c r="E40" s="541"/>
      <c r="F40" s="541"/>
      <c r="G40" s="541"/>
      <c r="H40" s="541"/>
      <c r="I40" s="541"/>
      <c r="J40" s="541"/>
      <c r="K40" s="541"/>
      <c r="L40" s="541"/>
      <c r="M40" s="541"/>
      <c r="N40" s="541"/>
      <c r="O40" s="420" t="s">
        <v>80</v>
      </c>
      <c r="P40" s="542" t="s">
        <v>376</v>
      </c>
      <c r="Q40" s="542"/>
      <c r="R40" s="542"/>
      <c r="S40" s="542"/>
    </row>
    <row r="41" spans="1:20" hidden="1">
      <c r="A41" s="390" t="s">
        <v>2146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30" t="s">
        <v>378</v>
      </c>
      <c r="Q41" s="531"/>
      <c r="R41" s="530" t="s">
        <v>379</v>
      </c>
      <c r="S41" s="531"/>
      <c r="T41" s="75" t="s">
        <v>286</v>
      </c>
    </row>
    <row r="42" spans="1:20" hidden="1">
      <c r="A42" s="454" t="s">
        <v>337</v>
      </c>
      <c r="B42" s="455"/>
      <c r="C42" s="455"/>
      <c r="D42" s="455"/>
      <c r="E42" s="455"/>
      <c r="F42" s="455"/>
      <c r="G42" s="455"/>
      <c r="H42" s="455"/>
      <c r="I42" s="455"/>
      <c r="J42" s="455"/>
      <c r="K42" s="455"/>
      <c r="L42" s="455"/>
      <c r="M42" s="455"/>
      <c r="N42" s="455"/>
      <c r="O42" s="455"/>
      <c r="P42" s="455"/>
      <c r="Q42" s="455"/>
      <c r="R42" s="455"/>
      <c r="S42" s="532"/>
      <c r="T42" s="75"/>
    </row>
    <row r="43" spans="1:20" hidden="1">
      <c r="A43" s="178" t="s">
        <v>2298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30" t="s">
        <v>2155</v>
      </c>
      <c r="L43" s="531"/>
      <c r="M43" s="530" t="s">
        <v>2154</v>
      </c>
      <c r="N43" s="531"/>
      <c r="O43" s="103" t="s">
        <v>118</v>
      </c>
      <c r="P43" s="89" t="s">
        <v>2277</v>
      </c>
      <c r="Q43" s="89" t="s">
        <v>2038</v>
      </c>
      <c r="R43" s="530" t="s">
        <v>2278</v>
      </c>
      <c r="S43" s="531"/>
      <c r="T43" s="75" t="s">
        <v>2064</v>
      </c>
    </row>
    <row r="44" spans="1:20" hidden="1">
      <c r="A44" s="454" t="s">
        <v>337</v>
      </c>
      <c r="B44" s="455"/>
      <c r="C44" s="455"/>
      <c r="D44" s="455"/>
      <c r="E44" s="455"/>
      <c r="F44" s="455"/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55"/>
      <c r="R44" s="455"/>
      <c r="S44" s="532"/>
    </row>
    <row r="45" spans="1:20">
      <c r="A45" s="179" t="s">
        <v>2146</v>
      </c>
      <c r="B45" s="110" t="s">
        <v>126</v>
      </c>
      <c r="C45" s="67">
        <v>46246</v>
      </c>
      <c r="D45" s="86" t="s">
        <v>2164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2034</v>
      </c>
      <c r="J45" s="170" t="s">
        <v>2289</v>
      </c>
      <c r="K45" s="67">
        <v>46253</v>
      </c>
      <c r="L45" s="169">
        <f t="shared" ref="L45:L56" si="66">K45+1</f>
        <v>46254</v>
      </c>
      <c r="M45" s="169">
        <f t="shared" ref="M45:M53" si="67">L45+2</f>
        <v>46256</v>
      </c>
      <c r="N45" s="169">
        <f t="shared" ref="N45:N56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2066</v>
      </c>
      <c r="B46" s="103" t="s">
        <v>2067</v>
      </c>
      <c r="C46" s="530" t="s">
        <v>2184</v>
      </c>
      <c r="D46" s="531"/>
      <c r="E46" s="530" t="s">
        <v>2228</v>
      </c>
      <c r="F46" s="531"/>
      <c r="G46" s="170" t="s">
        <v>39</v>
      </c>
      <c r="H46" s="170" t="s">
        <v>39</v>
      </c>
      <c r="I46" s="170" t="s">
        <v>2182</v>
      </c>
      <c r="J46" s="170" t="s">
        <v>2167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2077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454" t="s">
        <v>337</v>
      </c>
      <c r="B47" s="455"/>
      <c r="C47" s="455"/>
      <c r="D47" s="455"/>
      <c r="E47" s="455"/>
      <c r="F47" s="455"/>
      <c r="G47" s="455"/>
      <c r="H47" s="455"/>
      <c r="I47" s="455"/>
      <c r="J47" s="455"/>
      <c r="K47" s="455"/>
      <c r="L47" s="455"/>
      <c r="M47" s="455"/>
      <c r="N47" s="455"/>
      <c r="O47" s="455"/>
      <c r="P47" s="455"/>
      <c r="Q47" s="455"/>
      <c r="R47" s="455"/>
      <c r="S47" s="532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2275</v>
      </c>
      <c r="R48" s="128">
        <v>46282</v>
      </c>
      <c r="S48" s="68">
        <f t="shared" ref="S48:S52" si="71">R48+1</f>
        <v>46283</v>
      </c>
    </row>
    <row r="49" spans="1:19">
      <c r="A49" s="178" t="s">
        <v>2066</v>
      </c>
      <c r="B49" s="103" t="s">
        <v>2068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6">
        <f>H49+1</f>
        <v>46279</v>
      </c>
      <c r="J49" s="446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2071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2078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2079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2080</v>
      </c>
      <c r="B51" s="103" t="s">
        <v>2081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6">
        <f>H51+1</f>
        <v>46293</v>
      </c>
      <c r="J51" s="446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2082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2083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2084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178" t="s">
        <v>2080</v>
      </c>
      <c r="B53" s="103" t="s">
        <v>2394</v>
      </c>
      <c r="C53" s="67">
        <v>46302</v>
      </c>
      <c r="D53" s="67">
        <v>46303</v>
      </c>
      <c r="E53" s="128">
        <v>46303</v>
      </c>
      <c r="F53" s="68">
        <f>E53+1</f>
        <v>46304</v>
      </c>
      <c r="G53" s="67">
        <f>F53+2</f>
        <v>46306</v>
      </c>
      <c r="H53" s="115">
        <f>G53</f>
        <v>46306</v>
      </c>
      <c r="I53" s="246">
        <f t="shared" ref="I53:J56" si="75">H53+1</f>
        <v>46307</v>
      </c>
      <c r="J53" s="246">
        <f t="shared" si="75"/>
        <v>46308</v>
      </c>
      <c r="K53" s="67">
        <f t="shared" ref="K53" si="76">H53+3</f>
        <v>46309</v>
      </c>
      <c r="L53" s="169">
        <f t="shared" si="66"/>
        <v>46310</v>
      </c>
      <c r="M53" s="169">
        <f t="shared" si="67"/>
        <v>46312</v>
      </c>
      <c r="N53" s="169">
        <f t="shared" si="68"/>
        <v>46312</v>
      </c>
      <c r="O53" s="264" t="s">
        <v>2395</v>
      </c>
      <c r="P53" s="67">
        <v>46316</v>
      </c>
      <c r="Q53" s="67">
        <f>P53+1</f>
        <v>46317</v>
      </c>
      <c r="R53" s="128">
        <f>Q53</f>
        <v>46317</v>
      </c>
      <c r="S53" s="68">
        <f>R53+1</f>
        <v>46318</v>
      </c>
    </row>
    <row r="54" spans="1:19">
      <c r="A54" s="179" t="s">
        <v>377</v>
      </c>
      <c r="B54" s="110" t="s">
        <v>2396</v>
      </c>
      <c r="C54" s="67">
        <v>46309</v>
      </c>
      <c r="D54" s="67">
        <v>46310</v>
      </c>
      <c r="E54" s="128">
        <v>46310</v>
      </c>
      <c r="F54" s="68">
        <f t="shared" ref="F54" si="77">E54+1</f>
        <v>46311</v>
      </c>
      <c r="G54" s="67">
        <f>F54+2</f>
        <v>46313</v>
      </c>
      <c r="H54" s="67">
        <f>G54</f>
        <v>46313</v>
      </c>
      <c r="I54" s="128">
        <f t="shared" si="75"/>
        <v>46314</v>
      </c>
      <c r="J54" s="68">
        <f t="shared" si="75"/>
        <v>46315</v>
      </c>
      <c r="K54" s="67">
        <f>J54+1</f>
        <v>46316</v>
      </c>
      <c r="L54" s="169">
        <f t="shared" si="66"/>
        <v>46317</v>
      </c>
      <c r="M54" s="169">
        <f>L54+2</f>
        <v>46319</v>
      </c>
      <c r="N54" s="169">
        <f t="shared" si="68"/>
        <v>46319</v>
      </c>
      <c r="O54" s="110" t="s">
        <v>2397</v>
      </c>
      <c r="P54" s="67">
        <v>46323</v>
      </c>
      <c r="Q54" s="67">
        <f>P54+1</f>
        <v>46324</v>
      </c>
      <c r="R54" s="128">
        <f>Q54</f>
        <v>46324</v>
      </c>
      <c r="S54" s="68">
        <f t="shared" ref="S54" si="78">R54+1</f>
        <v>46325</v>
      </c>
    </row>
    <row r="55" spans="1:19">
      <c r="A55" s="178" t="s">
        <v>2080</v>
      </c>
      <c r="B55" s="103" t="s">
        <v>2398</v>
      </c>
      <c r="C55" s="67">
        <v>46316</v>
      </c>
      <c r="D55" s="67">
        <f>C55+1</f>
        <v>46317</v>
      </c>
      <c r="E55" s="128">
        <f>D55</f>
        <v>46317</v>
      </c>
      <c r="F55" s="68">
        <f>E55+1</f>
        <v>46318</v>
      </c>
      <c r="G55" s="67">
        <f>F55+2</f>
        <v>46320</v>
      </c>
      <c r="H55" s="115">
        <f>G55</f>
        <v>46320</v>
      </c>
      <c r="I55" s="246">
        <f t="shared" si="75"/>
        <v>46321</v>
      </c>
      <c r="J55" s="246">
        <f t="shared" si="75"/>
        <v>46322</v>
      </c>
      <c r="K55" s="67">
        <f t="shared" ref="K55" si="79">H55+3</f>
        <v>46323</v>
      </c>
      <c r="L55" s="169">
        <f t="shared" si="66"/>
        <v>46324</v>
      </c>
      <c r="M55" s="169">
        <f t="shared" ref="M55" si="80">L55+2</f>
        <v>46326</v>
      </c>
      <c r="N55" s="169">
        <f t="shared" si="68"/>
        <v>46326</v>
      </c>
      <c r="O55" s="264" t="s">
        <v>2399</v>
      </c>
      <c r="P55" s="67">
        <v>46330</v>
      </c>
      <c r="Q55" s="67">
        <f>P55+1</f>
        <v>46331</v>
      </c>
      <c r="R55" s="128">
        <f>Q55</f>
        <v>46331</v>
      </c>
      <c r="S55" s="68">
        <f>R55+1</f>
        <v>46332</v>
      </c>
    </row>
    <row r="56" spans="1:19">
      <c r="A56" s="179" t="s">
        <v>377</v>
      </c>
      <c r="B56" s="110" t="s">
        <v>2400</v>
      </c>
      <c r="C56" s="67">
        <v>46323</v>
      </c>
      <c r="D56" s="67">
        <f>C56+1</f>
        <v>46324</v>
      </c>
      <c r="E56" s="128">
        <f>D56</f>
        <v>46324</v>
      </c>
      <c r="F56" s="68">
        <f t="shared" ref="F56" si="81">E56+1</f>
        <v>46325</v>
      </c>
      <c r="G56" s="67">
        <f>F56+2</f>
        <v>46327</v>
      </c>
      <c r="H56" s="67">
        <f>G56</f>
        <v>46327</v>
      </c>
      <c r="I56" s="128">
        <f t="shared" si="75"/>
        <v>46328</v>
      </c>
      <c r="J56" s="68">
        <f t="shared" si="75"/>
        <v>46329</v>
      </c>
      <c r="K56" s="67">
        <f>J56+1</f>
        <v>46330</v>
      </c>
      <c r="L56" s="169">
        <f t="shared" si="66"/>
        <v>46331</v>
      </c>
      <c r="M56" s="169">
        <f>L56+2</f>
        <v>46333</v>
      </c>
      <c r="N56" s="169">
        <f t="shared" si="68"/>
        <v>46333</v>
      </c>
      <c r="O56" s="110" t="s">
        <v>2401</v>
      </c>
      <c r="P56" s="67">
        <v>46337</v>
      </c>
      <c r="Q56" s="67">
        <f>P56+1</f>
        <v>46338</v>
      </c>
      <c r="R56" s="128">
        <f>Q56</f>
        <v>46338</v>
      </c>
      <c r="S56" s="68">
        <f t="shared" ref="S56" si="82">R56+1</f>
        <v>46339</v>
      </c>
    </row>
    <row r="57" spans="1:19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242"/>
      <c r="M57" s="242"/>
      <c r="N57" s="242"/>
      <c r="O57" s="242"/>
      <c r="P57" s="421"/>
      <c r="Q57" s="242"/>
    </row>
    <row r="58" spans="1:19" ht="16.350000000000001" customHeight="1">
      <c r="A58" s="533" t="s">
        <v>160</v>
      </c>
      <c r="B58" s="534"/>
      <c r="C58" s="535" t="s">
        <v>380</v>
      </c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368"/>
      <c r="O58" s="6"/>
      <c r="P58" s="6"/>
      <c r="Q58" s="6"/>
    </row>
    <row r="59" spans="1:19" ht="16.350000000000001" customHeight="1">
      <c r="A59" s="536" t="s">
        <v>381</v>
      </c>
      <c r="B59" s="536"/>
      <c r="C59" s="537" t="s">
        <v>382</v>
      </c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</row>
    <row r="60" spans="1:19" ht="16.350000000000001" hidden="1" customHeight="1">
      <c r="A60" s="193" t="s">
        <v>383</v>
      </c>
      <c r="B60" s="194"/>
      <c r="C60" s="450" t="s">
        <v>384</v>
      </c>
      <c r="D60" s="451"/>
      <c r="E60" s="451"/>
      <c r="F60" s="451"/>
      <c r="G60" s="451"/>
      <c r="H60" s="451"/>
      <c r="I60" s="451"/>
      <c r="J60" s="451"/>
      <c r="K60" s="452"/>
      <c r="L60" s="6"/>
      <c r="M60" s="6"/>
      <c r="N60" s="6"/>
      <c r="O60" s="6"/>
      <c r="P60" s="6"/>
      <c r="Q60" s="6"/>
    </row>
    <row r="61" spans="1:19" ht="16.350000000000001" customHeight="1">
      <c r="A61" s="526" t="s">
        <v>383</v>
      </c>
      <c r="B61" s="527"/>
      <c r="C61" s="450" t="s">
        <v>385</v>
      </c>
      <c r="D61" s="451"/>
      <c r="E61" s="451"/>
      <c r="F61" s="451"/>
      <c r="G61" s="451"/>
      <c r="H61" s="451"/>
      <c r="I61" s="451"/>
      <c r="J61" s="451"/>
      <c r="K61" s="452"/>
      <c r="L61" s="6"/>
      <c r="M61" s="6"/>
      <c r="N61" s="6"/>
      <c r="O61" s="6"/>
      <c r="P61" s="6"/>
      <c r="Q61" s="6"/>
    </row>
    <row r="62" spans="1:19" ht="16.350000000000001" customHeight="1">
      <c r="A62" s="526" t="s">
        <v>383</v>
      </c>
      <c r="B62" s="527"/>
      <c r="C62" s="450" t="s">
        <v>2166</v>
      </c>
      <c r="D62" s="451"/>
      <c r="E62" s="451"/>
      <c r="F62" s="451"/>
      <c r="G62" s="451"/>
      <c r="H62" s="451"/>
      <c r="I62" s="451"/>
      <c r="J62" s="451"/>
      <c r="K62" s="452"/>
      <c r="L62" s="6"/>
      <c r="M62" s="6"/>
      <c r="N62" s="6"/>
      <c r="O62" s="6"/>
      <c r="P62" s="6"/>
      <c r="Q62" s="6"/>
    </row>
    <row r="63" spans="1:19" ht="16.350000000000001" customHeight="1">
      <c r="A63" s="526" t="s">
        <v>386</v>
      </c>
      <c r="B63" s="527"/>
      <c r="C63" s="450" t="s">
        <v>387</v>
      </c>
      <c r="D63" s="451"/>
      <c r="E63" s="451"/>
      <c r="F63" s="451"/>
      <c r="G63" s="451"/>
      <c r="H63" s="451"/>
      <c r="I63" s="451"/>
      <c r="J63" s="451"/>
      <c r="K63" s="452"/>
      <c r="L63" s="6"/>
      <c r="M63" s="6"/>
      <c r="N63" s="6"/>
      <c r="O63" s="6"/>
      <c r="P63" s="6"/>
      <c r="Q63" s="6"/>
    </row>
    <row r="64" spans="1:19" ht="16.350000000000001" customHeight="1">
      <c r="A64" s="528" t="s">
        <v>388</v>
      </c>
      <c r="B64" s="529"/>
      <c r="C64" s="450" t="s">
        <v>389</v>
      </c>
      <c r="D64" s="451"/>
      <c r="E64" s="451"/>
      <c r="F64" s="451"/>
      <c r="G64" s="451"/>
      <c r="H64" s="451"/>
      <c r="I64" s="451"/>
      <c r="J64" s="451"/>
      <c r="K64" s="452"/>
      <c r="L64" s="6"/>
      <c r="M64" s="6"/>
      <c r="N64" s="6"/>
      <c r="O64" s="6"/>
      <c r="P64" s="6"/>
      <c r="Q64" s="6"/>
    </row>
    <row r="65" spans="1:17" ht="16.350000000000001" customHeight="1">
      <c r="A65" s="526" t="s">
        <v>390</v>
      </c>
      <c r="B65" s="527"/>
      <c r="C65" s="450" t="s">
        <v>391</v>
      </c>
      <c r="D65" s="451"/>
      <c r="E65" s="451"/>
      <c r="F65" s="451"/>
      <c r="G65" s="451"/>
      <c r="H65" s="451"/>
      <c r="I65" s="451"/>
      <c r="J65" s="451"/>
      <c r="K65" s="452"/>
      <c r="L65" s="6"/>
      <c r="M65" s="6"/>
      <c r="N65" s="6"/>
      <c r="O65" s="6"/>
      <c r="P65" s="6"/>
      <c r="Q65" s="6"/>
    </row>
    <row r="66" spans="1:17" ht="17.850000000000001" hidden="1" customHeight="1">
      <c r="A66" s="524" t="s">
        <v>392</v>
      </c>
      <c r="B66" s="524"/>
      <c r="C66" s="450" t="s">
        <v>393</v>
      </c>
      <c r="D66" s="451"/>
      <c r="E66" s="451"/>
      <c r="F66" s="451"/>
      <c r="G66" s="451"/>
      <c r="H66" s="451"/>
      <c r="I66" s="451"/>
      <c r="J66" s="451"/>
      <c r="K66" s="452"/>
      <c r="L66" s="6"/>
      <c r="M66" s="6"/>
      <c r="N66" s="6"/>
      <c r="O66" s="6"/>
      <c r="P66" s="6"/>
      <c r="Q66" s="6"/>
    </row>
    <row r="67" spans="1:17" ht="17.850000000000001" customHeight="1">
      <c r="A67" s="524" t="s">
        <v>392</v>
      </c>
      <c r="B67" s="524"/>
      <c r="C67" s="450" t="s">
        <v>394</v>
      </c>
      <c r="D67" s="451"/>
      <c r="E67" s="451"/>
      <c r="F67" s="451"/>
      <c r="G67" s="451"/>
      <c r="H67" s="451"/>
      <c r="I67" s="451"/>
      <c r="J67" s="451"/>
      <c r="K67" s="452"/>
      <c r="L67" s="6"/>
      <c r="M67" s="6"/>
      <c r="N67" s="6"/>
      <c r="O67" s="6"/>
      <c r="P67" s="6"/>
      <c r="Q67" s="6"/>
    </row>
    <row r="68" spans="1:17" ht="17.850000000000001" customHeight="1">
      <c r="A68" s="525" t="s">
        <v>395</v>
      </c>
      <c r="B68" s="525"/>
      <c r="C68" s="450" t="s">
        <v>396</v>
      </c>
      <c r="D68" s="451"/>
      <c r="E68" s="451"/>
      <c r="F68" s="451"/>
      <c r="G68" s="451"/>
      <c r="H68" s="451"/>
      <c r="I68" s="451"/>
      <c r="J68" s="451"/>
      <c r="K68" s="452"/>
      <c r="L68" s="6"/>
      <c r="M68" s="6"/>
      <c r="N68" s="6"/>
      <c r="O68" s="6"/>
      <c r="P68" s="6"/>
      <c r="Q68" s="6"/>
    </row>
    <row r="69" spans="1:17" ht="17.850000000000001" customHeight="1">
      <c r="A69" s="524" t="s">
        <v>397</v>
      </c>
      <c r="B69" s="524"/>
      <c r="C69" s="450" t="s">
        <v>398</v>
      </c>
      <c r="D69" s="451"/>
      <c r="E69" s="451"/>
      <c r="F69" s="451"/>
      <c r="G69" s="451"/>
      <c r="H69" s="451"/>
      <c r="I69" s="451"/>
      <c r="J69" s="451"/>
      <c r="K69" s="452"/>
      <c r="L69" s="6"/>
      <c r="M69" s="6"/>
      <c r="N69" s="6"/>
      <c r="O69" s="6"/>
      <c r="P69" s="6"/>
      <c r="Q69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8:B58"/>
    <mergeCell ref="C58:K58"/>
    <mergeCell ref="A59:B59"/>
    <mergeCell ref="C59:K59"/>
    <mergeCell ref="C60:K60"/>
    <mergeCell ref="R43:S43"/>
    <mergeCell ref="K43:L43"/>
    <mergeCell ref="M43:N43"/>
    <mergeCell ref="E46:F46"/>
    <mergeCell ref="C46:D46"/>
    <mergeCell ref="A47:S47"/>
    <mergeCell ref="A67:B67"/>
    <mergeCell ref="C67:K67"/>
    <mergeCell ref="A68:B68"/>
    <mergeCell ref="C68:K68"/>
    <mergeCell ref="A69:B69"/>
    <mergeCell ref="C69:K69"/>
    <mergeCell ref="A61:B61"/>
    <mergeCell ref="C61:K61"/>
    <mergeCell ref="A63:B63"/>
    <mergeCell ref="C63:K63"/>
    <mergeCell ref="A64:B64"/>
    <mergeCell ref="C64:K64"/>
    <mergeCell ref="A65:B65"/>
    <mergeCell ref="C65:K65"/>
    <mergeCell ref="A66:B66"/>
    <mergeCell ref="C66:K66"/>
    <mergeCell ref="A62:B62"/>
    <mergeCell ref="C62:K62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1"/>
      <c r="N1" s="1"/>
      <c r="O1" s="1"/>
      <c r="P1" s="1"/>
      <c r="Q1" s="1"/>
      <c r="R1" s="2"/>
    </row>
    <row r="2" spans="1:254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2009</v>
      </c>
      <c r="B4" s="599"/>
      <c r="C4" s="599"/>
      <c r="D4" s="599"/>
      <c r="E4" s="599"/>
      <c r="F4" s="599"/>
      <c r="G4" s="599"/>
      <c r="H4" s="599"/>
      <c r="I4" s="599"/>
      <c r="J4" s="599"/>
      <c r="K4" s="7"/>
      <c r="L4" s="7"/>
    </row>
    <row r="5" spans="1:254">
      <c r="A5" s="8" t="s">
        <v>667</v>
      </c>
      <c r="B5" s="8" t="s">
        <v>668</v>
      </c>
      <c r="C5" s="516" t="s">
        <v>591</v>
      </c>
      <c r="D5" s="469"/>
      <c r="E5" s="475" t="s">
        <v>2010</v>
      </c>
      <c r="F5" s="476"/>
      <c r="G5" s="516" t="s">
        <v>471</v>
      </c>
      <c r="H5" s="469"/>
      <c r="I5" s="519" t="s">
        <v>245</v>
      </c>
      <c r="J5" s="514"/>
      <c r="K5" s="5"/>
      <c r="L5" s="5"/>
    </row>
    <row r="6" spans="1:254">
      <c r="A6" s="10" t="s">
        <v>13</v>
      </c>
      <c r="B6" s="10" t="s">
        <v>14</v>
      </c>
      <c r="C6" s="469" t="s">
        <v>595</v>
      </c>
      <c r="D6" s="469"/>
      <c r="E6" s="469" t="s">
        <v>596</v>
      </c>
      <c r="F6" s="469"/>
      <c r="G6" s="467" t="s">
        <v>265</v>
      </c>
      <c r="H6" s="468"/>
      <c r="I6" s="514" t="s">
        <v>250</v>
      </c>
      <c r="J6" s="514"/>
      <c r="K6" s="13"/>
      <c r="L6" s="13"/>
    </row>
    <row r="7" spans="1:254">
      <c r="A7" s="10"/>
      <c r="B7" s="10"/>
      <c r="C7" s="508" t="s">
        <v>22</v>
      </c>
      <c r="D7" s="508"/>
      <c r="E7" s="469" t="s">
        <v>678</v>
      </c>
      <c r="F7" s="469"/>
      <c r="G7" s="489" t="s">
        <v>22</v>
      </c>
      <c r="H7" s="513"/>
      <c r="I7" s="509" t="s">
        <v>22</v>
      </c>
      <c r="J7" s="509"/>
      <c r="K7" s="13"/>
      <c r="L7" s="13"/>
    </row>
    <row r="8" spans="1:254" ht="26.4">
      <c r="A8" s="10"/>
      <c r="B8" s="10"/>
      <c r="C8" s="17" t="s">
        <v>2011</v>
      </c>
      <c r="D8" s="17" t="s">
        <v>2012</v>
      </c>
      <c r="E8" s="17" t="s">
        <v>2013</v>
      </c>
      <c r="F8" s="17" t="s">
        <v>2014</v>
      </c>
      <c r="G8" s="18" t="s">
        <v>2015</v>
      </c>
      <c r="H8" s="18" t="s">
        <v>2016</v>
      </c>
      <c r="I8" s="19" t="s">
        <v>2017</v>
      </c>
      <c r="J8" s="19" t="s">
        <v>2018</v>
      </c>
      <c r="K8" s="13"/>
      <c r="L8" s="13"/>
    </row>
    <row r="9" spans="1:254" ht="16.350000000000001" hidden="1" customHeight="1">
      <c r="A9" s="20" t="s">
        <v>2019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2020</v>
      </c>
      <c r="B10" s="21" t="s">
        <v>790</v>
      </c>
      <c r="C10" s="484" t="s">
        <v>208</v>
      </c>
      <c r="D10" s="800"/>
      <c r="E10" s="800"/>
      <c r="F10" s="800"/>
      <c r="G10" s="800"/>
      <c r="H10" s="800"/>
      <c r="I10" s="800"/>
      <c r="J10" s="485"/>
      <c r="K10" s="6"/>
      <c r="L10" s="6"/>
      <c r="M10" s="6"/>
      <c r="N10" s="6"/>
      <c r="O10" s="6"/>
    </row>
    <row r="11" spans="1:254" ht="16.350000000000001" hidden="1" customHeight="1">
      <c r="A11" s="20" t="s">
        <v>2021</v>
      </c>
      <c r="B11" s="21" t="s">
        <v>2022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2019</v>
      </c>
      <c r="B12" s="21" t="s">
        <v>2022</v>
      </c>
      <c r="C12" s="484" t="s">
        <v>208</v>
      </c>
      <c r="D12" s="800"/>
      <c r="E12" s="800"/>
      <c r="F12" s="800"/>
      <c r="G12" s="800"/>
      <c r="H12" s="800"/>
      <c r="I12" s="800"/>
      <c r="J12" s="485"/>
      <c r="K12" s="6"/>
      <c r="L12" s="6"/>
      <c r="M12" s="6"/>
      <c r="N12" s="6"/>
      <c r="O12" s="6"/>
    </row>
    <row r="13" spans="1:254" ht="16.350000000000001" hidden="1" customHeight="1">
      <c r="A13" s="20" t="s">
        <v>2020</v>
      </c>
      <c r="B13" s="21" t="s">
        <v>2022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2021</v>
      </c>
      <c r="B14" s="21" t="s">
        <v>2023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2024</v>
      </c>
      <c r="B15" s="25" t="s">
        <v>2022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2020</v>
      </c>
      <c r="B16" s="21" t="s">
        <v>2023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2021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2024</v>
      </c>
      <c r="B18" s="25" t="s">
        <v>2023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2020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2021</v>
      </c>
      <c r="B20" s="21" t="s">
        <v>2025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2024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2020</v>
      </c>
      <c r="B22" s="27" t="s">
        <v>2025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2021</v>
      </c>
      <c r="B23" s="21" t="s">
        <v>2026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2024</v>
      </c>
      <c r="B24" s="27" t="s">
        <v>2025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2020</v>
      </c>
      <c r="B25" s="21" t="s">
        <v>2026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2021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5" t="s">
        <v>2027</v>
      </c>
      <c r="C28" s="535"/>
      <c r="D28" s="535"/>
      <c r="E28" s="535"/>
      <c r="F28" s="535"/>
      <c r="G28" s="535"/>
      <c r="H28" s="535"/>
      <c r="I28" s="535"/>
      <c r="J28" s="535"/>
      <c r="K28" s="535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37" t="s">
        <v>838</v>
      </c>
      <c r="C29" s="537"/>
      <c r="D29" s="537"/>
      <c r="E29" s="537"/>
      <c r="F29" s="537"/>
      <c r="G29" s="537"/>
      <c r="H29" s="537"/>
      <c r="I29" s="537"/>
      <c r="J29" s="537"/>
      <c r="K29" s="537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37" t="s">
        <v>2028</v>
      </c>
      <c r="C30" s="537"/>
      <c r="D30" s="537"/>
      <c r="E30" s="537"/>
      <c r="F30" s="537"/>
      <c r="G30" s="537"/>
      <c r="H30" s="537"/>
      <c r="I30" s="537"/>
      <c r="J30" s="537"/>
      <c r="K30" s="537"/>
      <c r="L30" s="6"/>
      <c r="M30" s="6"/>
      <c r="N30" s="6"/>
      <c r="O30" s="6"/>
      <c r="P30" s="6"/>
      <c r="Q30" s="6"/>
    </row>
    <row r="31" spans="1:17">
      <c r="A31" s="32" t="s">
        <v>390</v>
      </c>
      <c r="B31" s="537" t="s">
        <v>575</v>
      </c>
      <c r="C31" s="537"/>
      <c r="D31" s="537"/>
      <c r="E31" s="537"/>
      <c r="F31" s="537"/>
      <c r="G31" s="537"/>
      <c r="H31" s="537"/>
      <c r="I31" s="537"/>
      <c r="J31" s="537"/>
      <c r="K31" s="53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7" t="s">
        <v>1736</v>
      </c>
      <c r="C32" s="537"/>
      <c r="D32" s="537"/>
      <c r="E32" s="537"/>
      <c r="F32" s="537"/>
      <c r="G32" s="537"/>
      <c r="H32" s="537"/>
      <c r="I32" s="537"/>
      <c r="J32" s="537"/>
      <c r="K32" s="53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5"/>
  <sheetViews>
    <sheetView zoomScaleNormal="100" workbookViewId="0">
      <selection activeCell="E76" sqref="E76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2"/>
    </row>
    <row r="2" spans="1:256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70" t="s">
        <v>399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  <c r="P5" s="570"/>
      <c r="Q5" s="570"/>
    </row>
    <row r="6" spans="1:256">
      <c r="A6" s="387" t="s">
        <v>4</v>
      </c>
      <c r="B6" s="387" t="s">
        <v>5</v>
      </c>
      <c r="C6" s="571" t="s">
        <v>400</v>
      </c>
      <c r="D6" s="572"/>
      <c r="E6" s="571" t="s">
        <v>401</v>
      </c>
      <c r="F6" s="572"/>
      <c r="G6" s="571" t="s">
        <v>402</v>
      </c>
      <c r="H6" s="572"/>
      <c r="I6" s="510" t="s">
        <v>403</v>
      </c>
      <c r="J6" s="573"/>
      <c r="K6" s="512" t="s">
        <v>247</v>
      </c>
      <c r="L6" s="512"/>
      <c r="M6" s="387" t="s">
        <v>5</v>
      </c>
      <c r="N6" s="571" t="s">
        <v>400</v>
      </c>
      <c r="O6" s="572"/>
      <c r="P6" s="571" t="s">
        <v>401</v>
      </c>
      <c r="Q6" s="572"/>
    </row>
    <row r="7" spans="1:256">
      <c r="A7" s="388" t="s">
        <v>13</v>
      </c>
      <c r="B7" s="388" t="s">
        <v>14</v>
      </c>
      <c r="C7" s="568" t="s">
        <v>16</v>
      </c>
      <c r="D7" s="569"/>
      <c r="E7" s="568" t="s">
        <v>248</v>
      </c>
      <c r="F7" s="569"/>
      <c r="G7" s="568" t="s">
        <v>265</v>
      </c>
      <c r="H7" s="569"/>
      <c r="I7" s="568" t="s">
        <v>251</v>
      </c>
      <c r="J7" s="569"/>
      <c r="K7" s="515" t="s">
        <v>252</v>
      </c>
      <c r="L7" s="515"/>
      <c r="M7" s="388" t="s">
        <v>14</v>
      </c>
      <c r="N7" s="568" t="s">
        <v>16</v>
      </c>
      <c r="O7" s="569"/>
      <c r="P7" s="568" t="s">
        <v>248</v>
      </c>
      <c r="Q7" s="569"/>
    </row>
    <row r="8" spans="1:256">
      <c r="A8" s="318"/>
      <c r="B8" s="376"/>
      <c r="C8" s="568" t="s">
        <v>22</v>
      </c>
      <c r="D8" s="569"/>
      <c r="E8" s="568" t="s">
        <v>22</v>
      </c>
      <c r="F8" s="569"/>
      <c r="G8" s="568" t="s">
        <v>22</v>
      </c>
      <c r="H8" s="569"/>
      <c r="I8" s="568" t="s">
        <v>22</v>
      </c>
      <c r="J8" s="569"/>
      <c r="K8" s="469" t="s">
        <v>22</v>
      </c>
      <c r="L8" s="469"/>
      <c r="M8" s="376"/>
      <c r="N8" s="568" t="s">
        <v>22</v>
      </c>
      <c r="O8" s="569"/>
      <c r="P8" s="568" t="s">
        <v>22</v>
      </c>
      <c r="Q8" s="569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30" t="s">
        <v>424</v>
      </c>
      <c r="O15" s="531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2" t="s">
        <v>431</v>
      </c>
      <c r="O16" s="553"/>
      <c r="P16" s="553"/>
      <c r="Q16" s="555"/>
    </row>
    <row r="17" spans="1:21" hidden="1">
      <c r="A17" s="454" t="s">
        <v>337</v>
      </c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532"/>
    </row>
    <row r="18" spans="1:21" hidden="1">
      <c r="A18" s="391" t="s">
        <v>305</v>
      </c>
      <c r="B18" s="391" t="s">
        <v>52</v>
      </c>
      <c r="C18" s="530" t="s">
        <v>424</v>
      </c>
      <c r="D18" s="531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7" t="s">
        <v>432</v>
      </c>
      <c r="D19" s="567"/>
      <c r="E19" s="567"/>
      <c r="F19" s="567"/>
      <c r="G19" s="567"/>
      <c r="H19" s="567"/>
      <c r="I19" s="567"/>
      <c r="J19" s="567"/>
      <c r="K19" s="567"/>
      <c r="L19" s="567"/>
      <c r="M19" s="110" t="s">
        <v>53</v>
      </c>
      <c r="N19" s="462" t="s">
        <v>433</v>
      </c>
      <c r="O19" s="463"/>
      <c r="P19" s="463"/>
      <c r="Q19" s="464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45" t="s">
        <v>328</v>
      </c>
      <c r="O20" s="546"/>
      <c r="P20" s="545" t="s">
        <v>335</v>
      </c>
      <c r="Q20" s="546"/>
      <c r="R20" s="547" t="s">
        <v>336</v>
      </c>
      <c r="S20" s="547"/>
      <c r="T20" s="547"/>
      <c r="U20" s="547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30" t="s">
        <v>446</v>
      </c>
      <c r="O29" s="531"/>
      <c r="P29" s="530" t="s">
        <v>447</v>
      </c>
      <c r="Q29" s="531"/>
    </row>
    <row r="30" spans="1:21" hidden="1">
      <c r="A30" s="564" t="s">
        <v>337</v>
      </c>
      <c r="B30" s="565"/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5"/>
      <c r="P30" s="565"/>
      <c r="Q30" s="566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30" t="s">
        <v>446</v>
      </c>
      <c r="D32" s="531"/>
      <c r="E32" s="530" t="s">
        <v>447</v>
      </c>
      <c r="F32" s="531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20" t="s">
        <v>337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2" t="s">
        <v>453</v>
      </c>
      <c r="J38" s="555"/>
      <c r="K38" s="552" t="s">
        <v>454</v>
      </c>
      <c r="L38" s="555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52" t="s">
        <v>457</v>
      </c>
      <c r="O39" s="555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58" t="s">
        <v>208</v>
      </c>
      <c r="D41" s="559"/>
      <c r="E41" s="559"/>
      <c r="F41" s="559"/>
      <c r="G41" s="559"/>
      <c r="H41" s="559"/>
      <c r="I41" s="559"/>
      <c r="J41" s="559"/>
      <c r="K41" s="559"/>
      <c r="L41" s="560"/>
      <c r="M41" s="390" t="s">
        <v>106</v>
      </c>
      <c r="N41" s="561" t="s">
        <v>208</v>
      </c>
      <c r="O41" s="562"/>
      <c r="P41" s="562"/>
      <c r="Q41" s="563"/>
    </row>
    <row r="42" spans="1:18" hidden="1">
      <c r="A42" s="110" t="s">
        <v>2174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2" t="s">
        <v>461</v>
      </c>
      <c r="O42" s="555"/>
      <c r="P42" s="552" t="s">
        <v>462</v>
      </c>
      <c r="Q42" s="555"/>
    </row>
    <row r="43" spans="1:18" hidden="1">
      <c r="A43" s="127" t="s">
        <v>2146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2286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52" t="s">
        <v>2281</v>
      </c>
      <c r="N43" s="553"/>
      <c r="O43" s="23" t="s">
        <v>2282</v>
      </c>
      <c r="P43" s="23" t="s">
        <v>463</v>
      </c>
      <c r="Q43" s="170" t="s">
        <v>2283</v>
      </c>
      <c r="R43" s="75" t="s">
        <v>2065</v>
      </c>
    </row>
    <row r="44" spans="1:18" hidden="1">
      <c r="A44" s="110" t="s">
        <v>2174</v>
      </c>
      <c r="B44" s="110" t="s">
        <v>85</v>
      </c>
      <c r="C44" s="552" t="s">
        <v>461</v>
      </c>
      <c r="D44" s="555"/>
      <c r="E44" s="552" t="s">
        <v>462</v>
      </c>
      <c r="F44" s="555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2207</v>
      </c>
      <c r="B45" s="127" t="s">
        <v>109</v>
      </c>
      <c r="C45" s="104">
        <v>46247</v>
      </c>
      <c r="D45" s="89" t="s">
        <v>2245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6" si="77">G45</f>
        <v>46253</v>
      </c>
      <c r="I45" s="104">
        <f t="shared" ref="I45:I56" si="78">H45+2</f>
        <v>46255</v>
      </c>
      <c r="J45" s="104">
        <f t="shared" ref="J45:J56" si="79">I45+1</f>
        <v>46256</v>
      </c>
      <c r="K45" s="104">
        <f t="shared" ref="K45:K56" si="80">J45+1</f>
        <v>46257</v>
      </c>
      <c r="L45" s="104">
        <f t="shared" ref="L45:L56" si="81">K45</f>
        <v>46257</v>
      </c>
      <c r="M45" s="396" t="s">
        <v>108</v>
      </c>
      <c r="N45" s="556" t="s">
        <v>2359</v>
      </c>
      <c r="O45" s="557"/>
      <c r="P45" s="23" t="s">
        <v>2286</v>
      </c>
      <c r="Q45" s="448" t="s">
        <v>2360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2172</v>
      </c>
      <c r="O46" s="89" t="s">
        <v>2228</v>
      </c>
      <c r="P46" s="104">
        <v>46276</v>
      </c>
      <c r="Q46" s="104">
        <f t="shared" ref="Q46:Q56" si="83">P46+1</f>
        <v>46277</v>
      </c>
      <c r="R46" s="75" t="s">
        <v>2173</v>
      </c>
    </row>
    <row r="47" spans="1:18">
      <c r="A47" s="110" t="s">
        <v>2168</v>
      </c>
      <c r="B47" s="110" t="s">
        <v>97</v>
      </c>
      <c r="C47" s="104">
        <v>46261</v>
      </c>
      <c r="D47" s="89" t="s">
        <v>2334</v>
      </c>
      <c r="E47" s="23" t="s">
        <v>2286</v>
      </c>
      <c r="F47" s="106" t="s">
        <v>2292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556" t="s">
        <v>2361</v>
      </c>
      <c r="O47" s="557"/>
      <c r="P47" s="23" t="s">
        <v>2286</v>
      </c>
      <c r="Q47" s="448" t="s">
        <v>2362</v>
      </c>
    </row>
    <row r="48" spans="1:18">
      <c r="A48" s="454" t="s">
        <v>2029</v>
      </c>
      <c r="B48" s="455"/>
      <c r="C48" s="455"/>
      <c r="D48" s="455"/>
      <c r="E48" s="455"/>
      <c r="F48" s="455"/>
      <c r="G48" s="455"/>
      <c r="H48" s="455"/>
      <c r="I48" s="455"/>
      <c r="J48" s="455"/>
      <c r="K48" s="455"/>
      <c r="L48" s="455"/>
      <c r="M48" s="455"/>
      <c r="N48" s="455"/>
      <c r="O48" s="455"/>
      <c r="P48" s="455"/>
      <c r="Q48" s="532"/>
      <c r="R48" s="75"/>
    </row>
    <row r="49" spans="1:20">
      <c r="A49" s="127" t="s">
        <v>460</v>
      </c>
      <c r="B49" s="127" t="s">
        <v>2169</v>
      </c>
      <c r="C49" s="556" t="s">
        <v>2359</v>
      </c>
      <c r="D49" s="557"/>
      <c r="E49" s="23" t="s">
        <v>2286</v>
      </c>
      <c r="F49" s="448" t="s">
        <v>2360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2170</v>
      </c>
      <c r="N49" s="104">
        <f t="shared" ref="N49:N56" si="84">L49+4</f>
        <v>46289</v>
      </c>
      <c r="O49" s="67">
        <f t="shared" ref="O49:O56" si="85">N49+1</f>
        <v>46290</v>
      </c>
      <c r="P49" s="23" t="s">
        <v>2286</v>
      </c>
      <c r="Q49" s="106" t="s">
        <v>2338</v>
      </c>
    </row>
    <row r="50" spans="1:20">
      <c r="A50" s="110" t="s">
        <v>440</v>
      </c>
      <c r="B50" s="110" t="s">
        <v>2068</v>
      </c>
      <c r="C50" s="556" t="s">
        <v>2361</v>
      </c>
      <c r="D50" s="557"/>
      <c r="E50" s="23" t="s">
        <v>2286</v>
      </c>
      <c r="F50" s="448" t="s">
        <v>2362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2086</v>
      </c>
      <c r="N50" s="104">
        <f t="shared" si="84"/>
        <v>46296</v>
      </c>
      <c r="O50" s="67">
        <f t="shared" si="85"/>
        <v>46297</v>
      </c>
      <c r="P50" s="104">
        <f t="shared" ref="P50" si="86">O50+1</f>
        <v>46298</v>
      </c>
      <c r="Q50" s="104">
        <f t="shared" ref="Q50" si="87">P50+1</f>
        <v>46299</v>
      </c>
    </row>
    <row r="51" spans="1:20">
      <c r="A51" s="127" t="s">
        <v>460</v>
      </c>
      <c r="B51" s="127" t="s">
        <v>2171</v>
      </c>
      <c r="C51" s="104">
        <v>46289</v>
      </c>
      <c r="D51" s="67">
        <f t="shared" ref="D51:F56" si="88">C51+1</f>
        <v>46290</v>
      </c>
      <c r="E51" s="23" t="s">
        <v>2286</v>
      </c>
      <c r="F51" s="106" t="s">
        <v>2338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2085</v>
      </c>
      <c r="N51" s="104">
        <f t="shared" si="84"/>
        <v>46303</v>
      </c>
      <c r="O51" s="67">
        <f t="shared" si="85"/>
        <v>46304</v>
      </c>
      <c r="P51" s="104">
        <f t="shared" ref="P51:P56" si="89">O51+1</f>
        <v>46305</v>
      </c>
      <c r="Q51" s="104">
        <f t="shared" si="83"/>
        <v>46306</v>
      </c>
    </row>
    <row r="52" spans="1:20">
      <c r="A52" s="110" t="s">
        <v>440</v>
      </c>
      <c r="B52" s="110" t="s">
        <v>2081</v>
      </c>
      <c r="C52" s="104">
        <v>46296</v>
      </c>
      <c r="D52" s="67">
        <f t="shared" si="88"/>
        <v>46297</v>
      </c>
      <c r="E52" s="104">
        <f t="shared" si="88"/>
        <v>46298</v>
      </c>
      <c r="F52" s="104">
        <f t="shared" si="88"/>
        <v>46299</v>
      </c>
      <c r="G52" s="104">
        <f>F52+3</f>
        <v>46302</v>
      </c>
      <c r="H52" s="104">
        <f t="shared" si="77"/>
        <v>46302</v>
      </c>
      <c r="I52" s="104">
        <f t="shared" si="78"/>
        <v>46304</v>
      </c>
      <c r="J52" s="104">
        <f t="shared" si="79"/>
        <v>46305</v>
      </c>
      <c r="K52" s="104">
        <f t="shared" si="80"/>
        <v>46306</v>
      </c>
      <c r="L52" s="104">
        <f t="shared" si="81"/>
        <v>46306</v>
      </c>
      <c r="M52" s="441" t="s">
        <v>2082</v>
      </c>
      <c r="N52" s="104">
        <f t="shared" si="84"/>
        <v>46310</v>
      </c>
      <c r="O52" s="67">
        <f t="shared" si="85"/>
        <v>46311</v>
      </c>
      <c r="P52" s="104">
        <f t="shared" si="89"/>
        <v>46312</v>
      </c>
      <c r="Q52" s="104">
        <f t="shared" si="83"/>
        <v>46313</v>
      </c>
    </row>
    <row r="53" spans="1:20">
      <c r="A53" s="127" t="s">
        <v>460</v>
      </c>
      <c r="B53" s="127" t="s">
        <v>2402</v>
      </c>
      <c r="C53" s="104">
        <v>46303</v>
      </c>
      <c r="D53" s="67">
        <f t="shared" si="88"/>
        <v>46304</v>
      </c>
      <c r="E53" s="104">
        <f t="shared" si="88"/>
        <v>46305</v>
      </c>
      <c r="F53" s="104">
        <f t="shared" si="88"/>
        <v>46306</v>
      </c>
      <c r="G53" s="104">
        <f>F53+3</f>
        <v>46309</v>
      </c>
      <c r="H53" s="104">
        <f t="shared" si="77"/>
        <v>46309</v>
      </c>
      <c r="I53" s="104">
        <f t="shared" si="78"/>
        <v>46311</v>
      </c>
      <c r="J53" s="104">
        <f t="shared" si="79"/>
        <v>46312</v>
      </c>
      <c r="K53" s="104">
        <f t="shared" si="80"/>
        <v>46313</v>
      </c>
      <c r="L53" s="104">
        <f t="shared" si="81"/>
        <v>46313</v>
      </c>
      <c r="M53" s="127" t="s">
        <v>2403</v>
      </c>
      <c r="N53" s="104">
        <f t="shared" si="84"/>
        <v>46317</v>
      </c>
      <c r="O53" s="67">
        <f t="shared" si="85"/>
        <v>46318</v>
      </c>
      <c r="P53" s="104">
        <f t="shared" si="89"/>
        <v>46319</v>
      </c>
      <c r="Q53" s="104">
        <f t="shared" si="83"/>
        <v>46320</v>
      </c>
    </row>
    <row r="54" spans="1:20">
      <c r="A54" s="110" t="s">
        <v>440</v>
      </c>
      <c r="B54" s="110" t="s">
        <v>2394</v>
      </c>
      <c r="C54" s="104">
        <v>46310</v>
      </c>
      <c r="D54" s="67">
        <f t="shared" si="88"/>
        <v>46311</v>
      </c>
      <c r="E54" s="104">
        <f t="shared" si="88"/>
        <v>46312</v>
      </c>
      <c r="F54" s="104">
        <f t="shared" si="88"/>
        <v>46313</v>
      </c>
      <c r="G54" s="104">
        <f>F54+3</f>
        <v>46316</v>
      </c>
      <c r="H54" s="104">
        <f t="shared" si="77"/>
        <v>46316</v>
      </c>
      <c r="I54" s="104">
        <f t="shared" si="78"/>
        <v>46318</v>
      </c>
      <c r="J54" s="104">
        <f t="shared" si="79"/>
        <v>46319</v>
      </c>
      <c r="K54" s="104">
        <f t="shared" si="80"/>
        <v>46320</v>
      </c>
      <c r="L54" s="104">
        <f t="shared" si="81"/>
        <v>46320</v>
      </c>
      <c r="M54" s="441" t="s">
        <v>2395</v>
      </c>
      <c r="N54" s="104">
        <f t="shared" si="84"/>
        <v>46324</v>
      </c>
      <c r="O54" s="67">
        <f t="shared" si="85"/>
        <v>46325</v>
      </c>
      <c r="P54" s="104">
        <f t="shared" si="89"/>
        <v>46326</v>
      </c>
      <c r="Q54" s="104">
        <f t="shared" si="83"/>
        <v>46327</v>
      </c>
    </row>
    <row r="55" spans="1:20">
      <c r="A55" s="127" t="s">
        <v>460</v>
      </c>
      <c r="B55" s="127" t="s">
        <v>2404</v>
      </c>
      <c r="C55" s="104">
        <v>46317</v>
      </c>
      <c r="D55" s="67">
        <f t="shared" si="88"/>
        <v>46318</v>
      </c>
      <c r="E55" s="104">
        <f t="shared" si="88"/>
        <v>46319</v>
      </c>
      <c r="F55" s="104">
        <f t="shared" si="88"/>
        <v>46320</v>
      </c>
      <c r="G55" s="104">
        <f>F55+3</f>
        <v>46323</v>
      </c>
      <c r="H55" s="104">
        <f t="shared" si="77"/>
        <v>46323</v>
      </c>
      <c r="I55" s="104">
        <f t="shared" si="78"/>
        <v>46325</v>
      </c>
      <c r="J55" s="104">
        <f t="shared" si="79"/>
        <v>46326</v>
      </c>
      <c r="K55" s="104">
        <f t="shared" si="80"/>
        <v>46327</v>
      </c>
      <c r="L55" s="104">
        <f t="shared" si="81"/>
        <v>46327</v>
      </c>
      <c r="M55" s="127" t="s">
        <v>2405</v>
      </c>
      <c r="N55" s="104">
        <f t="shared" si="84"/>
        <v>46331</v>
      </c>
      <c r="O55" s="67">
        <f t="shared" si="85"/>
        <v>46332</v>
      </c>
      <c r="P55" s="104">
        <f t="shared" si="89"/>
        <v>46333</v>
      </c>
      <c r="Q55" s="104">
        <f t="shared" si="83"/>
        <v>46334</v>
      </c>
    </row>
    <row r="56" spans="1:20">
      <c r="A56" s="110" t="s">
        <v>440</v>
      </c>
      <c r="B56" s="110" t="s">
        <v>2398</v>
      </c>
      <c r="C56" s="104">
        <v>46324</v>
      </c>
      <c r="D56" s="67">
        <f t="shared" si="88"/>
        <v>46325</v>
      </c>
      <c r="E56" s="104">
        <f t="shared" si="88"/>
        <v>46326</v>
      </c>
      <c r="F56" s="104">
        <f t="shared" si="88"/>
        <v>46327</v>
      </c>
      <c r="G56" s="104">
        <f>F56+3</f>
        <v>46330</v>
      </c>
      <c r="H56" s="104">
        <f t="shared" si="77"/>
        <v>46330</v>
      </c>
      <c r="I56" s="104">
        <f t="shared" si="78"/>
        <v>46332</v>
      </c>
      <c r="J56" s="104">
        <f t="shared" si="79"/>
        <v>46333</v>
      </c>
      <c r="K56" s="104">
        <f t="shared" si="80"/>
        <v>46334</v>
      </c>
      <c r="L56" s="104">
        <f t="shared" si="81"/>
        <v>46334</v>
      </c>
      <c r="M56" s="441" t="s">
        <v>2399</v>
      </c>
      <c r="N56" s="104">
        <f t="shared" si="84"/>
        <v>46338</v>
      </c>
      <c r="O56" s="67">
        <f t="shared" si="85"/>
        <v>46339</v>
      </c>
      <c r="P56" s="104">
        <f t="shared" si="89"/>
        <v>46340</v>
      </c>
      <c r="Q56" s="104">
        <f t="shared" si="83"/>
        <v>46341</v>
      </c>
    </row>
    <row r="58" spans="1:20" ht="22.35" customHeight="1">
      <c r="A58" s="533" t="s">
        <v>160</v>
      </c>
      <c r="B58" s="534"/>
      <c r="C58" s="535" t="s">
        <v>464</v>
      </c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368"/>
      <c r="O58" s="6"/>
      <c r="P58" s="6"/>
      <c r="Q58" s="6"/>
    </row>
    <row r="59" spans="1:20" ht="16.350000000000001" customHeight="1">
      <c r="A59" s="554" t="s">
        <v>164</v>
      </c>
      <c r="B59" s="554"/>
      <c r="C59" s="537" t="s">
        <v>465</v>
      </c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  <c r="T59" s="397"/>
    </row>
    <row r="60" spans="1:20" ht="16.350000000000001" customHeight="1">
      <c r="A60" s="536" t="s">
        <v>381</v>
      </c>
      <c r="B60" s="536"/>
      <c r="C60" s="537" t="s">
        <v>382</v>
      </c>
      <c r="D60" s="537"/>
      <c r="E60" s="537"/>
      <c r="F60" s="537"/>
      <c r="G60" s="537"/>
      <c r="H60" s="537"/>
      <c r="I60" s="537"/>
      <c r="J60" s="537"/>
      <c r="K60" s="537"/>
      <c r="L60" s="6"/>
      <c r="M60" s="6"/>
      <c r="N60" s="6"/>
      <c r="O60" s="6"/>
      <c r="P60" s="6"/>
      <c r="Q60" s="6"/>
    </row>
    <row r="61" spans="1:20" ht="16.350000000000001" customHeight="1">
      <c r="A61" s="526" t="s">
        <v>386</v>
      </c>
      <c r="B61" s="527"/>
      <c r="C61" s="537" t="s">
        <v>387</v>
      </c>
      <c r="D61" s="537"/>
      <c r="E61" s="537"/>
      <c r="F61" s="537"/>
      <c r="G61" s="537"/>
      <c r="H61" s="537"/>
      <c r="I61" s="537"/>
      <c r="J61" s="537"/>
      <c r="K61" s="537"/>
      <c r="L61" s="6"/>
      <c r="M61" s="6"/>
      <c r="N61" s="6"/>
      <c r="O61" s="6"/>
      <c r="P61" s="6"/>
      <c r="Q61" s="6"/>
    </row>
    <row r="62" spans="1:20" ht="16.350000000000001" hidden="1" customHeight="1">
      <c r="A62" s="526" t="s">
        <v>390</v>
      </c>
      <c r="B62" s="527"/>
      <c r="C62" s="537" t="s">
        <v>391</v>
      </c>
      <c r="D62" s="537"/>
      <c r="E62" s="537"/>
      <c r="F62" s="537"/>
      <c r="G62" s="537"/>
      <c r="H62" s="537"/>
      <c r="I62" s="537"/>
      <c r="J62" s="537"/>
      <c r="K62" s="537"/>
      <c r="L62" s="6"/>
      <c r="M62" s="6"/>
      <c r="N62" s="6"/>
      <c r="O62" s="6"/>
      <c r="P62" s="6"/>
      <c r="Q62" s="6"/>
    </row>
    <row r="63" spans="1:20" ht="16.350000000000001" customHeight="1">
      <c r="A63" s="526" t="s">
        <v>390</v>
      </c>
      <c r="B63" s="527"/>
      <c r="C63" s="551" t="s">
        <v>466</v>
      </c>
      <c r="D63" s="551"/>
      <c r="E63" s="551"/>
      <c r="F63" s="551"/>
      <c r="G63" s="551"/>
      <c r="H63" s="551"/>
      <c r="I63" s="551"/>
      <c r="J63" s="551"/>
      <c r="K63" s="551"/>
      <c r="L63" s="6"/>
      <c r="M63" s="6"/>
      <c r="N63" s="6"/>
      <c r="O63" s="6"/>
      <c r="P63" s="6"/>
      <c r="Q63" s="6"/>
    </row>
    <row r="64" spans="1:20" ht="17.850000000000001" customHeight="1">
      <c r="A64" s="524" t="s">
        <v>392</v>
      </c>
      <c r="B64" s="524"/>
      <c r="C64" s="537" t="s">
        <v>394</v>
      </c>
      <c r="D64" s="537"/>
      <c r="E64" s="537"/>
      <c r="F64" s="537"/>
      <c r="G64" s="537"/>
      <c r="H64" s="537"/>
      <c r="I64" s="537"/>
      <c r="J64" s="537"/>
      <c r="K64" s="537"/>
      <c r="L64" s="6"/>
      <c r="M64" s="6"/>
      <c r="N64" s="6"/>
      <c r="O64" s="6"/>
      <c r="P64" s="6"/>
      <c r="Q64" s="6"/>
    </row>
    <row r="65" spans="1:17" ht="17.850000000000001" customHeight="1">
      <c r="A65" s="524" t="s">
        <v>388</v>
      </c>
      <c r="B65" s="524"/>
      <c r="C65" s="537" t="s">
        <v>389</v>
      </c>
      <c r="D65" s="537"/>
      <c r="E65" s="537"/>
      <c r="F65" s="537"/>
      <c r="G65" s="537"/>
      <c r="H65" s="537"/>
      <c r="I65" s="537"/>
      <c r="J65" s="537"/>
      <c r="K65" s="537"/>
      <c r="L65" s="6"/>
      <c r="M65" s="6"/>
      <c r="N65" s="6"/>
      <c r="O65" s="6"/>
      <c r="P65" s="6"/>
      <c r="Q65" s="6"/>
    </row>
  </sheetData>
  <mergeCells count="71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9:B59"/>
    <mergeCell ref="C59:K59"/>
    <mergeCell ref="A60:B60"/>
    <mergeCell ref="C60:K60"/>
    <mergeCell ref="C44:D44"/>
    <mergeCell ref="E44:F44"/>
    <mergeCell ref="A58:B58"/>
    <mergeCell ref="C58:K58"/>
    <mergeCell ref="A48:Q48"/>
    <mergeCell ref="N45:O45"/>
    <mergeCell ref="C49:D49"/>
    <mergeCell ref="N47:O47"/>
    <mergeCell ref="C50:D50"/>
    <mergeCell ref="A61:B61"/>
    <mergeCell ref="C61:K61"/>
    <mergeCell ref="A65:B65"/>
    <mergeCell ref="C65:K65"/>
    <mergeCell ref="A62:B62"/>
    <mergeCell ref="C62:K62"/>
    <mergeCell ref="A63:B63"/>
    <mergeCell ref="C63:K63"/>
    <mergeCell ref="A64:B64"/>
    <mergeCell ref="C64:K64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9"/>
  <sheetViews>
    <sheetView workbookViewId="0">
      <selection activeCell="G89" sqref="G89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2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9" t="s">
        <v>467</v>
      </c>
      <c r="B4" s="590"/>
      <c r="C4" s="590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1"/>
      <c r="U4" s="591"/>
    </row>
    <row r="5" spans="1:242" ht="17.100000000000001" customHeight="1">
      <c r="A5" s="95" t="s">
        <v>4</v>
      </c>
      <c r="B5" s="95" t="s">
        <v>5</v>
      </c>
      <c r="C5" s="516" t="s">
        <v>468</v>
      </c>
      <c r="D5" s="469"/>
      <c r="E5" s="497" t="s">
        <v>469</v>
      </c>
      <c r="F5" s="497"/>
      <c r="G5" s="495" t="s">
        <v>470</v>
      </c>
      <c r="H5" s="496"/>
      <c r="I5" s="516" t="s">
        <v>471</v>
      </c>
      <c r="J5" s="469"/>
      <c r="K5" s="592" t="s">
        <v>472</v>
      </c>
      <c r="L5" s="593"/>
      <c r="M5" s="95" t="s">
        <v>5</v>
      </c>
      <c r="N5" s="516" t="s">
        <v>468</v>
      </c>
      <c r="O5" s="469"/>
      <c r="P5" s="497" t="s">
        <v>469</v>
      </c>
      <c r="Q5" s="497"/>
      <c r="R5" s="495" t="s">
        <v>470</v>
      </c>
      <c r="S5" s="496"/>
      <c r="T5" s="516" t="s">
        <v>471</v>
      </c>
      <c r="U5" s="469"/>
    </row>
    <row r="6" spans="1:242">
      <c r="A6" s="480" t="s">
        <v>13</v>
      </c>
      <c r="B6" s="480" t="s">
        <v>14</v>
      </c>
      <c r="C6" s="469" t="s">
        <v>473</v>
      </c>
      <c r="D6" s="469"/>
      <c r="E6" s="489" t="s">
        <v>474</v>
      </c>
      <c r="F6" s="513"/>
      <c r="G6" s="489" t="s">
        <v>475</v>
      </c>
      <c r="H6" s="513"/>
      <c r="I6" s="467" t="s">
        <v>265</v>
      </c>
      <c r="J6" s="468"/>
      <c r="K6" s="489" t="s">
        <v>251</v>
      </c>
      <c r="L6" s="513"/>
      <c r="M6" s="480" t="s">
        <v>14</v>
      </c>
      <c r="N6" s="469" t="s">
        <v>473</v>
      </c>
      <c r="O6" s="469"/>
      <c r="P6" s="489" t="s">
        <v>474</v>
      </c>
      <c r="Q6" s="513"/>
      <c r="R6" s="489" t="s">
        <v>475</v>
      </c>
      <c r="S6" s="513"/>
      <c r="T6" s="467" t="s">
        <v>265</v>
      </c>
      <c r="U6" s="468"/>
    </row>
    <row r="7" spans="1:242">
      <c r="A7" s="481"/>
      <c r="B7" s="481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489" t="s">
        <v>22</v>
      </c>
      <c r="J7" s="513"/>
      <c r="K7" s="489" t="s">
        <v>22</v>
      </c>
      <c r="L7" s="513"/>
      <c r="M7" s="481"/>
      <c r="N7" s="489" t="s">
        <v>22</v>
      </c>
      <c r="O7" s="513"/>
      <c r="P7" s="489" t="s">
        <v>22</v>
      </c>
      <c r="Q7" s="513"/>
      <c r="R7" s="489" t="s">
        <v>22</v>
      </c>
      <c r="S7" s="513"/>
      <c r="T7" s="489" t="s">
        <v>22</v>
      </c>
      <c r="U7" s="513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30" t="s">
        <v>488</v>
      </c>
      <c r="F9" s="531"/>
      <c r="G9" s="530" t="s">
        <v>489</v>
      </c>
      <c r="H9" s="531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30" t="s">
        <v>491</v>
      </c>
      <c r="Q9" s="531"/>
      <c r="R9" s="530" t="s">
        <v>492</v>
      </c>
      <c r="S9" s="531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30" t="s">
        <v>491</v>
      </c>
      <c r="F10" s="531"/>
      <c r="G10" s="530" t="s">
        <v>492</v>
      </c>
      <c r="H10" s="531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30" t="s">
        <v>495</v>
      </c>
      <c r="Q10" s="531"/>
      <c r="R10" s="530" t="s">
        <v>496</v>
      </c>
      <c r="S10" s="531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30" t="s">
        <v>495</v>
      </c>
      <c r="F11" s="531"/>
      <c r="G11" s="530" t="s">
        <v>496</v>
      </c>
      <c r="H11" s="531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30" t="s">
        <v>499</v>
      </c>
      <c r="Q11" s="531"/>
      <c r="R11" s="530" t="s">
        <v>500</v>
      </c>
      <c r="S11" s="531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30" t="s">
        <v>499</v>
      </c>
      <c r="F12" s="531"/>
      <c r="G12" s="530" t="s">
        <v>500</v>
      </c>
      <c r="H12" s="531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30" t="s">
        <v>501</v>
      </c>
      <c r="Q12" s="531"/>
      <c r="R12" s="530" t="s">
        <v>502</v>
      </c>
      <c r="S12" s="531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30" t="s">
        <v>501</v>
      </c>
      <c r="F13" s="531"/>
      <c r="G13" s="530" t="s">
        <v>502</v>
      </c>
      <c r="H13" s="531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30" t="s">
        <v>503</v>
      </c>
      <c r="Q13" s="531"/>
      <c r="R13" s="530" t="s">
        <v>504</v>
      </c>
      <c r="S13" s="531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30" t="s">
        <v>503</v>
      </c>
      <c r="F14" s="531"/>
      <c r="G14" s="530" t="s">
        <v>504</v>
      </c>
      <c r="H14" s="531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62" t="s">
        <v>208</v>
      </c>
      <c r="D15" s="463"/>
      <c r="E15" s="463"/>
      <c r="F15" s="463"/>
      <c r="G15" s="463"/>
      <c r="H15" s="463"/>
      <c r="I15" s="463"/>
      <c r="J15" s="463"/>
      <c r="K15" s="463"/>
      <c r="L15" s="464"/>
      <c r="M15" s="27" t="s">
        <v>53</v>
      </c>
      <c r="N15" s="462" t="s">
        <v>208</v>
      </c>
      <c r="O15" s="463"/>
      <c r="P15" s="463"/>
      <c r="Q15" s="463"/>
      <c r="R15" s="463"/>
      <c r="S15" s="463"/>
      <c r="T15" s="463"/>
      <c r="U15" s="464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30" t="s">
        <v>506</v>
      </c>
      <c r="Q16" s="531"/>
      <c r="R16" s="530" t="s">
        <v>507</v>
      </c>
      <c r="S16" s="531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30" t="s">
        <v>506</v>
      </c>
      <c r="F17" s="531"/>
      <c r="G17" s="530" t="s">
        <v>507</v>
      </c>
      <c r="H17" s="531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30" t="s">
        <v>508</v>
      </c>
      <c r="Q17" s="531"/>
      <c r="R17" s="587" t="s">
        <v>144</v>
      </c>
      <c r="S17" s="588"/>
      <c r="T17" s="462" t="s">
        <v>328</v>
      </c>
      <c r="U17" s="464"/>
    </row>
    <row r="18" spans="1:22" hidden="1">
      <c r="A18" s="454" t="s">
        <v>509</v>
      </c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532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84"/>
      <c r="C19" s="585"/>
      <c r="D19" s="585"/>
      <c r="E19" s="585"/>
      <c r="F19" s="585"/>
      <c r="G19" s="585"/>
      <c r="H19" s="585"/>
      <c r="I19" s="585"/>
      <c r="J19" s="586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30" t="s">
        <v>513</v>
      </c>
      <c r="D20" s="531"/>
      <c r="E20" s="530" t="s">
        <v>514</v>
      </c>
      <c r="F20" s="531"/>
      <c r="G20" s="530" t="s">
        <v>515</v>
      </c>
      <c r="H20" s="531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2" t="s">
        <v>516</v>
      </c>
      <c r="Q20" s="464"/>
      <c r="R20" s="462" t="s">
        <v>517</v>
      </c>
      <c r="S20" s="464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62" t="s">
        <v>516</v>
      </c>
      <c r="F21" s="464"/>
      <c r="G21" s="462" t="s">
        <v>517</v>
      </c>
      <c r="H21" s="464"/>
      <c r="I21" s="587" t="s">
        <v>518</v>
      </c>
      <c r="J21" s="588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2" t="s">
        <v>519</v>
      </c>
      <c r="Q21" s="464"/>
      <c r="R21" s="462" t="s">
        <v>520</v>
      </c>
      <c r="S21" s="464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62" t="s">
        <v>519</v>
      </c>
      <c r="F22" s="464"/>
      <c r="G22" s="462" t="s">
        <v>520</v>
      </c>
      <c r="H22" s="464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2" t="s">
        <v>521</v>
      </c>
      <c r="Q22" s="464"/>
      <c r="R22" s="462" t="s">
        <v>522</v>
      </c>
      <c r="S22" s="464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62" t="s">
        <v>521</v>
      </c>
      <c r="F23" s="464"/>
      <c r="G23" s="462" t="s">
        <v>522</v>
      </c>
      <c r="H23" s="464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2" t="s">
        <v>523</v>
      </c>
      <c r="Q23" s="464"/>
      <c r="R23" s="462" t="s">
        <v>524</v>
      </c>
      <c r="S23" s="464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62" t="s">
        <v>523</v>
      </c>
      <c r="F24" s="464"/>
      <c r="G24" s="462" t="s">
        <v>524</v>
      </c>
      <c r="H24" s="464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2" t="s">
        <v>525</v>
      </c>
      <c r="Q24" s="464"/>
      <c r="R24" s="462" t="s">
        <v>526</v>
      </c>
      <c r="S24" s="464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62" t="s">
        <v>525</v>
      </c>
      <c r="F25" s="464"/>
      <c r="G25" s="462" t="s">
        <v>526</v>
      </c>
      <c r="H25" s="464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2" t="s">
        <v>527</v>
      </c>
      <c r="Q25" s="464"/>
      <c r="R25" s="462" t="s">
        <v>528</v>
      </c>
      <c r="S25" s="464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62" t="s">
        <v>527</v>
      </c>
      <c r="F26" s="464"/>
      <c r="G26" s="462" t="s">
        <v>528</v>
      </c>
      <c r="H26" s="464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2" t="s">
        <v>529</v>
      </c>
      <c r="Q26" s="464"/>
      <c r="R26" s="462" t="s">
        <v>530</v>
      </c>
      <c r="S26" s="464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62" t="s">
        <v>529</v>
      </c>
      <c r="F27" s="464"/>
      <c r="G27" s="462" t="s">
        <v>530</v>
      </c>
      <c r="H27" s="464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2" t="s">
        <v>531</v>
      </c>
      <c r="Q27" s="464"/>
      <c r="R27" s="462" t="s">
        <v>532</v>
      </c>
      <c r="S27" s="464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62" t="s">
        <v>531</v>
      </c>
      <c r="F28" s="464"/>
      <c r="G28" s="462" t="s">
        <v>532</v>
      </c>
      <c r="H28" s="464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2" t="s">
        <v>533</v>
      </c>
      <c r="Q28" s="464"/>
      <c r="R28" s="462" t="s">
        <v>534</v>
      </c>
      <c r="S28" s="464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62" t="s">
        <v>533</v>
      </c>
      <c r="F29" s="464"/>
      <c r="G29" s="462" t="s">
        <v>534</v>
      </c>
      <c r="H29" s="464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2" t="s">
        <v>535</v>
      </c>
      <c r="Q29" s="464"/>
      <c r="R29" s="462" t="s">
        <v>536</v>
      </c>
      <c r="S29" s="464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62" t="s">
        <v>535</v>
      </c>
      <c r="F30" s="464"/>
      <c r="G30" s="462" t="s">
        <v>536</v>
      </c>
      <c r="H30" s="464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2" t="s">
        <v>537</v>
      </c>
      <c r="Q30" s="464"/>
      <c r="R30" s="462" t="s">
        <v>538</v>
      </c>
      <c r="S30" s="464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62" t="s">
        <v>537</v>
      </c>
      <c r="F31" s="464"/>
      <c r="G31" s="462" t="s">
        <v>538</v>
      </c>
      <c r="H31" s="464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2" t="s">
        <v>539</v>
      </c>
      <c r="Q31" s="464"/>
      <c r="R31" s="462" t="s">
        <v>540</v>
      </c>
      <c r="S31" s="464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62" t="s">
        <v>539</v>
      </c>
      <c r="F32" s="464"/>
      <c r="G32" s="462" t="s">
        <v>540</v>
      </c>
      <c r="H32" s="464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2" t="s">
        <v>541</v>
      </c>
      <c r="Q32" s="464"/>
      <c r="R32" s="462" t="s">
        <v>542</v>
      </c>
      <c r="S32" s="464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62" t="s">
        <v>541</v>
      </c>
      <c r="F33" s="464"/>
      <c r="G33" s="462" t="s">
        <v>542</v>
      </c>
      <c r="H33" s="464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2" t="s">
        <v>543</v>
      </c>
      <c r="Q33" s="464"/>
      <c r="R33" s="462" t="s">
        <v>544</v>
      </c>
      <c r="S33" s="464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62" t="s">
        <v>543</v>
      </c>
      <c r="F34" s="464"/>
      <c r="G34" s="462" t="s">
        <v>544</v>
      </c>
      <c r="H34" s="464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2" t="s">
        <v>545</v>
      </c>
      <c r="Q34" s="464"/>
      <c r="R34" s="462" t="s">
        <v>546</v>
      </c>
      <c r="S34" s="464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62" t="s">
        <v>545</v>
      </c>
      <c r="F35" s="464"/>
      <c r="G35" s="462" t="s">
        <v>546</v>
      </c>
      <c r="H35" s="464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62" t="s">
        <v>451</v>
      </c>
      <c r="Q35" s="464"/>
      <c r="R35" s="462" t="s">
        <v>548</v>
      </c>
      <c r="S35" s="464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62" t="s">
        <v>451</v>
      </c>
      <c r="F36" s="464"/>
      <c r="G36" s="462" t="s">
        <v>548</v>
      </c>
      <c r="H36" s="464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2" t="s">
        <v>549</v>
      </c>
      <c r="Q36" s="464"/>
      <c r="R36" s="462" t="s">
        <v>550</v>
      </c>
      <c r="S36" s="464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62" t="s">
        <v>549</v>
      </c>
      <c r="F37" s="464"/>
      <c r="G37" s="462" t="s">
        <v>550</v>
      </c>
      <c r="H37" s="464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2" t="s">
        <v>551</v>
      </c>
      <c r="Q37" s="464"/>
      <c r="R37" s="462" t="s">
        <v>552</v>
      </c>
      <c r="S37" s="464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62" t="s">
        <v>551</v>
      </c>
      <c r="F38" s="464"/>
      <c r="G38" s="462" t="s">
        <v>552</v>
      </c>
      <c r="H38" s="464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2" t="s">
        <v>553</v>
      </c>
      <c r="Q38" s="464"/>
      <c r="R38" s="462" t="s">
        <v>554</v>
      </c>
      <c r="S38" s="464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62" t="s">
        <v>553</v>
      </c>
      <c r="F39" s="464"/>
      <c r="G39" s="462" t="s">
        <v>554</v>
      </c>
      <c r="H39" s="464"/>
      <c r="I39" s="23" t="s">
        <v>39</v>
      </c>
      <c r="J39" s="23" t="s">
        <v>39</v>
      </c>
      <c r="K39" s="67">
        <f>D39+5</f>
        <v>46215</v>
      </c>
      <c r="L39" s="67">
        <f t="shared" ref="L39:L55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2" t="s">
        <v>555</v>
      </c>
      <c r="Q39" s="464"/>
      <c r="R39" s="462" t="s">
        <v>556</v>
      </c>
      <c r="S39" s="464"/>
      <c r="T39" s="23" t="s">
        <v>39</v>
      </c>
      <c r="U39" s="23" t="s">
        <v>39</v>
      </c>
    </row>
    <row r="40" spans="1:21" hidden="1">
      <c r="A40" s="454" t="s">
        <v>2029</v>
      </c>
      <c r="B40" s="580"/>
      <c r="C40" s="580"/>
      <c r="D40" s="580"/>
      <c r="E40" s="580"/>
      <c r="F40" s="580"/>
      <c r="G40" s="580"/>
      <c r="H40" s="580"/>
      <c r="I40" s="580"/>
      <c r="J40" s="580"/>
      <c r="K40" s="580"/>
      <c r="L40" s="580"/>
      <c r="M40" s="580"/>
      <c r="N40" s="580"/>
      <c r="O40" s="580"/>
      <c r="P40" s="580"/>
      <c r="Q40" s="580"/>
      <c r="R40" s="580"/>
      <c r="S40" s="580"/>
      <c r="T40" s="580"/>
      <c r="U40" s="581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62" t="s">
        <v>555</v>
      </c>
      <c r="F41" s="464"/>
      <c r="G41" s="462" t="s">
        <v>556</v>
      </c>
      <c r="H41" s="464"/>
      <c r="I41" s="23" t="s">
        <v>39</v>
      </c>
      <c r="J41" s="23" t="s">
        <v>39</v>
      </c>
      <c r="K41" s="67">
        <f t="shared" ref="K41:K53" si="21">D41+5</f>
        <v>46229</v>
      </c>
      <c r="L41" s="67">
        <f t="shared" si="20"/>
        <v>46230</v>
      </c>
      <c r="M41" s="27" t="s">
        <v>123</v>
      </c>
      <c r="N41" s="67">
        <f t="shared" ref="N41:N55" si="22">L41+1</f>
        <v>46231</v>
      </c>
      <c r="O41" s="67">
        <f t="shared" ref="O41:O55" si="23">N41</f>
        <v>46231</v>
      </c>
      <c r="P41" s="462" t="s">
        <v>557</v>
      </c>
      <c r="Q41" s="464"/>
      <c r="R41" s="462" t="s">
        <v>558</v>
      </c>
      <c r="S41" s="464"/>
      <c r="T41" s="23" t="s">
        <v>39</v>
      </c>
      <c r="U41" s="23" t="s">
        <v>39</v>
      </c>
    </row>
    <row r="42" spans="1:21" hidden="1">
      <c r="A42" s="103" t="s">
        <v>2147</v>
      </c>
      <c r="B42" s="382" t="s">
        <v>132</v>
      </c>
      <c r="C42" s="67">
        <v>46231</v>
      </c>
      <c r="D42" s="67">
        <f t="shared" si="19"/>
        <v>46231</v>
      </c>
      <c r="E42" s="462" t="s">
        <v>557</v>
      </c>
      <c r="F42" s="464"/>
      <c r="G42" s="462" t="s">
        <v>558</v>
      </c>
      <c r="H42" s="464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2" t="s">
        <v>559</v>
      </c>
      <c r="Q42" s="464"/>
      <c r="R42" s="462" t="s">
        <v>560</v>
      </c>
      <c r="S42" s="464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62" t="s">
        <v>559</v>
      </c>
      <c r="F43" s="464"/>
      <c r="G43" s="462" t="s">
        <v>560</v>
      </c>
      <c r="H43" s="464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2" t="s">
        <v>561</v>
      </c>
      <c r="Q43" s="464"/>
      <c r="R43" s="462" t="s">
        <v>562</v>
      </c>
      <c r="S43" s="464"/>
      <c r="T43" s="23" t="s">
        <v>39</v>
      </c>
      <c r="U43" s="23" t="s">
        <v>39</v>
      </c>
    </row>
    <row r="44" spans="1:21" hidden="1">
      <c r="A44" s="103" t="s">
        <v>2299</v>
      </c>
      <c r="B44" s="382" t="s">
        <v>141</v>
      </c>
      <c r="C44" s="67">
        <v>46245</v>
      </c>
      <c r="D44" s="67">
        <f t="shared" si="19"/>
        <v>46245</v>
      </c>
      <c r="E44" s="462" t="s">
        <v>561</v>
      </c>
      <c r="F44" s="464"/>
      <c r="G44" s="462" t="s">
        <v>562</v>
      </c>
      <c r="H44" s="464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2267</v>
      </c>
      <c r="O44" s="23" t="s">
        <v>39</v>
      </c>
      <c r="P44" s="462" t="s">
        <v>2268</v>
      </c>
      <c r="Q44" s="464"/>
      <c r="R44" s="462" t="s">
        <v>2269</v>
      </c>
      <c r="S44" s="464"/>
      <c r="T44" s="23" t="s">
        <v>39</v>
      </c>
      <c r="U44" s="23" t="s">
        <v>39</v>
      </c>
    </row>
    <row r="45" spans="1:21" hidden="1">
      <c r="A45" s="454" t="s">
        <v>2029</v>
      </c>
      <c r="B45" s="455"/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532"/>
    </row>
    <row r="46" spans="1:21" hidden="1">
      <c r="A46" s="103" t="s">
        <v>2147</v>
      </c>
      <c r="B46" s="382" t="s">
        <v>146</v>
      </c>
      <c r="C46" s="23" t="s">
        <v>39</v>
      </c>
      <c r="D46" s="23" t="s">
        <v>39</v>
      </c>
      <c r="E46" s="462" t="s">
        <v>563</v>
      </c>
      <c r="F46" s="464"/>
      <c r="G46" s="462" t="s">
        <v>564</v>
      </c>
      <c r="H46" s="464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2271</v>
      </c>
      <c r="N46" s="67">
        <f t="shared" si="22"/>
        <v>46266</v>
      </c>
      <c r="O46" s="67">
        <f t="shared" si="23"/>
        <v>46266</v>
      </c>
      <c r="P46" s="462" t="s">
        <v>565</v>
      </c>
      <c r="Q46" s="464"/>
      <c r="R46" s="462" t="s">
        <v>566</v>
      </c>
      <c r="S46" s="464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62" t="s">
        <v>565</v>
      </c>
      <c r="F47" s="464"/>
      <c r="G47" s="462" t="s">
        <v>566</v>
      </c>
      <c r="H47" s="464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62" t="s">
        <v>567</v>
      </c>
      <c r="Q47" s="464"/>
      <c r="R47" s="462" t="s">
        <v>568</v>
      </c>
      <c r="S47" s="464"/>
      <c r="T47" s="23" t="s">
        <v>39</v>
      </c>
      <c r="U47" s="23" t="s">
        <v>39</v>
      </c>
    </row>
    <row r="48" spans="1:21">
      <c r="A48" s="103" t="s">
        <v>2147</v>
      </c>
      <c r="B48" s="382" t="s">
        <v>155</v>
      </c>
      <c r="C48" s="67">
        <v>46273</v>
      </c>
      <c r="D48" s="67">
        <f t="shared" si="19"/>
        <v>46273</v>
      </c>
      <c r="E48" s="462" t="s">
        <v>567</v>
      </c>
      <c r="F48" s="464"/>
      <c r="G48" s="462" t="s">
        <v>568</v>
      </c>
      <c r="H48" s="464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62" t="s">
        <v>569</v>
      </c>
      <c r="Q48" s="464"/>
      <c r="R48" s="462" t="s">
        <v>570</v>
      </c>
      <c r="S48" s="464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62" t="s">
        <v>569</v>
      </c>
      <c r="F49" s="464"/>
      <c r="G49" s="462" t="s">
        <v>570</v>
      </c>
      <c r="H49" s="464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62" t="s">
        <v>2087</v>
      </c>
      <c r="Q49" s="464"/>
      <c r="R49" s="462" t="s">
        <v>2088</v>
      </c>
      <c r="S49" s="464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62" t="s">
        <v>2087</v>
      </c>
      <c r="F50" s="464"/>
      <c r="G50" s="462" t="s">
        <v>2088</v>
      </c>
      <c r="H50" s="464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62" t="s">
        <v>2089</v>
      </c>
      <c r="Q50" s="464"/>
      <c r="R50" s="462" t="s">
        <v>2090</v>
      </c>
      <c r="S50" s="464"/>
      <c r="T50" s="23" t="s">
        <v>39</v>
      </c>
      <c r="U50" s="23" t="s">
        <v>39</v>
      </c>
    </row>
    <row r="51" spans="1:23">
      <c r="A51" s="103" t="s">
        <v>486</v>
      </c>
      <c r="B51" s="382" t="s">
        <v>2054</v>
      </c>
      <c r="C51" s="67">
        <v>46294</v>
      </c>
      <c r="D51" s="67">
        <v>46294</v>
      </c>
      <c r="E51" s="462" t="s">
        <v>2089</v>
      </c>
      <c r="F51" s="464"/>
      <c r="G51" s="462" t="s">
        <v>2090</v>
      </c>
      <c r="H51" s="464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2050</v>
      </c>
      <c r="N51" s="67">
        <f t="shared" si="22"/>
        <v>46301</v>
      </c>
      <c r="O51" s="67">
        <f t="shared" si="23"/>
        <v>46301</v>
      </c>
      <c r="P51" s="462" t="s">
        <v>2091</v>
      </c>
      <c r="Q51" s="464"/>
      <c r="R51" s="462" t="s">
        <v>2092</v>
      </c>
      <c r="S51" s="464"/>
      <c r="T51" s="23" t="s">
        <v>39</v>
      </c>
      <c r="U51" s="23" t="s">
        <v>39</v>
      </c>
    </row>
    <row r="52" spans="1:23">
      <c r="A52" s="103" t="s">
        <v>486</v>
      </c>
      <c r="B52" s="382" t="s">
        <v>2055</v>
      </c>
      <c r="C52" s="67">
        <v>46301</v>
      </c>
      <c r="D52" s="67">
        <v>46301</v>
      </c>
      <c r="E52" s="462" t="s">
        <v>2091</v>
      </c>
      <c r="F52" s="464"/>
      <c r="G52" s="462" t="s">
        <v>2092</v>
      </c>
      <c r="H52" s="464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2051</v>
      </c>
      <c r="N52" s="67">
        <f t="shared" si="22"/>
        <v>46308</v>
      </c>
      <c r="O52" s="67">
        <f t="shared" si="23"/>
        <v>46308</v>
      </c>
      <c r="P52" s="462" t="s">
        <v>2093</v>
      </c>
      <c r="Q52" s="464"/>
      <c r="R52" s="462" t="s">
        <v>2094</v>
      </c>
      <c r="S52" s="464"/>
      <c r="T52" s="23" t="s">
        <v>39</v>
      </c>
      <c r="U52" s="23" t="s">
        <v>39</v>
      </c>
    </row>
    <row r="53" spans="1:23">
      <c r="A53" s="103" t="s">
        <v>486</v>
      </c>
      <c r="B53" s="382" t="s">
        <v>2406</v>
      </c>
      <c r="C53" s="67">
        <v>46308</v>
      </c>
      <c r="D53" s="67">
        <f t="shared" ref="D53:D55" si="24">C53</f>
        <v>46308</v>
      </c>
      <c r="E53" s="462" t="s">
        <v>2093</v>
      </c>
      <c r="F53" s="464"/>
      <c r="G53" s="462" t="s">
        <v>2094</v>
      </c>
      <c r="H53" s="464"/>
      <c r="I53" s="23" t="s">
        <v>39</v>
      </c>
      <c r="J53" s="23" t="s">
        <v>39</v>
      </c>
      <c r="K53" s="67">
        <f t="shared" si="21"/>
        <v>46313</v>
      </c>
      <c r="L53" s="67">
        <f t="shared" si="20"/>
        <v>46314</v>
      </c>
      <c r="M53" s="27" t="s">
        <v>2407</v>
      </c>
      <c r="N53" s="67">
        <f t="shared" si="22"/>
        <v>46315</v>
      </c>
      <c r="O53" s="67">
        <f t="shared" si="23"/>
        <v>46315</v>
      </c>
      <c r="P53" s="462" t="s">
        <v>2450</v>
      </c>
      <c r="Q53" s="464"/>
      <c r="R53" s="462" t="s">
        <v>2451</v>
      </c>
      <c r="S53" s="464"/>
      <c r="T53" s="23" t="s">
        <v>39</v>
      </c>
      <c r="U53" s="23" t="s">
        <v>39</v>
      </c>
    </row>
    <row r="54" spans="1:23">
      <c r="A54" s="103" t="s">
        <v>486</v>
      </c>
      <c r="B54" s="382" t="s">
        <v>2408</v>
      </c>
      <c r="C54" s="67">
        <v>46315</v>
      </c>
      <c r="D54" s="67">
        <f t="shared" si="24"/>
        <v>46315</v>
      </c>
      <c r="E54" s="462" t="s">
        <v>2450</v>
      </c>
      <c r="F54" s="464"/>
      <c r="G54" s="462" t="s">
        <v>2451</v>
      </c>
      <c r="H54" s="464"/>
      <c r="I54" s="23" t="s">
        <v>39</v>
      </c>
      <c r="J54" s="23" t="s">
        <v>39</v>
      </c>
      <c r="K54" s="67">
        <v>46320</v>
      </c>
      <c r="L54" s="67">
        <f t="shared" si="20"/>
        <v>46321</v>
      </c>
      <c r="M54" s="27" t="s">
        <v>2409</v>
      </c>
      <c r="N54" s="67">
        <f t="shared" si="22"/>
        <v>46322</v>
      </c>
      <c r="O54" s="67">
        <f t="shared" si="23"/>
        <v>46322</v>
      </c>
      <c r="P54" s="462" t="s">
        <v>2452</v>
      </c>
      <c r="Q54" s="464"/>
      <c r="R54" s="462" t="s">
        <v>2453</v>
      </c>
      <c r="S54" s="464"/>
      <c r="T54" s="23" t="s">
        <v>39</v>
      </c>
      <c r="U54" s="23" t="s">
        <v>39</v>
      </c>
    </row>
    <row r="55" spans="1:23">
      <c r="A55" s="103" t="s">
        <v>486</v>
      </c>
      <c r="B55" s="382" t="s">
        <v>2410</v>
      </c>
      <c r="C55" s="67">
        <v>46322</v>
      </c>
      <c r="D55" s="67">
        <f t="shared" si="24"/>
        <v>46322</v>
      </c>
      <c r="E55" s="462" t="s">
        <v>2452</v>
      </c>
      <c r="F55" s="464"/>
      <c r="G55" s="462" t="s">
        <v>2453</v>
      </c>
      <c r="H55" s="464"/>
      <c r="I55" s="23" t="s">
        <v>39</v>
      </c>
      <c r="J55" s="23" t="s">
        <v>39</v>
      </c>
      <c r="K55" s="67">
        <v>46327</v>
      </c>
      <c r="L55" s="67">
        <f t="shared" si="20"/>
        <v>46328</v>
      </c>
      <c r="M55" s="27" t="s">
        <v>2411</v>
      </c>
      <c r="N55" s="67">
        <f t="shared" si="22"/>
        <v>46329</v>
      </c>
      <c r="O55" s="67">
        <f t="shared" si="23"/>
        <v>46329</v>
      </c>
      <c r="P55" s="462" t="s">
        <v>2454</v>
      </c>
      <c r="Q55" s="464"/>
      <c r="R55" s="462" t="s">
        <v>2455</v>
      </c>
      <c r="S55" s="464"/>
      <c r="T55" s="23" t="s">
        <v>39</v>
      </c>
      <c r="U55" s="23" t="s">
        <v>39</v>
      </c>
    </row>
    <row r="56" spans="1:23" ht="15.6" customHeight="1">
      <c r="A56" s="383"/>
      <c r="B56" s="384"/>
      <c r="C56" s="358"/>
      <c r="D56" s="358"/>
      <c r="E56" s="317"/>
      <c r="F56" s="317"/>
      <c r="G56" s="358"/>
      <c r="H56" s="358"/>
      <c r="I56" s="358"/>
      <c r="J56" s="358"/>
      <c r="K56" s="358"/>
      <c r="L56" s="358"/>
      <c r="M56" s="358"/>
      <c r="N56" s="358"/>
      <c r="O56" s="385"/>
      <c r="P56" s="358"/>
      <c r="Q56" s="358"/>
      <c r="R56" s="317"/>
      <c r="S56" s="317"/>
      <c r="T56" s="358"/>
      <c r="U56" s="358"/>
      <c r="V56" s="358"/>
      <c r="W56" s="358"/>
    </row>
    <row r="57" spans="1:23">
      <c r="A57" s="129" t="s">
        <v>160</v>
      </c>
      <c r="B57" s="482" t="s">
        <v>571</v>
      </c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482"/>
    </row>
    <row r="58" spans="1:23" hidden="1">
      <c r="A58" s="32" t="s">
        <v>572</v>
      </c>
      <c r="B58" s="483" t="s">
        <v>573</v>
      </c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483"/>
      <c r="O58" s="5"/>
      <c r="P58" s="5"/>
    </row>
    <row r="59" spans="1:23" hidden="1">
      <c r="A59" s="32" t="s">
        <v>390</v>
      </c>
      <c r="B59" s="483" t="s">
        <v>574</v>
      </c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483"/>
    </row>
    <row r="60" spans="1:23">
      <c r="A60" s="32" t="s">
        <v>390</v>
      </c>
      <c r="B60" s="483" t="s">
        <v>575</v>
      </c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  <c r="Q60" s="6"/>
    </row>
    <row r="61" spans="1:23" hidden="1">
      <c r="A61" s="189" t="s">
        <v>576</v>
      </c>
      <c r="B61" s="537" t="s">
        <v>577</v>
      </c>
      <c r="C61" s="537"/>
      <c r="D61" s="537"/>
      <c r="E61" s="537"/>
      <c r="F61" s="537"/>
      <c r="G61" s="537"/>
      <c r="H61" s="537"/>
      <c r="I61" s="537"/>
      <c r="J61" s="537"/>
      <c r="K61" s="537"/>
      <c r="L61" s="537"/>
      <c r="M61" s="537"/>
      <c r="N61" s="537"/>
      <c r="O61" s="6"/>
      <c r="P61" s="6"/>
      <c r="R61" t="s">
        <v>178</v>
      </c>
    </row>
    <row r="62" spans="1:23">
      <c r="A62" s="189" t="s">
        <v>576</v>
      </c>
      <c r="B62" s="577" t="s">
        <v>578</v>
      </c>
      <c r="C62" s="578"/>
      <c r="D62" s="578"/>
      <c r="E62" s="578"/>
      <c r="F62" s="578"/>
      <c r="G62" s="578"/>
      <c r="H62" s="578"/>
      <c r="I62" s="578"/>
      <c r="J62" s="578"/>
      <c r="K62" s="578"/>
      <c r="L62" s="578"/>
      <c r="M62" s="578"/>
      <c r="N62" s="579"/>
      <c r="O62" s="6"/>
      <c r="P62" s="6"/>
    </row>
    <row r="63" spans="1:23">
      <c r="A63" s="32" t="s">
        <v>579</v>
      </c>
      <c r="B63" s="483" t="s">
        <v>580</v>
      </c>
      <c r="C63" s="483"/>
      <c r="D63" s="483"/>
      <c r="E63" s="483"/>
      <c r="F63" s="483"/>
      <c r="G63" s="483"/>
      <c r="H63" s="483"/>
      <c r="I63" s="483"/>
      <c r="J63" s="483"/>
      <c r="K63" s="483"/>
      <c r="L63" s="483"/>
      <c r="M63" s="483"/>
      <c r="N63" s="483"/>
    </row>
    <row r="64" spans="1:23" hidden="1">
      <c r="A64" s="130" t="s">
        <v>392</v>
      </c>
      <c r="B64" s="483" t="s">
        <v>581</v>
      </c>
      <c r="C64" s="483"/>
      <c r="D64" s="483"/>
      <c r="E64" s="483"/>
      <c r="F64" s="483"/>
      <c r="G64" s="483"/>
      <c r="H64" s="483"/>
      <c r="I64" s="483"/>
      <c r="J64" s="483"/>
      <c r="K64" s="483"/>
      <c r="L64" s="483"/>
      <c r="M64" s="483"/>
      <c r="N64" s="483"/>
    </row>
    <row r="65" spans="1:19" hidden="1">
      <c r="A65" s="32" t="s">
        <v>579</v>
      </c>
      <c r="B65" s="483" t="s">
        <v>582</v>
      </c>
      <c r="C65" s="483"/>
      <c r="D65" s="483"/>
      <c r="E65" s="483"/>
      <c r="F65" s="483"/>
      <c r="G65" s="483"/>
      <c r="H65" s="483"/>
      <c r="I65" s="483"/>
      <c r="J65" s="483"/>
      <c r="K65" s="483"/>
      <c r="L65" s="483"/>
      <c r="M65" s="483"/>
      <c r="N65" s="483"/>
    </row>
    <row r="66" spans="1:19">
      <c r="A66" s="130" t="s">
        <v>392</v>
      </c>
      <c r="B66" s="582" t="s">
        <v>394</v>
      </c>
      <c r="C66" s="582"/>
      <c r="D66" s="582"/>
      <c r="E66" s="582"/>
      <c r="F66" s="582"/>
      <c r="G66" s="582"/>
      <c r="H66" s="582"/>
      <c r="I66" s="582"/>
      <c r="J66" s="582"/>
      <c r="K66" s="582"/>
      <c r="L66" s="582"/>
      <c r="M66" s="582"/>
      <c r="N66" s="583"/>
      <c r="O66" s="4"/>
      <c r="P66" s="4"/>
      <c r="S66" t="s">
        <v>178</v>
      </c>
    </row>
    <row r="67" spans="1:19">
      <c r="A67" s="32" t="s">
        <v>583</v>
      </c>
      <c r="B67" s="483" t="s">
        <v>584</v>
      </c>
      <c r="C67" s="483"/>
      <c r="D67" s="483"/>
      <c r="E67" s="483"/>
      <c r="F67" s="483"/>
      <c r="G67" s="483"/>
      <c r="H67" s="483"/>
      <c r="I67" s="483"/>
      <c r="J67" s="483"/>
      <c r="K67" s="483"/>
      <c r="L67" s="483"/>
      <c r="M67" s="483"/>
      <c r="N67" s="574"/>
      <c r="O67" s="5"/>
      <c r="P67" s="192"/>
      <c r="Q67" s="5"/>
      <c r="R67" s="5"/>
    </row>
    <row r="68" spans="1:19">
      <c r="A68" s="386" t="s">
        <v>585</v>
      </c>
      <c r="B68" s="575" t="s">
        <v>586</v>
      </c>
      <c r="C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6"/>
    </row>
    <row r="69" spans="1:19">
      <c r="P69" t="s">
        <v>178</v>
      </c>
    </row>
  </sheetData>
  <mergeCells count="218">
    <mergeCell ref="R54:S54"/>
    <mergeCell ref="R55:S55"/>
    <mergeCell ref="E54:F54"/>
    <mergeCell ref="E55:F55"/>
    <mergeCell ref="G54:H54"/>
    <mergeCell ref="G55:H55"/>
    <mergeCell ref="P53:Q53"/>
    <mergeCell ref="P54:Q54"/>
    <mergeCell ref="P55:Q55"/>
    <mergeCell ref="E53:F53"/>
    <mergeCell ref="G53:H53"/>
    <mergeCell ref="R53:S53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6:N66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7:N67"/>
    <mergeCell ref="B68:N68"/>
    <mergeCell ref="A6:A7"/>
    <mergeCell ref="B6:B7"/>
    <mergeCell ref="M6:M7"/>
    <mergeCell ref="B57:N57"/>
    <mergeCell ref="B58:N58"/>
    <mergeCell ref="B59:N59"/>
    <mergeCell ref="B60:N60"/>
    <mergeCell ref="B61:N61"/>
    <mergeCell ref="B62:N62"/>
    <mergeCell ref="B63:N63"/>
    <mergeCell ref="B64:N64"/>
    <mergeCell ref="B65:N65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1"/>
      <c r="S1" s="1"/>
      <c r="T1" s="1"/>
      <c r="U1" s="1"/>
    </row>
    <row r="2" spans="1:255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8" t="s">
        <v>587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7"/>
    </row>
    <row r="5" spans="1:255">
      <c r="A5" s="9" t="s">
        <v>4</v>
      </c>
      <c r="B5" s="9" t="s">
        <v>5</v>
      </c>
      <c r="C5" s="516" t="s">
        <v>588</v>
      </c>
      <c r="D5" s="469"/>
      <c r="E5" s="516" t="s">
        <v>589</v>
      </c>
      <c r="F5" s="469"/>
      <c r="G5" s="516" t="s">
        <v>590</v>
      </c>
      <c r="H5" s="469"/>
      <c r="I5" s="516" t="s">
        <v>591</v>
      </c>
      <c r="J5" s="469"/>
      <c r="K5" s="516" t="s">
        <v>592</v>
      </c>
      <c r="L5" s="469"/>
      <c r="M5" s="9" t="s">
        <v>5</v>
      </c>
      <c r="N5" s="600" t="s">
        <v>593</v>
      </c>
      <c r="O5" s="601"/>
      <c r="P5" s="516" t="s">
        <v>588</v>
      </c>
      <c r="Q5" s="469"/>
    </row>
    <row r="6" spans="1:255">
      <c r="A6" s="10" t="s">
        <v>13</v>
      </c>
      <c r="B6" s="10" t="s">
        <v>14</v>
      </c>
      <c r="C6" s="469" t="s">
        <v>249</v>
      </c>
      <c r="D6" s="469"/>
      <c r="E6" s="469" t="s">
        <v>248</v>
      </c>
      <c r="F6" s="469"/>
      <c r="G6" s="467" t="s">
        <v>594</v>
      </c>
      <c r="H6" s="468"/>
      <c r="I6" s="469" t="s">
        <v>595</v>
      </c>
      <c r="J6" s="469"/>
      <c r="K6" s="469" t="s">
        <v>596</v>
      </c>
      <c r="L6" s="469"/>
      <c r="M6" s="10" t="s">
        <v>14</v>
      </c>
      <c r="N6" s="469" t="s">
        <v>473</v>
      </c>
      <c r="O6" s="469"/>
      <c r="P6" s="469" t="s">
        <v>249</v>
      </c>
      <c r="Q6" s="469"/>
    </row>
    <row r="7" spans="1:255">
      <c r="A7" s="14"/>
      <c r="B7" s="98"/>
      <c r="C7" s="508" t="s">
        <v>22</v>
      </c>
      <c r="D7" s="508"/>
      <c r="E7" s="508" t="s">
        <v>22</v>
      </c>
      <c r="F7" s="508"/>
      <c r="G7" s="489" t="s">
        <v>22</v>
      </c>
      <c r="H7" s="513"/>
      <c r="I7" s="508" t="s">
        <v>22</v>
      </c>
      <c r="J7" s="508"/>
      <c r="K7" s="508" t="s">
        <v>22</v>
      </c>
      <c r="L7" s="508"/>
      <c r="M7" s="98"/>
      <c r="N7" s="489" t="s">
        <v>22</v>
      </c>
      <c r="O7" s="513"/>
      <c r="P7" s="508" t="s">
        <v>22</v>
      </c>
      <c r="Q7" s="508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58" t="s">
        <v>632</v>
      </c>
      <c r="O17" s="559"/>
      <c r="P17" s="559"/>
      <c r="Q17" s="560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58" t="s">
        <v>632</v>
      </c>
      <c r="O20" s="559"/>
      <c r="P20" s="559"/>
      <c r="Q20" s="560"/>
    </row>
    <row r="21" spans="1:19">
      <c r="A21" s="595" t="s">
        <v>337</v>
      </c>
      <c r="B21" s="596"/>
      <c r="C21" s="596"/>
      <c r="D21" s="596"/>
      <c r="E21" s="596"/>
      <c r="F21" s="596"/>
      <c r="G21" s="596"/>
      <c r="H21" s="596"/>
      <c r="I21" s="596"/>
      <c r="J21" s="596"/>
      <c r="K21" s="596"/>
      <c r="L21" s="596"/>
      <c r="M21" s="596"/>
      <c r="N21" s="596"/>
      <c r="O21" s="596"/>
      <c r="P21" s="596"/>
      <c r="Q21" s="597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35" t="s">
        <v>653</v>
      </c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6"/>
      <c r="P30" s="6"/>
      <c r="Q30" s="6"/>
      <c r="R30" s="6"/>
      <c r="S30" s="6"/>
    </row>
    <row r="31" spans="1:19" ht="16.2">
      <c r="A31" s="31" t="s">
        <v>383</v>
      </c>
      <c r="B31" s="453" t="s">
        <v>654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6"/>
      <c r="P31" s="6"/>
      <c r="Q31" s="6"/>
      <c r="R31" s="6"/>
      <c r="S31" s="6"/>
    </row>
    <row r="32" spans="1:19" ht="16.2">
      <c r="A32" s="31" t="s">
        <v>381</v>
      </c>
      <c r="B32" s="453" t="s">
        <v>655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453" t="s">
        <v>658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6"/>
      <c r="P33" s="6"/>
      <c r="Q33" s="6"/>
      <c r="R33" s="6"/>
      <c r="S33" s="6"/>
    </row>
    <row r="34" spans="1:19" ht="16.2">
      <c r="A34" s="31" t="s">
        <v>659</v>
      </c>
      <c r="B34" s="450" t="s">
        <v>660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2"/>
      <c r="O34" s="6"/>
      <c r="P34" s="6"/>
      <c r="Q34" s="6"/>
      <c r="R34" s="6"/>
      <c r="S34" s="6"/>
    </row>
    <row r="35" spans="1:19" ht="16.2">
      <c r="A35" s="31" t="s">
        <v>661</v>
      </c>
      <c r="B35" s="453" t="s">
        <v>662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453" t="s">
        <v>663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6"/>
      <c r="P36" s="6"/>
      <c r="Q36" s="6"/>
      <c r="R36" s="6"/>
      <c r="S36" s="6"/>
    </row>
    <row r="37" spans="1:19" ht="16.2">
      <c r="A37" s="31" t="s">
        <v>583</v>
      </c>
      <c r="B37" s="594" t="s">
        <v>664</v>
      </c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6"/>
      <c r="P37" s="6"/>
      <c r="Q37" s="6"/>
      <c r="R37" s="6"/>
      <c r="S37" s="6"/>
    </row>
    <row r="38" spans="1:19">
      <c r="A38" s="32" t="s">
        <v>579</v>
      </c>
      <c r="B38" s="453" t="s">
        <v>665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</row>
    <row r="2" spans="1:251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70" t="s">
        <v>666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288"/>
      <c r="O4" s="288"/>
    </row>
    <row r="5" spans="1:251">
      <c r="A5" s="8" t="s">
        <v>667</v>
      </c>
      <c r="B5" s="8" t="s">
        <v>668</v>
      </c>
      <c r="C5" s="473" t="s">
        <v>669</v>
      </c>
      <c r="D5" s="474"/>
      <c r="E5" s="475" t="s">
        <v>670</v>
      </c>
      <c r="F5" s="476"/>
      <c r="G5" s="475" t="s">
        <v>671</v>
      </c>
      <c r="H5" s="476"/>
      <c r="I5" s="475" t="s">
        <v>591</v>
      </c>
      <c r="J5" s="476"/>
      <c r="K5" s="8" t="s">
        <v>668</v>
      </c>
      <c r="L5" s="475" t="s">
        <v>671</v>
      </c>
      <c r="M5" s="476"/>
      <c r="N5" s="605" t="s">
        <v>672</v>
      </c>
      <c r="O5" s="606"/>
      <c r="P5" s="473" t="s">
        <v>669</v>
      </c>
      <c r="Q5" s="474"/>
    </row>
    <row r="6" spans="1:251">
      <c r="A6" s="10" t="s">
        <v>13</v>
      </c>
      <c r="B6" s="10" t="s">
        <v>14</v>
      </c>
      <c r="C6" s="467" t="s">
        <v>673</v>
      </c>
      <c r="D6" s="468"/>
      <c r="E6" s="467" t="s">
        <v>674</v>
      </c>
      <c r="F6" s="468"/>
      <c r="G6" s="469" t="s">
        <v>596</v>
      </c>
      <c r="H6" s="469"/>
      <c r="I6" s="469" t="s">
        <v>595</v>
      </c>
      <c r="J6" s="469"/>
      <c r="K6" s="10" t="s">
        <v>14</v>
      </c>
      <c r="L6" s="469" t="s">
        <v>596</v>
      </c>
      <c r="M6" s="469"/>
      <c r="N6" s="467" t="s">
        <v>674</v>
      </c>
      <c r="O6" s="468"/>
      <c r="P6" s="467" t="s">
        <v>673</v>
      </c>
      <c r="Q6" s="468"/>
    </row>
    <row r="7" spans="1:251">
      <c r="A7" s="10"/>
      <c r="B7" s="10"/>
      <c r="C7" s="467" t="s">
        <v>675</v>
      </c>
      <c r="D7" s="468"/>
      <c r="E7" s="602" t="s">
        <v>676</v>
      </c>
      <c r="F7" s="603"/>
      <c r="G7" s="604" t="s">
        <v>677</v>
      </c>
      <c r="H7" s="604"/>
      <c r="I7" s="602" t="s">
        <v>678</v>
      </c>
      <c r="J7" s="603"/>
      <c r="K7" s="10"/>
      <c r="L7" s="602" t="s">
        <v>679</v>
      </c>
      <c r="M7" s="603"/>
      <c r="N7" s="602" t="s">
        <v>676</v>
      </c>
      <c r="O7" s="603"/>
      <c r="P7" s="467" t="s">
        <v>675</v>
      </c>
      <c r="Q7" s="468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499" t="s">
        <v>208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1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35" t="s">
        <v>708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6"/>
      <c r="P31" s="6"/>
      <c r="Q31" s="6"/>
      <c r="R31" s="6"/>
      <c r="S31" s="6"/>
    </row>
    <row r="32" spans="1:21" ht="16.2">
      <c r="A32" s="31" t="s">
        <v>249</v>
      </c>
      <c r="B32" s="453" t="s">
        <v>709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6"/>
      <c r="P32" s="6"/>
      <c r="Q32" s="368"/>
      <c r="R32" s="6"/>
      <c r="S32" s="6"/>
    </row>
    <row r="33" spans="1:19" ht="16.2">
      <c r="A33" s="31" t="s">
        <v>710</v>
      </c>
      <c r="B33" s="453" t="s">
        <v>711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6"/>
      <c r="P33" s="6"/>
      <c r="Q33" s="6"/>
      <c r="R33" s="6"/>
      <c r="S33" s="6"/>
    </row>
    <row r="34" spans="1:19" ht="16.2">
      <c r="A34" s="31" t="s">
        <v>712</v>
      </c>
      <c r="B34" s="453" t="s">
        <v>713</v>
      </c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6"/>
      <c r="P34" s="6"/>
      <c r="Q34" s="6"/>
      <c r="R34" s="6"/>
      <c r="S34" s="6"/>
    </row>
    <row r="35" spans="1:19" ht="16.2">
      <c r="A35" s="31" t="s">
        <v>595</v>
      </c>
      <c r="B35" s="453" t="s">
        <v>660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/>
      <c r="Q35" s="6"/>
      <c r="R35" s="6"/>
      <c r="S35" s="6"/>
    </row>
    <row r="36" spans="1:19" ht="16.2">
      <c r="A36" s="31" t="s">
        <v>596</v>
      </c>
      <c r="B36" s="450" t="s">
        <v>714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2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7"/>
  <sheetViews>
    <sheetView zoomScaleNormal="100" workbookViewId="0">
      <selection activeCell="L50" sqref="L50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70" t="s">
        <v>0</v>
      </c>
      <c r="C1" s="470"/>
      <c r="D1" s="470"/>
      <c r="E1" s="470"/>
      <c r="F1" s="470"/>
      <c r="G1" s="470"/>
      <c r="H1" s="470"/>
      <c r="I1" s="470"/>
    </row>
    <row r="2" spans="1:243" ht="17.399999999999999">
      <c r="B2" s="471" t="s">
        <v>1</v>
      </c>
      <c r="C2" s="471"/>
      <c r="D2" s="471"/>
      <c r="E2" s="471"/>
      <c r="F2" s="471"/>
      <c r="G2" s="471"/>
      <c r="H2" s="471"/>
      <c r="I2" s="47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0" t="s">
        <v>715</v>
      </c>
      <c r="B4" s="570"/>
      <c r="C4" s="570"/>
      <c r="D4" s="570"/>
      <c r="E4" s="570"/>
      <c r="F4" s="570"/>
      <c r="G4" s="570"/>
    </row>
    <row r="5" spans="1:243">
      <c r="A5" s="8" t="s">
        <v>667</v>
      </c>
      <c r="B5" s="8" t="s">
        <v>668</v>
      </c>
      <c r="C5" s="473" t="s">
        <v>669</v>
      </c>
      <c r="D5" s="474"/>
      <c r="E5" s="475" t="s">
        <v>670</v>
      </c>
      <c r="F5" s="476"/>
      <c r="G5" s="8" t="s">
        <v>668</v>
      </c>
      <c r="H5" s="473" t="s">
        <v>669</v>
      </c>
      <c r="I5" s="474"/>
    </row>
    <row r="6" spans="1:243">
      <c r="A6" s="10" t="s">
        <v>13</v>
      </c>
      <c r="B6" s="10" t="s">
        <v>14</v>
      </c>
      <c r="C6" s="467" t="s">
        <v>673</v>
      </c>
      <c r="D6" s="468"/>
      <c r="E6" s="467" t="s">
        <v>674</v>
      </c>
      <c r="F6" s="468"/>
      <c r="G6" s="10" t="s">
        <v>14</v>
      </c>
      <c r="H6" s="467" t="s">
        <v>673</v>
      </c>
      <c r="I6" s="468"/>
    </row>
    <row r="7" spans="1:243">
      <c r="A7" s="10"/>
      <c r="B7" s="10"/>
      <c r="C7" s="467" t="s">
        <v>675</v>
      </c>
      <c r="D7" s="468"/>
      <c r="E7" s="602" t="s">
        <v>676</v>
      </c>
      <c r="F7" s="603"/>
      <c r="G7" s="10"/>
      <c r="H7" s="467" t="s">
        <v>675</v>
      </c>
      <c r="I7" s="468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7" t="s">
        <v>727</v>
      </c>
      <c r="B18" s="608"/>
      <c r="C18" s="608"/>
      <c r="D18" s="608"/>
      <c r="E18" s="608"/>
      <c r="F18" s="608"/>
      <c r="G18" s="608"/>
      <c r="H18" s="608"/>
      <c r="I18" s="609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2030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2246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95" t="s">
        <v>2029</v>
      </c>
      <c r="B41" s="596"/>
      <c r="C41" s="596"/>
      <c r="D41" s="596"/>
      <c r="E41" s="596"/>
      <c r="F41" s="596"/>
      <c r="G41" s="596"/>
      <c r="H41" s="596"/>
      <c r="I41" s="597"/>
    </row>
    <row r="42" spans="1:9" hidden="1">
      <c r="A42" s="90" t="s">
        <v>2030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 hidden="1">
      <c r="A43" s="58" t="s">
        <v>2246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2263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2263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2095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2096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2263</v>
      </c>
      <c r="B49" s="301" t="s">
        <v>2097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2098</v>
      </c>
      <c r="H49" s="128">
        <f t="shared" si="45"/>
        <v>46310</v>
      </c>
      <c r="I49" s="280">
        <f t="shared" si="46"/>
        <v>46311</v>
      </c>
    </row>
    <row r="50" spans="1:19">
      <c r="A50" s="90" t="s">
        <v>716</v>
      </c>
      <c r="B50" s="81" t="s">
        <v>2419</v>
      </c>
      <c r="C50" s="128">
        <f>H48</f>
        <v>46303</v>
      </c>
      <c r="D50" s="280">
        <f t="shared" ref="D50:D51" si="47">C50+1</f>
        <v>46304</v>
      </c>
      <c r="E50" s="128">
        <f t="shared" ref="E50:E51" si="48">D50+5</f>
        <v>46309</v>
      </c>
      <c r="F50" s="128">
        <f t="shared" ref="F50:F51" si="49">E50+1</f>
        <v>46310</v>
      </c>
      <c r="G50" s="81" t="s">
        <v>2420</v>
      </c>
      <c r="H50" s="128">
        <f t="shared" ref="H50:H51" si="50">F50+7</f>
        <v>46317</v>
      </c>
      <c r="I50" s="280">
        <f t="shared" ref="I50:I51" si="51">H50+1</f>
        <v>46318</v>
      </c>
    </row>
    <row r="51" spans="1:19">
      <c r="A51" s="58" t="s">
        <v>2263</v>
      </c>
      <c r="B51" s="301" t="s">
        <v>2095</v>
      </c>
      <c r="C51" s="128">
        <f>H49</f>
        <v>46310</v>
      </c>
      <c r="D51" s="280">
        <f t="shared" si="47"/>
        <v>46311</v>
      </c>
      <c r="E51" s="128">
        <f t="shared" si="48"/>
        <v>46316</v>
      </c>
      <c r="F51" s="128">
        <f t="shared" si="49"/>
        <v>46317</v>
      </c>
      <c r="G51" s="301" t="s">
        <v>2096</v>
      </c>
      <c r="H51" s="128">
        <f t="shared" si="50"/>
        <v>46324</v>
      </c>
      <c r="I51" s="280">
        <f t="shared" si="51"/>
        <v>46325</v>
      </c>
    </row>
    <row r="52" spans="1:19">
      <c r="A52" s="90" t="s">
        <v>716</v>
      </c>
      <c r="B52" s="81" t="s">
        <v>2437</v>
      </c>
      <c r="C52" s="128">
        <f>H50</f>
        <v>46317</v>
      </c>
      <c r="D52" s="280">
        <f t="shared" ref="D52:D53" si="52">C52+1</f>
        <v>46318</v>
      </c>
      <c r="E52" s="128">
        <f t="shared" ref="E52:E53" si="53">D52+5</f>
        <v>46323</v>
      </c>
      <c r="F52" s="128">
        <f t="shared" ref="F52:F53" si="54">E52+1</f>
        <v>46324</v>
      </c>
      <c r="G52" s="81" t="s">
        <v>2438</v>
      </c>
      <c r="H52" s="128">
        <f t="shared" ref="H52:H53" si="55">F52+7</f>
        <v>46331</v>
      </c>
      <c r="I52" s="280">
        <f t="shared" ref="I52:I53" si="56">H52+1</f>
        <v>46332</v>
      </c>
    </row>
    <row r="53" spans="1:19">
      <c r="A53" s="58" t="s">
        <v>2263</v>
      </c>
      <c r="B53" s="301" t="s">
        <v>2419</v>
      </c>
      <c r="C53" s="128">
        <f>H51</f>
        <v>46324</v>
      </c>
      <c r="D53" s="280">
        <f t="shared" si="52"/>
        <v>46325</v>
      </c>
      <c r="E53" s="128">
        <f t="shared" si="53"/>
        <v>46330</v>
      </c>
      <c r="F53" s="128">
        <f t="shared" si="54"/>
        <v>46331</v>
      </c>
      <c r="G53" s="301" t="s">
        <v>2420</v>
      </c>
      <c r="H53" s="128">
        <f t="shared" si="55"/>
        <v>46338</v>
      </c>
      <c r="I53" s="280">
        <f t="shared" si="56"/>
        <v>46339</v>
      </c>
    </row>
    <row r="54" spans="1:19">
      <c r="A54" s="366"/>
      <c r="B54" s="316"/>
      <c r="C54" s="157"/>
      <c r="D54" s="367"/>
      <c r="E54" s="157"/>
      <c r="F54" s="157"/>
      <c r="G54" s="316"/>
      <c r="H54" s="157"/>
      <c r="I54" s="367"/>
    </row>
    <row r="55" spans="1:19" ht="16.2">
      <c r="A55" s="299" t="s">
        <v>160</v>
      </c>
      <c r="B55" s="535" t="s">
        <v>758</v>
      </c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535"/>
      <c r="O55" s="6"/>
      <c r="P55" s="6"/>
      <c r="Q55" s="6"/>
      <c r="R55" s="6"/>
      <c r="S55" s="6"/>
    </row>
    <row r="56" spans="1:19" ht="16.2">
      <c r="A56" s="31" t="s">
        <v>249</v>
      </c>
      <c r="B56" s="453" t="s">
        <v>2165</v>
      </c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6"/>
      <c r="P56" s="6"/>
      <c r="Q56" s="368"/>
      <c r="R56" s="6"/>
      <c r="S56" s="6"/>
    </row>
    <row r="57" spans="1:19" ht="16.2">
      <c r="A57" s="31" t="s">
        <v>759</v>
      </c>
      <c r="B57" s="453" t="s">
        <v>711</v>
      </c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6"/>
      <c r="P57" s="6"/>
      <c r="Q57" s="6"/>
      <c r="R57" s="6"/>
      <c r="S57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5:N55"/>
    <mergeCell ref="B56:N56"/>
    <mergeCell ref="B57:N57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7"/>
  <sheetViews>
    <sheetView workbookViewId="0">
      <selection activeCell="I67" sqref="I67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</row>
    <row r="2" spans="1:247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70" t="s">
        <v>760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</row>
    <row r="5" spans="1:247">
      <c r="A5" s="8" t="s">
        <v>667</v>
      </c>
      <c r="B5" s="8" t="s">
        <v>668</v>
      </c>
      <c r="C5" s="473" t="s">
        <v>669</v>
      </c>
      <c r="D5" s="474"/>
      <c r="E5" s="475" t="s">
        <v>671</v>
      </c>
      <c r="F5" s="476"/>
      <c r="G5" s="475" t="s">
        <v>591</v>
      </c>
      <c r="H5" s="476"/>
      <c r="I5" s="8" t="s">
        <v>668</v>
      </c>
      <c r="J5" s="475" t="s">
        <v>671</v>
      </c>
      <c r="K5" s="476"/>
      <c r="L5" s="473" t="s">
        <v>669</v>
      </c>
      <c r="M5" s="474"/>
    </row>
    <row r="6" spans="1:247">
      <c r="A6" s="10" t="s">
        <v>13</v>
      </c>
      <c r="B6" s="10" t="s">
        <v>14</v>
      </c>
      <c r="C6" s="467" t="s">
        <v>673</v>
      </c>
      <c r="D6" s="468"/>
      <c r="E6" s="469" t="s">
        <v>596</v>
      </c>
      <c r="F6" s="469"/>
      <c r="G6" s="469" t="s">
        <v>595</v>
      </c>
      <c r="H6" s="469"/>
      <c r="I6" s="10" t="s">
        <v>14</v>
      </c>
      <c r="J6" s="469" t="s">
        <v>596</v>
      </c>
      <c r="K6" s="469"/>
      <c r="L6" s="467" t="s">
        <v>673</v>
      </c>
      <c r="M6" s="468"/>
    </row>
    <row r="7" spans="1:247">
      <c r="A7" s="10"/>
      <c r="B7" s="10"/>
      <c r="C7" s="467" t="s">
        <v>675</v>
      </c>
      <c r="D7" s="468"/>
      <c r="E7" s="604" t="s">
        <v>677</v>
      </c>
      <c r="F7" s="604"/>
      <c r="G7" s="602" t="s">
        <v>678</v>
      </c>
      <c r="H7" s="603"/>
      <c r="I7" s="10"/>
      <c r="J7" s="602" t="s">
        <v>679</v>
      </c>
      <c r="K7" s="603"/>
      <c r="L7" s="467" t="s">
        <v>675</v>
      </c>
      <c r="M7" s="468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499" t="s">
        <v>764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1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2247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2248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2249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 hidden="1">
      <c r="A40" s="58" t="s">
        <v>2300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 hidden="1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2099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2100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2099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2100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2099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2100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2101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2102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58" t="s">
        <v>683</v>
      </c>
      <c r="B49" s="301" t="s">
        <v>2439</v>
      </c>
      <c r="C49" s="128">
        <v>46305</v>
      </c>
      <c r="D49" s="280">
        <f t="shared" ref="D49:D51" si="89">C49+1</f>
        <v>46306</v>
      </c>
      <c r="E49" s="128">
        <f t="shared" ref="E49:E51" si="90">D49+6</f>
        <v>46312</v>
      </c>
      <c r="F49" s="128">
        <f t="shared" ref="F49:F51" si="91">E49</f>
        <v>46312</v>
      </c>
      <c r="G49" s="128">
        <f t="shared" ref="G49:G51" si="92">F49+1</f>
        <v>46313</v>
      </c>
      <c r="H49" s="128">
        <f t="shared" ref="H49:H51" si="93">G49+1</f>
        <v>46314</v>
      </c>
      <c r="I49" s="301" t="s">
        <v>2440</v>
      </c>
      <c r="J49" s="128">
        <f t="shared" ref="J49:J51" si="94">H49</f>
        <v>46314</v>
      </c>
      <c r="K49" s="128">
        <f t="shared" ref="K49:K51" si="95">J49+1</f>
        <v>46315</v>
      </c>
      <c r="L49" s="128">
        <f t="shared" ref="L49:L51" si="96">K49+8</f>
        <v>46323</v>
      </c>
      <c r="M49" s="280">
        <f t="shared" ref="M49:M51" si="97">L49</f>
        <v>46323</v>
      </c>
    </row>
    <row r="50" spans="1:19">
      <c r="A50" s="58" t="s">
        <v>693</v>
      </c>
      <c r="B50" s="301" t="s">
        <v>2439</v>
      </c>
      <c r="C50" s="128">
        <v>46312</v>
      </c>
      <c r="D50" s="280">
        <f t="shared" si="89"/>
        <v>46313</v>
      </c>
      <c r="E50" s="128">
        <f t="shared" si="90"/>
        <v>46319</v>
      </c>
      <c r="F50" s="128">
        <f t="shared" si="91"/>
        <v>46319</v>
      </c>
      <c r="G50" s="128">
        <f t="shared" si="92"/>
        <v>46320</v>
      </c>
      <c r="H50" s="128">
        <f t="shared" si="93"/>
        <v>46321</v>
      </c>
      <c r="I50" s="301" t="s">
        <v>2440</v>
      </c>
      <c r="J50" s="128">
        <f t="shared" si="94"/>
        <v>46321</v>
      </c>
      <c r="K50" s="128">
        <f t="shared" si="95"/>
        <v>46322</v>
      </c>
      <c r="L50" s="128">
        <f t="shared" si="96"/>
        <v>46330</v>
      </c>
      <c r="M50" s="280">
        <f t="shared" si="97"/>
        <v>46330</v>
      </c>
    </row>
    <row r="51" spans="1:19">
      <c r="A51" s="58" t="s">
        <v>680</v>
      </c>
      <c r="B51" s="301" t="s">
        <v>2129</v>
      </c>
      <c r="C51" s="128">
        <v>46319</v>
      </c>
      <c r="D51" s="280">
        <f t="shared" si="89"/>
        <v>46320</v>
      </c>
      <c r="E51" s="128">
        <f t="shared" si="90"/>
        <v>46326</v>
      </c>
      <c r="F51" s="128">
        <f t="shared" si="91"/>
        <v>46326</v>
      </c>
      <c r="G51" s="128">
        <f t="shared" si="92"/>
        <v>46327</v>
      </c>
      <c r="H51" s="128">
        <f t="shared" si="93"/>
        <v>46328</v>
      </c>
      <c r="I51" s="301" t="s">
        <v>2130</v>
      </c>
      <c r="J51" s="128">
        <f t="shared" si="94"/>
        <v>46328</v>
      </c>
      <c r="K51" s="128">
        <f t="shared" si="95"/>
        <v>46329</v>
      </c>
      <c r="L51" s="128">
        <f t="shared" si="96"/>
        <v>46337</v>
      </c>
      <c r="M51" s="280">
        <f t="shared" si="97"/>
        <v>46337</v>
      </c>
    </row>
    <row r="52" spans="1:19">
      <c r="A52" s="58" t="s">
        <v>683</v>
      </c>
      <c r="B52" s="301" t="s">
        <v>2441</v>
      </c>
      <c r="C52" s="128">
        <v>46326</v>
      </c>
      <c r="D52" s="280">
        <f t="shared" ref="D52" si="98">C52+1</f>
        <v>46327</v>
      </c>
      <c r="E52" s="128">
        <f t="shared" ref="E52" si="99">D52+6</f>
        <v>46333</v>
      </c>
      <c r="F52" s="128">
        <f t="shared" ref="F52" si="100">E52</f>
        <v>46333</v>
      </c>
      <c r="G52" s="128">
        <f t="shared" ref="G52" si="101">F52+1</f>
        <v>46334</v>
      </c>
      <c r="H52" s="128">
        <f t="shared" ref="H52" si="102">G52+1</f>
        <v>46335</v>
      </c>
      <c r="I52" s="301" t="s">
        <v>2442</v>
      </c>
      <c r="J52" s="128">
        <f t="shared" ref="J52" si="103">H52</f>
        <v>46335</v>
      </c>
      <c r="K52" s="128">
        <f t="shared" ref="K52" si="104">J52+1</f>
        <v>46336</v>
      </c>
      <c r="L52" s="128">
        <f t="shared" ref="L52" si="105">K52+8</f>
        <v>46344</v>
      </c>
      <c r="M52" s="280">
        <f t="shared" ref="M52" si="106">L52</f>
        <v>46344</v>
      </c>
    </row>
    <row r="53" spans="1:19">
      <c r="A53" s="366"/>
      <c r="B53" s="316"/>
      <c r="C53" s="157"/>
      <c r="D53" s="367"/>
      <c r="E53" s="157"/>
      <c r="F53" s="157"/>
      <c r="G53" s="157"/>
      <c r="H53" s="157"/>
      <c r="I53" s="316"/>
      <c r="J53" s="316"/>
      <c r="K53" s="316"/>
      <c r="L53" s="157"/>
      <c r="M53" s="367"/>
    </row>
    <row r="54" spans="1:19" ht="16.2">
      <c r="A54" s="299" t="s">
        <v>160</v>
      </c>
      <c r="B54" s="535" t="s">
        <v>765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6"/>
      <c r="P54" s="6"/>
      <c r="Q54" s="6"/>
      <c r="R54" s="6"/>
      <c r="S54" s="6"/>
    </row>
    <row r="55" spans="1:19" ht="16.2">
      <c r="A55" s="31" t="s">
        <v>249</v>
      </c>
      <c r="B55" s="453" t="s">
        <v>709</v>
      </c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6"/>
      <c r="P55" s="6"/>
      <c r="Q55" s="368"/>
      <c r="R55" s="6"/>
      <c r="S55" s="6"/>
    </row>
    <row r="56" spans="1:19" ht="16.2">
      <c r="A56" s="31" t="s">
        <v>595</v>
      </c>
      <c r="B56" s="453" t="s">
        <v>660</v>
      </c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6"/>
      <c r="P56" s="6"/>
      <c r="Q56" s="6"/>
      <c r="R56" s="6"/>
      <c r="S56" s="6"/>
    </row>
    <row r="57" spans="1:19" ht="16.2">
      <c r="A57" s="31" t="s">
        <v>596</v>
      </c>
      <c r="B57" s="450" t="s">
        <v>714</v>
      </c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2"/>
      <c r="O57" s="6"/>
      <c r="P57" s="6"/>
      <c r="Q57" s="6"/>
      <c r="R57" s="6"/>
      <c r="S57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4:N54"/>
    <mergeCell ref="B55:N55"/>
    <mergeCell ref="B56:N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2026-09-15T03:40:46Z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