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907\"/>
    </mc:Choice>
  </mc:AlternateContent>
  <xr:revisionPtr revIDLastSave="0" documentId="13_ncr:1_{8177E8D9-A2C8-4634-B83F-EBABB67CF61A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0" i="235" l="1"/>
  <c r="B430" i="235"/>
  <c r="D374" i="235"/>
  <c r="B374" i="235"/>
  <c r="D260" i="234"/>
  <c r="B260" i="234"/>
  <c r="F258" i="234"/>
  <c r="D258" i="234"/>
  <c r="D188" i="239"/>
  <c r="B188" i="239"/>
  <c r="F187" i="239"/>
  <c r="D187" i="239"/>
  <c r="F186" i="239"/>
  <c r="B186" i="239"/>
  <c r="B183" i="239"/>
  <c r="F182" i="239"/>
  <c r="F221" i="247"/>
  <c r="B221" i="247"/>
  <c r="F220" i="247"/>
  <c r="F219" i="247"/>
  <c r="F217" i="247"/>
  <c r="B217" i="247"/>
  <c r="D438" i="235"/>
  <c r="F428" i="235"/>
  <c r="F427" i="235"/>
  <c r="B420" i="235"/>
  <c r="D158" i="245"/>
  <c r="F158" i="245" s="1"/>
  <c r="B159" i="245" s="1"/>
  <c r="F257" i="234" l="1"/>
  <c r="B257" i="234"/>
  <c r="F256" i="234"/>
  <c r="B256" i="234"/>
  <c r="F255" i="234"/>
  <c r="D256" i="234" s="1"/>
  <c r="B237" i="234"/>
  <c r="B239" i="234"/>
  <c r="F237" i="234"/>
  <c r="F236" i="234"/>
  <c r="D255" i="234"/>
  <c r="F104" i="239"/>
  <c r="D103" i="239"/>
  <c r="B103" i="239"/>
  <c r="F102" i="239"/>
  <c r="D102" i="239"/>
  <c r="F101" i="239"/>
  <c r="F420" i="235"/>
  <c r="F419" i="235"/>
  <c r="B419" i="235"/>
  <c r="F418" i="235"/>
  <c r="D146" i="247"/>
  <c r="F146" i="247" s="1"/>
  <c r="B146" i="247"/>
  <c r="D181" i="239"/>
  <c r="F97" i="239"/>
  <c r="D97" i="239"/>
  <c r="D266" i="239" l="1"/>
  <c r="F265" i="239"/>
  <c r="D265" i="239"/>
  <c r="B265" i="239"/>
  <c r="F262" i="239"/>
  <c r="B262" i="239"/>
  <c r="F261" i="239"/>
  <c r="B261" i="239"/>
  <c r="F260" i="239"/>
  <c r="B260" i="239"/>
  <c r="F259" i="239"/>
  <c r="D391" i="235" l="1"/>
  <c r="F391" i="235" s="1"/>
  <c r="B393" i="235" s="1"/>
  <c r="D463" i="235" l="1"/>
  <c r="F463" i="235" s="1"/>
  <c r="B465" i="235" s="1"/>
  <c r="F438" i="235" l="1"/>
  <c r="B441" i="235" s="1"/>
  <c r="D441" i="235" s="1"/>
  <c r="F441" i="235" s="1"/>
  <c r="B443" i="235" s="1"/>
  <c r="D443" i="235" l="1"/>
  <c r="F443" i="235" s="1"/>
  <c r="B444" i="235" s="1"/>
  <c r="D444" i="235" s="1"/>
  <c r="D423" i="235"/>
  <c r="F423" i="235" l="1"/>
  <c r="D413" i="235"/>
  <c r="F413" i="235" s="1"/>
  <c r="B414" i="235" s="1"/>
  <c r="D414" i="235" s="1"/>
  <c r="B425" i="235" l="1"/>
  <c r="D425" i="235" s="1"/>
  <c r="F425" i="235" s="1"/>
  <c r="B426" i="235" s="1"/>
  <c r="D426" i="235" s="1"/>
  <c r="F414" i="235"/>
  <c r="B415" i="235" s="1"/>
  <c r="F426" i="235" l="1"/>
  <c r="B427" i="235" s="1"/>
  <c r="D415" i="235"/>
  <c r="F415" i="235" s="1"/>
  <c r="B416" i="235" s="1"/>
  <c r="D416" i="235" s="1"/>
  <c r="F416" i="235" s="1"/>
  <c r="B417" i="235" s="1"/>
  <c r="D417" i="235" s="1"/>
  <c r="F417" i="235" s="1"/>
  <c r="D427" i="235" l="1"/>
  <c r="D465" i="235"/>
  <c r="F465" i="235" s="1"/>
  <c r="B466" i="235" s="1"/>
  <c r="B428" i="235" l="1"/>
  <c r="D428" i="235" s="1"/>
  <c r="F444" i="235"/>
  <c r="D454" i="235"/>
  <c r="F454" i="235" s="1"/>
  <c r="B455" i="235" s="1"/>
  <c r="D455" i="235" s="1"/>
  <c r="F455" i="235" s="1"/>
  <c r="B456" i="235" s="1"/>
  <c r="D456" i="235" s="1"/>
  <c r="F456" i="235" s="1"/>
  <c r="B457" i="235" s="1"/>
  <c r="D457" i="235" s="1"/>
  <c r="F457" i="235" s="1"/>
  <c r="B458" i="235" s="1"/>
  <c r="D458" i="235" s="1"/>
  <c r="F458" i="235" s="1"/>
  <c r="B459" i="235" s="1"/>
  <c r="D459" i="235" s="1"/>
  <c r="F459" i="235" s="1"/>
  <c r="B460" i="235" s="1"/>
  <c r="D460" i="235" s="1"/>
  <c r="F460" i="235" s="1"/>
  <c r="B461" i="235" s="1"/>
  <c r="D461" i="235" s="1"/>
  <c r="F461" i="235" s="1"/>
  <c r="D453" i="235"/>
  <c r="B446" i="235" l="1"/>
  <c r="D446" i="235" s="1"/>
  <c r="F446" i="235" s="1"/>
  <c r="B447" i="235" s="1"/>
  <c r="D447" i="235" s="1"/>
  <c r="F430" i="235"/>
  <c r="B432" i="235" s="1"/>
  <c r="D466" i="235"/>
  <c r="F466" i="235" s="1"/>
  <c r="B467" i="235" s="1"/>
  <c r="D467" i="235" s="1"/>
  <c r="F467" i="235" s="1"/>
  <c r="B468" i="235" s="1"/>
  <c r="D468" i="235" s="1"/>
  <c r="F468" i="235" s="1"/>
  <c r="B469" i="235" s="1"/>
  <c r="D469" i="235" s="1"/>
  <c r="F469" i="235" s="1"/>
  <c r="B418" i="235"/>
  <c r="B407" i="235"/>
  <c r="F447" i="235" l="1"/>
  <c r="B448" i="235" s="1"/>
  <c r="D448" i="235" s="1"/>
  <c r="D432" i="235"/>
  <c r="F432" i="235" s="1"/>
  <c r="B433" i="235" s="1"/>
  <c r="D433" i="235" s="1"/>
  <c r="F433" i="235" s="1"/>
  <c r="B435" i="235" s="1"/>
  <c r="D435" i="235" s="1"/>
  <c r="F435" i="235" s="1"/>
  <c r="D418" i="235"/>
  <c r="D419" i="235" s="1"/>
  <c r="D407" i="235"/>
  <c r="B406" i="235"/>
  <c r="D420" i="235" l="1"/>
  <c r="F448" i="235"/>
  <c r="B449" i="235" s="1"/>
  <c r="D449" i="235" s="1"/>
  <c r="F449" i="235" s="1"/>
  <c r="B450" i="235" s="1"/>
  <c r="D450" i="235" s="1"/>
  <c r="F450" i="235" s="1"/>
  <c r="D244" i="234"/>
  <c r="F244" i="234" s="1"/>
  <c r="B245" i="234" s="1"/>
  <c r="D245" i="234" l="1"/>
  <c r="F245" i="234" s="1"/>
  <c r="B246" i="234" s="1"/>
  <c r="D397" i="235"/>
  <c r="F397" i="235" s="1"/>
  <c r="D246" i="234" l="1"/>
  <c r="F246" i="234" s="1"/>
  <c r="B247" i="234" s="1"/>
  <c r="D247" i="234" s="1"/>
  <c r="F247" i="234" s="1"/>
  <c r="B248" i="234" s="1"/>
  <c r="D248" i="234" s="1"/>
  <c r="F248" i="234" s="1"/>
  <c r="B398" i="235"/>
  <c r="D398" i="235" s="1"/>
  <c r="B249" i="234" l="1"/>
  <c r="F398" i="235"/>
  <c r="D355" i="235"/>
  <c r="F355" i="235" s="1"/>
  <c r="D343" i="235"/>
  <c r="F343" i="235" s="1"/>
  <c r="D249" i="234" l="1"/>
  <c r="F249" i="234" s="1"/>
  <c r="B250" i="234" s="1"/>
  <c r="D250" i="234" s="1"/>
  <c r="F250" i="234" s="1"/>
  <c r="B251" i="234" s="1"/>
  <c r="B399" i="235"/>
  <c r="D399" i="235" s="1"/>
  <c r="F399" i="235" s="1"/>
  <c r="B400" i="235" s="1"/>
  <c r="D381" i="235"/>
  <c r="F381" i="235" s="1"/>
  <c r="B382" i="235" s="1"/>
  <c r="D382" i="235" s="1"/>
  <c r="F382" i="235" s="1"/>
  <c r="B383" i="235" s="1"/>
  <c r="D383" i="235" s="1"/>
  <c r="F383" i="235" s="1"/>
  <c r="B384" i="235" s="1"/>
  <c r="D384" i="235" s="1"/>
  <c r="F384" i="235" s="1"/>
  <c r="B385" i="235" s="1"/>
  <c r="D251" i="234" l="1"/>
  <c r="F251" i="234" s="1"/>
  <c r="B252" i="234" s="1"/>
  <c r="D400" i="235"/>
  <c r="F400" i="235" s="1"/>
  <c r="B401" i="235" s="1"/>
  <c r="D401" i="235" s="1"/>
  <c r="F401" i="235" s="1"/>
  <c r="B402" i="235" s="1"/>
  <c r="D402" i="235" s="1"/>
  <c r="F402" i="235" s="1"/>
  <c r="D352" i="235"/>
  <c r="F352" i="235" s="1"/>
  <c r="D252" i="234" l="1"/>
  <c r="B300" i="235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F252" i="234" l="1"/>
  <c r="B356" i="235"/>
  <c r="D356" i="235" s="1"/>
  <c r="F356" i="235" s="1"/>
  <c r="B357" i="235" s="1"/>
  <c r="D357" i="235" s="1"/>
  <c r="F357" i="235" s="1"/>
  <c r="B253" i="234" l="1"/>
  <c r="D253" i="234" s="1"/>
  <c r="F253" i="234" s="1"/>
  <c r="D330" i="235"/>
  <c r="F330" i="235" s="1"/>
  <c r="B254" i="234" l="1"/>
  <c r="B358" i="235"/>
  <c r="D346" i="235"/>
  <c r="F346" i="235" s="1"/>
  <c r="B347" i="235" s="1"/>
  <c r="D347" i="235" s="1"/>
  <c r="F347" i="235" s="1"/>
  <c r="B348" i="235" s="1"/>
  <c r="D348" i="235" s="1"/>
  <c r="F348" i="235" s="1"/>
  <c r="D254" i="234" l="1"/>
  <c r="F254" i="234" s="1"/>
  <c r="B255" i="234" s="1"/>
  <c r="F407" i="235"/>
  <c r="B408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D408" i="235" l="1"/>
  <c r="F408" i="235" s="1"/>
  <c r="B409" i="235" s="1"/>
  <c r="B351" i="235"/>
  <c r="D351" i="235" s="1"/>
  <c r="F351" i="235" s="1"/>
  <c r="D257" i="234" l="1"/>
  <c r="B258" i="234" s="1"/>
  <c r="D409" i="235"/>
  <c r="F409" i="235" s="1"/>
  <c r="B410" i="235" s="1"/>
  <c r="D410" i="235" s="1"/>
  <c r="F410" i="235" s="1"/>
  <c r="D363" i="235"/>
  <c r="F363" i="235" s="1"/>
  <c r="B364" i="235" s="1"/>
  <c r="D364" i="235" s="1"/>
  <c r="F364" i="235" s="1"/>
  <c r="B365" i="235" s="1"/>
  <c r="D365" i="235" s="1"/>
  <c r="D385" i="235"/>
  <c r="F385" i="235" s="1"/>
  <c r="D334" i="235"/>
  <c r="F334" i="235" s="1"/>
  <c r="B259" i="234" l="1"/>
  <c r="D259" i="234" s="1"/>
  <c r="F259" i="234" s="1"/>
  <c r="B386" i="235"/>
  <c r="D386" i="235" s="1"/>
  <c r="F365" i="235"/>
  <c r="B366" i="235" s="1"/>
  <c r="D366" i="235" s="1"/>
  <c r="B335" i="235"/>
  <c r="D333" i="235"/>
  <c r="F333" i="235" s="1"/>
  <c r="F260" i="234" l="1"/>
  <c r="F386" i="235"/>
  <c r="B387" i="235" s="1"/>
  <c r="D387" i="235" s="1"/>
  <c r="F366" i="235"/>
  <c r="D260" i="235"/>
  <c r="B261" i="234" l="1"/>
  <c r="D261" i="234" s="1"/>
  <c r="F261" i="234" s="1"/>
  <c r="B262" i="234" s="1"/>
  <c r="D262" i="234" s="1"/>
  <c r="B367" i="235"/>
  <c r="D367" i="235" s="1"/>
  <c r="F367" i="235" s="1"/>
  <c r="F387" i="235"/>
  <c r="B389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F262" i="234" l="1"/>
  <c r="B368" i="235"/>
  <c r="D368" i="235" s="1"/>
  <c r="F368" i="235" s="1"/>
  <c r="B369" i="235" s="1"/>
  <c r="D389" i="235"/>
  <c r="F389" i="235" s="1"/>
  <c r="B390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69" i="235" l="1"/>
  <c r="F369" i="235" s="1"/>
  <c r="B370" i="235" s="1"/>
  <c r="D370" i="235" s="1"/>
  <c r="F370" i="235" s="1"/>
  <c r="B372" i="235" s="1"/>
  <c r="D390" i="235"/>
  <c r="F390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35" i="235" l="1"/>
  <c r="F335" i="235" s="1"/>
  <c r="B336" i="235" s="1"/>
  <c r="B83" i="234"/>
  <c r="D336" i="235" l="1"/>
  <c r="F336" i="235" s="1"/>
  <c r="B337" i="235" s="1"/>
  <c r="B73" i="241"/>
  <c r="D73" i="241" s="1"/>
  <c r="F73" i="241" s="1"/>
  <c r="B74" i="241" s="1"/>
  <c r="D393" i="235" l="1"/>
  <c r="F393" i="235" s="1"/>
  <c r="B394" i="235" s="1"/>
  <c r="D337" i="235"/>
  <c r="F337" i="235" s="1"/>
  <c r="B338" i="235" s="1"/>
  <c r="D338" i="235" s="1"/>
  <c r="F338" i="235" s="1"/>
  <c r="D74" i="241"/>
  <c r="F74" i="241" s="1"/>
  <c r="D394" i="235" l="1"/>
  <c r="F394" i="235" s="1"/>
  <c r="D372" i="235"/>
  <c r="F372" i="235" s="1"/>
  <c r="B373" i="235" s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D373" i="235" l="1"/>
  <c r="F373" i="235" s="1"/>
  <c r="F374" i="235" s="1"/>
  <c r="B377" i="235" s="1"/>
  <c r="D377" i="235" s="1"/>
  <c r="F101" i="245"/>
  <c r="B102" i="245" s="1"/>
  <c r="F377" i="235" l="1"/>
  <c r="B339" i="235"/>
  <c r="F103" i="245"/>
  <c r="B104" i="245" s="1"/>
  <c r="B378" i="235" l="1"/>
  <c r="D378" i="235" s="1"/>
  <c r="F378" i="235" s="1"/>
  <c r="D339" i="235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58" i="247"/>
  <c r="D158" i="247" s="1"/>
  <c r="F158" i="247" s="1"/>
  <c r="B159" i="247" s="1"/>
  <c r="D15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18" i="239"/>
  <c r="D218" i="239" s="1"/>
  <c r="F218" i="239" s="1"/>
  <c r="B219" i="239" s="1"/>
  <c r="D219" i="239" s="1"/>
  <c r="F219" i="239" s="1"/>
  <c r="B220" i="239" s="1"/>
  <c r="D220" i="239" s="1"/>
  <c r="F220" i="239" s="1"/>
  <c r="B223" i="239" s="1"/>
  <c r="D223" i="239" s="1"/>
  <c r="F223" i="239" s="1"/>
  <c r="D196" i="239"/>
  <c r="F196" i="239" s="1"/>
  <c r="B197" i="239" s="1"/>
  <c r="D197" i="239" s="1"/>
  <c r="F197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B204" i="239" s="1"/>
  <c r="D204" i="239" s="1"/>
  <c r="F204" i="239" s="1"/>
  <c r="B205" i="239" s="1"/>
  <c r="D205" i="239" s="1"/>
  <c r="F205" i="239" s="1"/>
  <c r="B206" i="239" s="1"/>
  <c r="D206" i="239" s="1"/>
  <c r="F206" i="239" s="1"/>
  <c r="B207" i="239" s="1"/>
  <c r="D207" i="239" s="1"/>
  <c r="F207" i="239" s="1"/>
  <c r="B208" i="239" s="1"/>
  <c r="D208" i="239" s="1"/>
  <c r="F208" i="239" s="1"/>
  <c r="B211" i="239" s="1"/>
  <c r="D211" i="239" s="1"/>
  <c r="F211" i="239" s="1"/>
  <c r="B212" i="239" s="1"/>
  <c r="D212" i="239" s="1"/>
  <c r="F212" i="239" s="1"/>
  <c r="B213" i="239" s="1"/>
  <c r="D213" i="239" s="1"/>
  <c r="F213" i="239" s="1"/>
  <c r="B214" i="239" s="1"/>
  <c r="D214" i="239" s="1"/>
  <c r="F214" i="239" s="1"/>
  <c r="D195" i="239"/>
  <c r="F195" i="239" s="1"/>
  <c r="D194" i="239"/>
  <c r="F194" i="239" s="1"/>
  <c r="B192" i="239"/>
  <c r="D192" i="239" s="1"/>
  <c r="F192" i="239" s="1"/>
  <c r="B193" i="239" s="1"/>
  <c r="D193" i="239" s="1"/>
  <c r="F193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32" i="239"/>
  <c r="D132" i="239" s="1"/>
  <c r="F132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8" i="239" s="1"/>
  <c r="D138" i="239" s="1"/>
  <c r="F138" i="239" s="1"/>
  <c r="B139" i="239" s="1"/>
  <c r="D139" i="239" s="1"/>
  <c r="F139" i="239" s="1"/>
  <c r="B140" i="239" s="1"/>
  <c r="D140" i="239" s="1"/>
  <c r="F140" i="239" s="1"/>
  <c r="B141" i="239" s="1"/>
  <c r="D141" i="239" s="1"/>
  <c r="F141" i="239" s="1"/>
  <c r="B144" i="239" s="1"/>
  <c r="D144" i="239" s="1"/>
  <c r="F144" i="239" s="1"/>
  <c r="B145" i="239" s="1"/>
  <c r="D145" i="239" s="1"/>
  <c r="F145" i="239" s="1"/>
  <c r="B146" i="239" s="1"/>
  <c r="B122" i="239"/>
  <c r="D122" i="239" s="1"/>
  <c r="F122" i="239" s="1"/>
  <c r="B123" i="239" s="1"/>
  <c r="D123" i="239" s="1"/>
  <c r="F123" i="239" s="1"/>
  <c r="B124" i="239" s="1"/>
  <c r="D124" i="239" s="1"/>
  <c r="F124" i="239" s="1"/>
  <c r="B125" i="239" s="1"/>
  <c r="D125" i="239" s="1"/>
  <c r="F125" i="239" s="1"/>
  <c r="B126" i="239" s="1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B116" i="239"/>
  <c r="D116" i="239" s="1"/>
  <c r="F116" i="239" s="1"/>
  <c r="B117" i="239" s="1"/>
  <c r="D117" i="239" s="1"/>
  <c r="F117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6" i="239"/>
  <c r="F146" i="239" s="1"/>
  <c r="B147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59" i="247"/>
  <c r="F159" i="247" s="1"/>
  <c r="B160" i="247" s="1"/>
  <c r="D160" i="247" s="1"/>
  <c r="F160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7" i="239"/>
  <c r="F147" i="239" s="1"/>
  <c r="B148" i="239" s="1"/>
  <c r="D148" i="239" s="1"/>
  <c r="F148" i="239" s="1"/>
  <c r="B149" i="239" s="1"/>
  <c r="D149" i="239" s="1"/>
  <c r="F149" i="239" s="1"/>
  <c r="B150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24" i="239"/>
  <c r="D224" i="239" s="1"/>
  <c r="F224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61" i="247"/>
  <c r="D161" i="247" s="1"/>
  <c r="F161" i="247" s="1"/>
  <c r="B162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50" i="239"/>
  <c r="F150" i="239" s="1"/>
  <c r="B151" i="239" s="1"/>
  <c r="B225" i="239"/>
  <c r="D225" i="239" s="1"/>
  <c r="F225" i="239" s="1"/>
  <c r="B226" i="239" s="1"/>
  <c r="D226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62" i="247"/>
  <c r="F162" i="247" s="1"/>
  <c r="B163" i="247" s="1"/>
  <c r="D163" i="247" s="1"/>
  <c r="F163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51" i="239" l="1"/>
  <c r="F151" i="239" s="1"/>
  <c r="B152" i="239" s="1"/>
  <c r="D152" i="239" s="1"/>
  <c r="F152" i="239" s="1"/>
  <c r="B153" i="239" s="1"/>
  <c r="D153" i="239" s="1"/>
  <c r="F153" i="239" s="1"/>
  <c r="B156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6" i="239"/>
  <c r="F156" i="239" s="1"/>
  <c r="B157" i="239" s="1"/>
  <c r="D157" i="239" s="1"/>
  <c r="B316" i="235"/>
  <c r="D316" i="235" s="1"/>
  <c r="F316" i="235" s="1"/>
  <c r="F226" i="239"/>
  <c r="B229" i="239" s="1"/>
  <c r="D229" i="239" s="1"/>
  <c r="F229" i="239" s="1"/>
  <c r="B230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64" i="247"/>
  <c r="D164" i="247" s="1"/>
  <c r="F164" i="247" s="1"/>
  <c r="B165" i="247" s="1"/>
  <c r="D165" i="247" s="1"/>
  <c r="B137" i="241"/>
  <c r="D137" i="241" s="1"/>
  <c r="F88" i="245"/>
  <c r="B120" i="245" l="1"/>
  <c r="D120" i="245" s="1"/>
  <c r="F120" i="245" s="1"/>
  <c r="F157" i="239"/>
  <c r="B158" i="239" s="1"/>
  <c r="D158" i="239" s="1"/>
  <c r="F158" i="239" s="1"/>
  <c r="B159" i="239" s="1"/>
  <c r="D159" i="239" s="1"/>
  <c r="F159" i="239" s="1"/>
  <c r="B160" i="239" s="1"/>
  <c r="D160" i="239" s="1"/>
  <c r="F160" i="239" s="1"/>
  <c r="B161" i="239" s="1"/>
  <c r="D230" i="239"/>
  <c r="F230" i="239" s="1"/>
  <c r="B231" i="239" s="1"/>
  <c r="D231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31" i="239"/>
  <c r="B232" i="239" s="1"/>
  <c r="D232" i="239" s="1"/>
  <c r="F232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35" i="239"/>
  <c r="D235" i="239" s="1"/>
  <c r="F235" i="239" s="1"/>
  <c r="B236" i="239" s="1"/>
  <c r="D236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65" i="247"/>
  <c r="F89" i="245"/>
  <c r="B124" i="245" l="1"/>
  <c r="D124" i="245" s="1"/>
  <c r="F236" i="239"/>
  <c r="D237" i="239" s="1"/>
  <c r="F237" i="239" s="1"/>
  <c r="B238" i="239" s="1"/>
  <c r="D161" i="239"/>
  <c r="F161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6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62" i="239"/>
  <c r="D162" i="239" s="1"/>
  <c r="F162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66" i="247"/>
  <c r="F166" i="247" s="1"/>
  <c r="B167" i="247" s="1"/>
  <c r="B163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38" i="239"/>
  <c r="F238" i="239" s="1"/>
  <c r="B241" i="239" s="1"/>
  <c r="D241" i="239" s="1"/>
  <c r="F241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67" i="247"/>
  <c r="F167" i="247" s="1"/>
  <c r="B168" i="247" s="1"/>
  <c r="D163" i="239" l="1"/>
  <c r="F163" i="239" s="1"/>
  <c r="B164" i="239" s="1"/>
  <c r="D164" i="239" s="1"/>
  <c r="F164" i="239" s="1"/>
  <c r="B165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68" i="247"/>
  <c r="F168" i="247" s="1"/>
  <c r="B169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69" i="247"/>
  <c r="F169" i="247" s="1"/>
  <c r="F129" i="245" l="1"/>
  <c r="B130" i="245" s="1"/>
  <c r="D165" i="239"/>
  <c r="B242" i="239"/>
  <c r="D242" i="239" s="1"/>
  <c r="F242" i="239" s="1"/>
  <c r="B243" i="239" s="1"/>
  <c r="D243" i="239" s="1"/>
  <c r="F243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7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65" i="239"/>
  <c r="B168" i="239" s="1"/>
  <c r="D168" i="239" s="1"/>
  <c r="F168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70" i="247"/>
  <c r="F170" i="247" s="1"/>
  <c r="B171" i="247" s="1"/>
  <c r="D171" i="247" s="1"/>
  <c r="F171" i="247" s="1"/>
  <c r="B172" i="247" s="1"/>
  <c r="D99" i="245"/>
  <c r="B169" i="239" l="1"/>
  <c r="B244" i="239"/>
  <c r="D244" i="239" s="1"/>
  <c r="F244" i="239" s="1"/>
  <c r="B247" i="239" s="1"/>
  <c r="D247" i="239" s="1"/>
  <c r="F247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72" i="247"/>
  <c r="F172" i="247" s="1"/>
  <c r="B173" i="247" s="1"/>
  <c r="D169" i="239" l="1"/>
  <c r="F169" i="239" s="1"/>
  <c r="B170" i="239" s="1"/>
  <c r="B248" i="239"/>
  <c r="D248" i="239" s="1"/>
  <c r="F248" i="239" s="1"/>
  <c r="B249" i="239" s="1"/>
  <c r="D249" i="239" s="1"/>
  <c r="F249" i="239" s="1"/>
  <c r="B250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73" i="247"/>
  <c r="D170" i="239" l="1"/>
  <c r="F170" i="239" s="1"/>
  <c r="B171" i="239" s="1"/>
  <c r="D171" i="239" s="1"/>
  <c r="F171" i="239" s="1"/>
  <c r="B174" i="239" s="1"/>
  <c r="D174" i="239" s="1"/>
  <c r="F174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73" i="247"/>
  <c r="B174" i="247" s="1"/>
  <c r="D174" i="247" s="1"/>
  <c r="F174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75" i="247"/>
  <c r="D175" i="247" s="1"/>
  <c r="F175" i="247" s="1"/>
  <c r="B176" i="247" s="1"/>
  <c r="D102" i="245"/>
  <c r="F102" i="245" s="1"/>
  <c r="B103" i="245" s="1"/>
  <c r="D250" i="239" l="1"/>
  <c r="F250" i="239" s="1"/>
  <c r="B253" i="239" s="1"/>
  <c r="D253" i="239" s="1"/>
  <c r="F253" i="239" s="1"/>
  <c r="B254" i="239" s="1"/>
  <c r="D254" i="239" s="1"/>
  <c r="F254" i="239" s="1"/>
  <c r="B255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76" i="247"/>
  <c r="F176" i="247" s="1"/>
  <c r="B177" i="247" s="1"/>
  <c r="D177" i="247" s="1"/>
  <c r="F177" i="247" s="1"/>
  <c r="B178" i="247" s="1"/>
  <c r="D178" i="247" s="1"/>
  <c r="F178" i="247" s="1"/>
  <c r="B179" i="247" s="1"/>
  <c r="D179" i="247" s="1"/>
  <c r="D85" i="239" l="1"/>
  <c r="F85" i="239" s="1"/>
  <c r="B86" i="239" s="1"/>
  <c r="D86" i="239" s="1"/>
  <c r="B175" i="239"/>
  <c r="D175" i="239" s="1"/>
  <c r="F175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79" i="247"/>
  <c r="B180" i="247" s="1"/>
  <c r="D180" i="247" s="1"/>
  <c r="D255" i="239" l="1"/>
  <c r="F255" i="239" s="1"/>
  <c r="B256" i="239" s="1"/>
  <c r="B176" i="239"/>
  <c r="D176" i="239" s="1"/>
  <c r="F176" i="239" s="1"/>
  <c r="B177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80" i="247"/>
  <c r="B181" i="247" s="1"/>
  <c r="D181" i="247" s="1"/>
  <c r="F181" i="247" s="1"/>
  <c r="B182" i="247" s="1"/>
  <c r="D182" i="247" s="1"/>
  <c r="F182" i="247" s="1"/>
  <c r="D177" i="239" l="1"/>
  <c r="D256" i="239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256" i="239" l="1"/>
  <c r="B259" i="239" s="1"/>
  <c r="D259" i="239" s="1"/>
  <c r="F177" i="239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D260" i="239" l="1"/>
  <c r="B180" i="239"/>
  <c r="D180" i="239" s="1"/>
  <c r="F180" i="239" s="1"/>
  <c r="B181" i="239" s="1"/>
  <c r="D89" i="234"/>
  <c r="F89" i="234" s="1"/>
  <c r="B91" i="234" s="1"/>
  <c r="D91" i="234" s="1"/>
  <c r="B183" i="247"/>
  <c r="D183" i="247" s="1"/>
  <c r="F183" i="247" s="1"/>
  <c r="B184" i="247" s="1"/>
  <c r="F181" i="239" l="1"/>
  <c r="B182" i="239" s="1"/>
  <c r="D261" i="239"/>
  <c r="B142" i="245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84" i="247"/>
  <c r="F184" i="247" s="1"/>
  <c r="B185" i="247" s="1"/>
  <c r="D262" i="239" l="1"/>
  <c r="D182" i="239"/>
  <c r="D183" i="239" s="1"/>
  <c r="F92" i="239"/>
  <c r="B95" i="239" s="1"/>
  <c r="D95" i="239" s="1"/>
  <c r="F95" i="239" s="1"/>
  <c r="B96" i="239" s="1"/>
  <c r="D96" i="239" s="1"/>
  <c r="F96" i="239" s="1"/>
  <c r="B97" i="239" s="1"/>
  <c r="F143" i="245"/>
  <c r="B144" i="245" s="1"/>
  <c r="D144" i="245" s="1"/>
  <c r="F144" i="245" s="1"/>
  <c r="D185" i="247"/>
  <c r="F185" i="247" s="1"/>
  <c r="B186" i="247" s="1"/>
  <c r="D186" i="247" s="1"/>
  <c r="F186" i="247" s="1"/>
  <c r="B187" i="247" s="1"/>
  <c r="B266" i="239" l="1"/>
  <c r="F266" i="239" s="1"/>
  <c r="B98" i="239"/>
  <c r="D98" i="239" s="1"/>
  <c r="F98" i="239" s="1"/>
  <c r="B101" i="239" s="1"/>
  <c r="D101" i="239" s="1"/>
  <c r="F183" i="239"/>
  <c r="D186" i="239" s="1"/>
  <c r="B145" i="245"/>
  <c r="D145" i="245" s="1"/>
  <c r="F145" i="245" s="1"/>
  <c r="B146" i="245" s="1"/>
  <c r="D146" i="245" s="1"/>
  <c r="F146" i="245" s="1"/>
  <c r="B147" i="245" s="1"/>
  <c r="D147" i="245" s="1"/>
  <c r="F147" i="245" s="1"/>
  <c r="B148" i="245" s="1"/>
  <c r="D148" i="245" s="1"/>
  <c r="F148" i="245" s="1"/>
  <c r="B149" i="245" s="1"/>
  <c r="D149" i="245" s="1"/>
  <c r="D205" i="234"/>
  <c r="F205" i="234" s="1"/>
  <c r="B206" i="234" s="1"/>
  <c r="B94" i="234"/>
  <c r="D187" i="247"/>
  <c r="B187" i="239" l="1"/>
  <c r="F188" i="239" s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87" i="247"/>
  <c r="B188" i="247" s="1"/>
  <c r="D188" i="247" s="1"/>
  <c r="F188" i="247" s="1"/>
  <c r="F95" i="234" l="1"/>
  <c r="B97" i="234" s="1"/>
  <c r="D97" i="234" s="1"/>
  <c r="F97" i="234" s="1"/>
  <c r="B98" i="234" s="1"/>
  <c r="D207" i="234"/>
  <c r="F207" i="234" s="1"/>
  <c r="B208" i="234" s="1"/>
  <c r="B189" i="247"/>
  <c r="D189" i="247" s="1"/>
  <c r="F189" i="247" s="1"/>
  <c r="B190" i="247" s="1"/>
  <c r="B102" i="239" l="1"/>
  <c r="F103" i="239" s="1"/>
  <c r="B104" i="239" s="1"/>
  <c r="D208" i="234"/>
  <c r="F208" i="234" s="1"/>
  <c r="B209" i="234" s="1"/>
  <c r="D209" i="234" s="1"/>
  <c r="F209" i="234" s="1"/>
  <c r="B210" i="234" s="1"/>
  <c r="D190" i="247"/>
  <c r="D98" i="234"/>
  <c r="F98" i="234" s="1"/>
  <c r="B99" i="234" s="1"/>
  <c r="D99" i="234" s="1"/>
  <c r="B120" i="247"/>
  <c r="D120" i="247" s="1"/>
  <c r="F120" i="247" s="1"/>
  <c r="B121" i="247" s="1"/>
  <c r="D121" i="247" s="1"/>
  <c r="F149" i="245" l="1"/>
  <c r="B150" i="245" s="1"/>
  <c r="D150" i="245" s="1"/>
  <c r="F150" i="245" s="1"/>
  <c r="D210" i="234"/>
  <c r="F210" i="234" s="1"/>
  <c r="B211" i="234" s="1"/>
  <c r="F99" i="234"/>
  <c r="B100" i="234" s="1"/>
  <c r="F190" i="247"/>
  <c r="D104" i="239" l="1"/>
  <c r="B151" i="245"/>
  <c r="D151" i="245" s="1"/>
  <c r="F151" i="245" s="1"/>
  <c r="B153" i="245" s="1"/>
  <c r="D153" i="245" s="1"/>
  <c r="F153" i="245" s="1"/>
  <c r="B154" i="245" s="1"/>
  <c r="D154" i="245" s="1"/>
  <c r="F154" i="245" s="1"/>
  <c r="B155" i="245" s="1"/>
  <c r="D100" i="234"/>
  <c r="F100" i="234" s="1"/>
  <c r="B191" i="247"/>
  <c r="D191" i="247" s="1"/>
  <c r="F191" i="247" s="1"/>
  <c r="B192" i="247" s="1"/>
  <c r="D192" i="247" s="1"/>
  <c r="F192" i="247" s="1"/>
  <c r="B193" i="247" s="1"/>
  <c r="D193" i="247" s="1"/>
  <c r="F193" i="247" s="1"/>
  <c r="B194" i="247" s="1"/>
  <c r="D194" i="247" s="1"/>
  <c r="F194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95" i="247"/>
  <c r="D195" i="247" s="1"/>
  <c r="F195" i="247" s="1"/>
  <c r="B196" i="247" s="1"/>
  <c r="D155" i="245" l="1"/>
  <c r="D103" i="234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96" i="247"/>
  <c r="F196" i="247" s="1"/>
  <c r="B197" i="247" s="1"/>
  <c r="D197" i="247" s="1"/>
  <c r="F197" i="247" s="1"/>
  <c r="B198" i="247" s="1"/>
  <c r="F155" i="245" l="1"/>
  <c r="B156" i="245" s="1"/>
  <c r="D156" i="245" s="1"/>
  <c r="F156" i="245" s="1"/>
  <c r="B157" i="245" s="1"/>
  <c r="D157" i="245" s="1"/>
  <c r="F157" i="245" s="1"/>
  <c r="B158" i="245" s="1"/>
  <c r="B213" i="234"/>
  <c r="D213" i="234" s="1"/>
  <c r="F213" i="234" s="1"/>
  <c r="B214" i="234" s="1"/>
  <c r="D214" i="234" s="1"/>
  <c r="F214" i="234" s="1"/>
  <c r="B215" i="234" s="1"/>
  <c r="D198" i="247"/>
  <c r="F198" i="247" s="1"/>
  <c r="B199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D159" i="245" l="1"/>
  <c r="F127" i="247"/>
  <c r="B128" i="247" s="1"/>
  <c r="D128" i="247" s="1"/>
  <c r="F159" i="245" l="1"/>
  <c r="B160" i="245" s="1"/>
  <c r="F128" i="247"/>
  <c r="B129" i="247" s="1"/>
  <c r="D129" i="247" s="1"/>
  <c r="D215" i="234"/>
  <c r="F215" i="234" s="1"/>
  <c r="D199" i="247"/>
  <c r="F199" i="247" s="1"/>
  <c r="B200" i="247" s="1"/>
  <c r="D200" i="247" s="1"/>
  <c r="F200" i="247" s="1"/>
  <c r="B201" i="247" s="1"/>
  <c r="D201" i="247" s="1"/>
  <c r="B216" i="234" l="1"/>
  <c r="D216" i="234" s="1"/>
  <c r="F129" i="247"/>
  <c r="D160" i="245" l="1"/>
  <c r="F160" i="245" s="1"/>
  <c r="B161" i="245" s="1"/>
  <c r="B130" i="247"/>
  <c r="D130" i="247" s="1"/>
  <c r="F130" i="247" s="1"/>
  <c r="F201" i="247"/>
  <c r="B202" i="247" s="1"/>
  <c r="D202" i="247" s="1"/>
  <c r="F216" i="234"/>
  <c r="B217" i="234" s="1"/>
  <c r="D217" i="234" s="1"/>
  <c r="F217" i="234" s="1"/>
  <c r="B106" i="234"/>
  <c r="D106" i="234" s="1"/>
  <c r="F106" i="234" s="1"/>
  <c r="B107" i="234" s="1"/>
  <c r="D161" i="245" l="1"/>
  <c r="B131" i="247"/>
  <c r="D131" i="247" s="1"/>
  <c r="F131" i="247" s="1"/>
  <c r="B132" i="247" s="1"/>
  <c r="D132" i="247" s="1"/>
  <c r="D107" i="234"/>
  <c r="F107" i="234" s="1"/>
  <c r="B108" i="234" s="1"/>
  <c r="F161" i="245" l="1"/>
  <c r="F132" i="247"/>
  <c r="B133" i="247" s="1"/>
  <c r="D133" i="247" s="1"/>
  <c r="F133" i="247" s="1"/>
  <c r="B218" i="234"/>
  <c r="F202" i="247"/>
  <c r="B203" i="247" s="1"/>
  <c r="D203" i="247" s="1"/>
  <c r="F203" i="247" s="1"/>
  <c r="B204" i="247" s="1"/>
  <c r="D204" i="247" s="1"/>
  <c r="D108" i="234"/>
  <c r="F108" i="234" s="1"/>
  <c r="B109" i="234" s="1"/>
  <c r="D109" i="234" s="1"/>
  <c r="B162" i="245" l="1"/>
  <c r="D162" i="245" s="1"/>
  <c r="F162" i="245" s="1"/>
  <c r="B163" i="245" s="1"/>
  <c r="D163" i="245" s="1"/>
  <c r="F204" i="247"/>
  <c r="B205" i="247" s="1"/>
  <c r="D205" i="247" s="1"/>
  <c r="D218" i="234"/>
  <c r="F218" i="234" s="1"/>
  <c r="B219" i="234" s="1"/>
  <c r="D219" i="234" s="1"/>
  <c r="F219" i="234" s="1"/>
  <c r="B220" i="234" s="1"/>
  <c r="F163" i="245" l="1"/>
  <c r="B164" i="245" s="1"/>
  <c r="D164" i="245" s="1"/>
  <c r="F164" i="245" s="1"/>
  <c r="B165" i="245" s="1"/>
  <c r="D165" i="245" s="1"/>
  <c r="F165" i="245" s="1"/>
  <c r="B134" i="247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205" i="247"/>
  <c r="F136" i="247" l="1"/>
  <c r="D112" i="234"/>
  <c r="F112" i="234" s="1"/>
  <c r="B206" i="247"/>
  <c r="D206" i="247" s="1"/>
  <c r="B137" i="247" l="1"/>
  <c r="D137" i="247" s="1"/>
  <c r="F206" i="247"/>
  <c r="B207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207" i="247"/>
  <c r="F207" i="247" s="1"/>
  <c r="B208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F141" i="247" s="1"/>
  <c r="B142" i="247" s="1"/>
  <c r="D208" i="247"/>
  <c r="F208" i="247" s="1"/>
  <c r="B209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D142" i="247" l="1"/>
  <c r="D209" i="247"/>
  <c r="B115" i="234"/>
  <c r="D115" i="234" s="1"/>
  <c r="F115" i="234" s="1"/>
  <c r="B116" i="234" s="1"/>
  <c r="D116" i="234" s="1"/>
  <c r="F142" i="247" l="1"/>
  <c r="B143" i="247" s="1"/>
  <c r="D143" i="247" s="1"/>
  <c r="F143" i="247" s="1"/>
  <c r="B144" i="247" s="1"/>
  <c r="D144" i="247" s="1"/>
  <c r="F144" i="247" s="1"/>
  <c r="F209" i="247"/>
  <c r="B210" i="247" s="1"/>
  <c r="D210" i="247" s="1"/>
  <c r="F210" i="247" s="1"/>
  <c r="D227" i="234"/>
  <c r="F227" i="234" s="1"/>
  <c r="B228" i="234" s="1"/>
  <c r="D228" i="234" s="1"/>
  <c r="B145" i="247" l="1"/>
  <c r="D145" i="247" s="1"/>
  <c r="F145" i="247" s="1"/>
  <c r="B211" i="247"/>
  <c r="D211" i="247" s="1"/>
  <c r="F228" i="234"/>
  <c r="B229" i="234" s="1"/>
  <c r="F116" i="234"/>
  <c r="B147" i="247" l="1"/>
  <c r="D147" i="247" s="1"/>
  <c r="F147" i="247" s="1"/>
  <c r="B148" i="247" s="1"/>
  <c r="F211" i="247"/>
  <c r="B212" i="247" s="1"/>
  <c r="D212" i="247" s="1"/>
  <c r="F212" i="247" l="1"/>
  <c r="B213" i="247" s="1"/>
  <c r="D213" i="247" s="1"/>
  <c r="F213" i="247" s="1"/>
  <c r="B214" i="247" s="1"/>
  <c r="D148" i="247"/>
  <c r="F148" i="247" s="1"/>
  <c r="D229" i="234"/>
  <c r="F229" i="234" s="1"/>
  <c r="B149" i="247" l="1"/>
  <c r="D149" i="247" s="1"/>
  <c r="F149" i="247" s="1"/>
  <c r="B150" i="247" s="1"/>
  <c r="D150" i="247" s="1"/>
  <c r="F150" i="247" s="1"/>
  <c r="B151" i="247" s="1"/>
  <c r="D214" i="247"/>
  <c r="F214" i="247" s="1"/>
  <c r="B215" i="247" s="1"/>
  <c r="D215" i="247" s="1"/>
  <c r="F215" i="247" s="1"/>
  <c r="B216" i="247" s="1"/>
  <c r="B230" i="234"/>
  <c r="D230" i="234" s="1"/>
  <c r="F230" i="234" s="1"/>
  <c r="B231" i="234" s="1"/>
  <c r="D231" i="234" s="1"/>
  <c r="F231" i="234" s="1"/>
  <c r="B233" i="234" s="1"/>
  <c r="D233" i="234" s="1"/>
  <c r="F233" i="234" s="1"/>
  <c r="B234" i="234" l="1"/>
  <c r="D234" i="234" s="1"/>
  <c r="D151" i="247"/>
  <c r="F151" i="247" s="1"/>
  <c r="B152" i="247" s="1"/>
  <c r="D152" i="247" s="1"/>
  <c r="F152" i="247" s="1"/>
  <c r="F234" i="234" l="1"/>
  <c r="B235" i="234" s="1"/>
  <c r="D235" i="234" s="1"/>
  <c r="D216" i="247"/>
  <c r="F216" i="247" s="1"/>
  <c r="F235" i="234" l="1"/>
  <c r="B236" i="234" s="1"/>
  <c r="D236" i="234" s="1"/>
  <c r="D217" i="247"/>
  <c r="B218" i="247" l="1"/>
  <c r="D218" i="247" s="1"/>
  <c r="F218" i="247" s="1"/>
  <c r="B219" i="247" s="1"/>
  <c r="D219" i="247" s="1"/>
  <c r="D237" i="234"/>
  <c r="D239" i="234" l="1"/>
  <c r="F239" i="234" s="1"/>
  <c r="B240" i="234" s="1"/>
  <c r="D240" i="234" s="1"/>
  <c r="B220" i="247"/>
  <c r="D220" i="247" s="1"/>
  <c r="D221" i="247" s="1"/>
  <c r="F240" i="234" l="1"/>
  <c r="B241" i="234" s="1"/>
  <c r="D241" i="234" s="1"/>
  <c r="F241" i="234" s="1"/>
</calcChain>
</file>

<file path=xl/sharedStrings.xml><?xml version="1.0" encoding="utf-8"?>
<sst xmlns="http://schemas.openxmlformats.org/spreadsheetml/2006/main" count="2528" uniqueCount="1508">
  <si>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</si>
  <si>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</si>
  <si>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</si>
  <si>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</si>
  <si>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</si>
  <si>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</si>
  <si>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</si>
  <si>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</si>
  <si>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</si>
  <si>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</si>
  <si>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</si>
  <si>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</si>
  <si>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</si>
  <si>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</si>
  <si>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</si>
  <si>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</si>
  <si>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</si>
  <si>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</si>
  <si>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</si>
  <si>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</si>
  <si>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</si>
  <si>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</si>
  <si>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</si>
  <si>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</si>
  <si>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</si>
  <si>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</si>
  <si>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</si>
  <si>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</si>
  <si>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</si>
  <si>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</si>
  <si>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</si>
  <si>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</si>
  <si>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</si>
  <si>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</si>
  <si>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</si>
  <si>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</si>
  <si>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</si>
  <si>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</si>
  <si>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</si>
  <si>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</si>
  <si>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</si>
  <si>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</si>
  <si>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</si>
  <si>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</si>
  <si>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</si>
  <si>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</si>
  <si>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</si>
  <si>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</si>
  <si>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</si>
  <si>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</si>
  <si>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</si>
  <si>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</si>
  <si>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</si>
  <si>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</si>
  <si>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</si>
  <si>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</si>
  <si>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</si>
  <si>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</si>
  <si>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</si>
  <si>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</si>
  <si>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</si>
  <si>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</si>
  <si>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</si>
  <si>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</si>
  <si>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</si>
  <si>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</si>
  <si>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</si>
  <si>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</si>
  <si>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</si>
  <si>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</si>
  <si>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</si>
  <si>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</si>
  <si>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</si>
  <si>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</si>
  <si>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</si>
  <si>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</si>
  <si>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</si>
  <si>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</si>
  <si>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</si>
  <si>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</si>
  <si>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</si>
  <si>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</si>
  <si>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</si>
  <si>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</si>
  <si>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</si>
  <si>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</si>
  <si>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</si>
  <si>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</si>
  <si>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</si>
  <si>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</si>
  <si>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</si>
  <si>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</si>
  <si>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</si>
  <si>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</si>
  <si>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</si>
  <si>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</si>
  <si>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</si>
  <si>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</si>
  <si>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</si>
  <si>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</si>
  <si>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</si>
  <si>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</si>
  <si>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</si>
  <si>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</si>
  <si>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</si>
  <si>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</si>
  <si>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</si>
  <si>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</si>
  <si>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</si>
  <si>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</si>
  <si>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</si>
  <si>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</si>
  <si>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</si>
  <si>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</si>
  <si>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</si>
  <si>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</si>
  <si>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</si>
  <si>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</si>
  <si>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</si>
  <si>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</si>
  <si>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</si>
  <si>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</si>
  <si>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</si>
  <si>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</si>
  <si>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</si>
  <si>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</si>
  <si>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</si>
  <si>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</si>
  <si>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</si>
  <si>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</si>
  <si>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</si>
  <si>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</si>
  <si>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</si>
  <si>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</si>
  <si>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</si>
  <si>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</si>
  <si>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</si>
  <si>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</si>
  <si>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</si>
  <si>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</si>
  <si>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</si>
  <si>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</si>
  <si>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</si>
  <si>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</si>
  <si>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</si>
  <si>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</si>
  <si>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</si>
  <si>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</si>
  <si>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</si>
  <si>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</si>
  <si>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</si>
  <si>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</si>
  <si>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</si>
  <si>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</si>
  <si>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</si>
  <si>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</si>
  <si>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</si>
  <si>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</si>
  <si>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</si>
  <si>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</si>
  <si>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</si>
  <si>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</si>
  <si>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</si>
  <si>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</si>
  <si>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</si>
  <si>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</si>
  <si>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</si>
  <si>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</si>
  <si>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</si>
  <si>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</si>
  <si>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</si>
  <si>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</si>
  <si>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</si>
  <si>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</si>
  <si>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</si>
  <si>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</si>
  <si>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</si>
  <si>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</si>
  <si>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</si>
  <si>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</si>
  <si>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</si>
  <si>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</si>
  <si>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</si>
  <si>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</si>
  <si>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</si>
  <si>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</si>
  <si>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</si>
  <si>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</si>
  <si>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</si>
  <si>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</si>
  <si>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</si>
  <si>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</si>
  <si>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</si>
  <si>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</si>
  <si>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</si>
  <si>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</si>
  <si>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</si>
  <si>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</si>
  <si>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</si>
  <si>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</si>
  <si>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</si>
  <si>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</si>
  <si>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</si>
  <si>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</si>
  <si>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</si>
  <si>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</si>
  <si>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</si>
  <si>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</si>
  <si>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</si>
  <si>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</si>
  <si>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</si>
  <si>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</si>
  <si>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</si>
  <si>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</si>
  <si>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</si>
  <si>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</si>
  <si>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</si>
  <si>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</si>
  <si>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</si>
  <si>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</si>
  <si>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</si>
  <si>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</si>
  <si>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</si>
  <si>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</si>
  <si>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</si>
  <si>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</si>
  <si>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</si>
  <si>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</si>
  <si>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</si>
  <si>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</si>
  <si>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</si>
  <si>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</si>
  <si>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</si>
  <si>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</si>
  <si>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</si>
  <si>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</si>
  <si>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</si>
  <si>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</si>
  <si>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</si>
  <si>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</si>
  <si>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</si>
  <si>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</si>
  <si>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</si>
  <si>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</si>
  <si>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</si>
  <si>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</si>
  <si>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</si>
  <si>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</si>
  <si>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</si>
  <si>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</si>
  <si>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</si>
  <si>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</si>
  <si>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</si>
  <si>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</si>
  <si>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</si>
  <si>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</si>
  <si>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</si>
  <si>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</si>
  <si>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</si>
  <si>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</si>
  <si>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</si>
  <si>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</si>
  <si>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</si>
  <si>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</si>
  <si>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</si>
  <si>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</si>
  <si>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</si>
  <si>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</si>
  <si>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</si>
  <si>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</si>
  <si>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</si>
  <si>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</si>
  <si>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</si>
  <si>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</si>
  <si>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</si>
  <si>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</si>
  <si>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</si>
  <si>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</si>
  <si>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</si>
  <si>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</si>
  <si>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</si>
  <si>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</si>
  <si>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</si>
  <si>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</si>
  <si>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</si>
  <si>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</si>
  <si>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</si>
  <si>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</si>
  <si>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</si>
  <si>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</si>
  <si>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</si>
  <si>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</si>
  <si>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</si>
  <si>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</si>
  <si>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</si>
  <si>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</si>
  <si>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</si>
  <si>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</si>
  <si>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</si>
  <si>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</si>
  <si>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</si>
  <si>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</si>
  <si>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</si>
  <si>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</si>
  <si>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</si>
  <si>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</si>
  <si>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</si>
  <si>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</si>
  <si>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</si>
  <si>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</si>
  <si>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</si>
  <si>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</si>
  <si>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</si>
  <si>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</si>
  <si>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</si>
  <si>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</si>
  <si>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</si>
  <si>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</si>
  <si>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</si>
  <si>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</si>
  <si>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</si>
  <si>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</si>
  <si>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</si>
  <si>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</si>
  <si>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</si>
  <si>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</si>
  <si>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</si>
  <si>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</si>
  <si>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</si>
  <si>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</si>
  <si>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</si>
  <si>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</si>
  <si>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</si>
  <si>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</si>
  <si>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</si>
  <si>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</si>
  <si>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</si>
  <si>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</si>
  <si>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</si>
  <si>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</si>
  <si>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</si>
  <si>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</si>
  <si>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</si>
  <si>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</si>
  <si>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</si>
  <si>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</si>
  <si>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</si>
  <si>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</si>
  <si>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</si>
  <si>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</si>
  <si>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</si>
  <si>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</si>
  <si>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</si>
  <si>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</si>
  <si>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</si>
  <si>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</si>
  <si>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</si>
  <si>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</si>
  <si>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</si>
  <si>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</si>
  <si>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</si>
  <si>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</si>
  <si>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</si>
  <si>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</si>
  <si>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</si>
  <si>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</si>
  <si>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</si>
  <si>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</si>
  <si>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</si>
  <si>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</si>
  <si>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</si>
  <si>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</si>
  <si>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</si>
  <si>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</si>
  <si>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</si>
  <si>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</si>
  <si>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</si>
  <si>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</si>
  <si>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</si>
  <si>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</si>
  <si>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</si>
  <si>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</si>
  <si>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</si>
  <si>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</si>
  <si>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</si>
  <si>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</si>
  <si>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</si>
  <si>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</si>
  <si>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</si>
  <si>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</si>
  <si>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</si>
  <si>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</si>
  <si>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</si>
  <si>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</si>
  <si>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</si>
  <si>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</si>
  <si>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</si>
  <si>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</si>
  <si>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</si>
  <si>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</si>
  <si>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</si>
  <si>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</si>
  <si>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</si>
  <si>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</si>
  <si>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</si>
  <si>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</si>
  <si>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</si>
  <si>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</si>
  <si>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</si>
  <si>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</si>
  <si>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</si>
  <si>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</si>
  <si>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</si>
  <si>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</si>
  <si>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</si>
  <si>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</si>
  <si>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</si>
  <si>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</si>
  <si>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</si>
  <si>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</si>
  <si>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</si>
  <si>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</si>
  <si>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</si>
  <si>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</si>
  <si>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</si>
  <si>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</si>
  <si>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</si>
  <si>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</si>
  <si>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</si>
  <si>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</si>
  <si>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</si>
  <si>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</si>
  <si>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</si>
  <si>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</si>
  <si>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</si>
  <si>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</si>
  <si>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</si>
  <si>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</si>
  <si>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</si>
  <si>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</si>
  <si>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</si>
  <si>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</si>
  <si>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</si>
  <si>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</si>
  <si>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</si>
  <si>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</si>
  <si>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</si>
  <si>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</si>
  <si>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</si>
  <si>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</si>
  <si>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</si>
  <si>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</si>
  <si>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</si>
  <si>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</si>
  <si>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</si>
  <si>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</si>
  <si>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</si>
  <si>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</si>
  <si>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</si>
  <si>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</si>
  <si>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</si>
  <si>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</si>
  <si>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</si>
  <si>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</si>
  <si>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</si>
  <si>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</si>
  <si>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</si>
  <si>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</si>
  <si>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</si>
  <si>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</si>
  <si>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</si>
  <si>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</si>
  <si>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</si>
  <si>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</si>
  <si>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</si>
  <si>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</si>
  <si>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</si>
  <si>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</si>
  <si>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</si>
  <si>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</si>
  <si>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</si>
  <si>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</si>
  <si>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</si>
  <si>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</si>
  <si>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</si>
  <si>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</si>
  <si>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</si>
  <si>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</si>
  <si>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</si>
  <si>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</si>
  <si>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</si>
  <si>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</si>
  <si>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</si>
  <si>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</si>
  <si>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</si>
  <si>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</si>
  <si>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</si>
  <si>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</si>
  <si>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</si>
  <si>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</si>
  <si>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</si>
  <si>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</si>
  <si>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</si>
  <si>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</si>
  <si>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</si>
  <si>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</si>
  <si>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</si>
  <si>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</si>
  <si>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</si>
  <si>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</si>
  <si>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</si>
  <si>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</si>
  <si>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</si>
  <si>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</si>
  <si>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</si>
  <si>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</si>
  <si>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</si>
  <si>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</si>
  <si>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</si>
  <si>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</si>
  <si>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</si>
  <si>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</si>
  <si>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</si>
  <si>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</si>
  <si>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</si>
  <si>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</si>
  <si>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</si>
  <si>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</si>
  <si>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</si>
  <si>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</si>
  <si>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</si>
  <si>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</si>
  <si>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</si>
  <si>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</si>
  <si>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</si>
  <si>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</si>
  <si>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</si>
  <si>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</si>
  <si>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</si>
  <si>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</si>
  <si>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</si>
  <si>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</si>
  <si>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</si>
  <si>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</si>
  <si>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</si>
  <si>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</si>
  <si>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</si>
  <si>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</si>
  <si>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</si>
  <si>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</si>
  <si>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</si>
  <si>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</si>
  <si>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</si>
  <si>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</si>
  <si>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</si>
  <si>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</si>
  <si>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</si>
  <si>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</si>
  <si>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</si>
  <si>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</si>
  <si>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</si>
  <si>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</si>
  <si>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</si>
  <si>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</si>
  <si>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</si>
  <si>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</si>
  <si>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</si>
  <si>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</si>
  <si>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</si>
  <si>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</si>
  <si>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</si>
  <si>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</si>
  <si>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</si>
  <si>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</si>
  <si>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</si>
  <si>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</si>
  <si>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</si>
  <si>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</si>
  <si>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</si>
  <si>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</si>
  <si>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</si>
  <si>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</si>
  <si>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</si>
  <si>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</si>
  <si>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</si>
  <si>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</si>
  <si>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</si>
  <si>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</si>
  <si>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</si>
  <si>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</si>
  <si>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</si>
  <si>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</si>
  <si>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</si>
  <si>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</si>
  <si>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</si>
  <si>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</si>
  <si>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</si>
  <si>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</si>
  <si>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</si>
  <si>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</si>
  <si>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</si>
  <si>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</si>
  <si>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</si>
  <si>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</si>
  <si>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</si>
  <si>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</si>
  <si>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</si>
  <si>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</si>
  <si>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</si>
  <si>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</si>
  <si>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</si>
  <si>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</si>
  <si>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</si>
  <si>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</si>
  <si>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</si>
  <si>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</si>
  <si>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</si>
  <si>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</si>
  <si>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</si>
  <si>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</si>
  <si>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</si>
  <si>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</si>
  <si>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</si>
  <si>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</si>
  <si>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</si>
  <si>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</si>
  <si>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</si>
  <si>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</si>
  <si>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</si>
  <si>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</si>
  <si>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</si>
  <si>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</si>
  <si>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</si>
  <si>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</si>
  <si>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</si>
  <si>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</si>
  <si>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</si>
  <si>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</si>
  <si>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</si>
  <si>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</si>
  <si>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</si>
  <si>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</si>
  <si>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</si>
  <si>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</si>
  <si>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</si>
  <si>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</si>
  <si>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</si>
  <si>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</si>
  <si>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</si>
  <si>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</si>
  <si>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</si>
  <si>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</si>
  <si>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</si>
  <si>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</si>
  <si>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</si>
  <si>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</si>
  <si>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</si>
  <si>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</si>
  <si>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</si>
  <si>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</si>
  <si>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</si>
  <si>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</si>
  <si>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</si>
  <si>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</si>
  <si>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</si>
  <si>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</si>
  <si>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</si>
  <si>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</si>
  <si>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</si>
  <si>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</si>
  <si>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</si>
  <si>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</si>
  <si>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</si>
  <si>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</si>
  <si>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</si>
  <si>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</si>
  <si>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</si>
  <si>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</si>
  <si>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</si>
  <si>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</si>
  <si>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</si>
  <si>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</si>
  <si>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</si>
  <si>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</si>
  <si>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</si>
  <si>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</si>
  <si>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</si>
  <si>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</si>
  <si>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</si>
  <si>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</si>
  <si>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</si>
  <si>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</si>
  <si>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</si>
  <si>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</si>
  <si>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</si>
  <si>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</si>
  <si>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</si>
  <si>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</si>
  <si>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</si>
  <si>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</si>
  <si>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</si>
  <si>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</si>
  <si>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</si>
  <si>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</si>
  <si>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</si>
  <si>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</si>
  <si>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</si>
  <si>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</si>
  <si>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</si>
  <si>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</si>
  <si>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</si>
  <si>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</si>
  <si>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</si>
  <si>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</si>
  <si>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</si>
  <si>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</si>
  <si>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</si>
  <si>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</si>
  <si>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</si>
  <si>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</si>
  <si>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</si>
  <si>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</si>
  <si>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</si>
  <si>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</si>
  <si>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</si>
  <si>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</si>
  <si>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</si>
  <si>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</si>
  <si>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</si>
  <si>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</si>
  <si>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</si>
  <si>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</si>
  <si>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</si>
  <si>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</si>
  <si>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</si>
  <si>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</si>
  <si>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</si>
  <si>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</si>
  <si>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</si>
  <si>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</si>
  <si>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</si>
  <si>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</si>
  <si>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</si>
  <si>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</si>
  <si>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</si>
  <si>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</si>
  <si>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</si>
  <si>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</si>
  <si>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</si>
  <si>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</si>
  <si>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</si>
  <si>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</si>
  <si>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</si>
  <si>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</si>
  <si>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</si>
  <si>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</si>
  <si>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</si>
  <si>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</si>
  <si>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</si>
  <si>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</si>
  <si>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</si>
  <si>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</si>
  <si>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</si>
  <si>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</si>
  <si>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</si>
  <si>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</si>
  <si>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</si>
  <si>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</si>
  <si>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</si>
  <si>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</si>
  <si>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</si>
  <si>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</si>
  <si>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</si>
  <si>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</si>
  <si>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</si>
  <si>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</si>
  <si>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</si>
  <si>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</si>
  <si>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</si>
  <si>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</si>
  <si>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</si>
  <si>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</si>
  <si>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</si>
  <si>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</si>
  <si>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</si>
  <si>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</si>
  <si>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</si>
  <si>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</si>
  <si>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</si>
  <si>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</si>
  <si>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</si>
  <si>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</si>
  <si>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</si>
  <si>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</si>
  <si>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</si>
  <si>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</si>
  <si>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</si>
  <si>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</si>
  <si>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</si>
  <si>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</si>
  <si>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</si>
  <si>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</si>
  <si>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</si>
  <si>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</si>
  <si>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</si>
  <si>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</si>
  <si>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</si>
  <si>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</si>
  <si>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</si>
  <si>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</si>
  <si>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</si>
  <si>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</si>
  <si>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</si>
  <si>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</si>
  <si>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</si>
  <si>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</si>
  <si>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</si>
  <si>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</si>
  <si>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</si>
  <si>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</si>
  <si>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</si>
  <si>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</si>
  <si>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</si>
  <si>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</si>
  <si>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</si>
  <si>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</si>
  <si>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</si>
  <si>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</si>
  <si>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</si>
  <si>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</si>
  <si>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</si>
  <si>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</si>
  <si>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</si>
  <si>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</si>
  <si>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</si>
  <si>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</si>
  <si>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</si>
  <si>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</si>
  <si>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</si>
  <si>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</si>
  <si>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</si>
  <si>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</si>
  <si>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</si>
  <si>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</si>
  <si>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</si>
  <si>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</si>
  <si>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</si>
  <si>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</si>
  <si>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</si>
  <si>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</si>
  <si>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</si>
  <si>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</si>
  <si>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</si>
  <si>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</si>
  <si>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</si>
  <si>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</si>
  <si>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</si>
  <si>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</si>
  <si>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</si>
  <si>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</si>
  <si>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</si>
  <si>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</si>
  <si>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</si>
  <si>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</si>
  <si>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</si>
  <si>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</si>
  <si>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</si>
  <si>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</si>
  <si>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</si>
  <si>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</si>
  <si>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</si>
  <si>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</si>
  <si>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</si>
  <si>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</si>
  <si>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</si>
  <si>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</si>
  <si>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</si>
  <si>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</si>
  <si>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</si>
  <si>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</si>
  <si>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</si>
  <si>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</si>
  <si>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</si>
  <si>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</si>
  <si>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</si>
  <si>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</si>
  <si>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</si>
  <si>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</si>
  <si>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</si>
  <si>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</si>
  <si>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</si>
  <si>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</si>
  <si>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</si>
  <si>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</si>
  <si>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</si>
  <si>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</si>
  <si>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</si>
  <si>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</si>
  <si>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</si>
  <si>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</si>
  <si>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</si>
  <si>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</si>
  <si>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</si>
  <si>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</si>
  <si>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</si>
  <si>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</si>
  <si>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</si>
  <si>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</si>
  <si>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</si>
  <si>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</si>
  <si>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</si>
  <si>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</si>
  <si>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</si>
  <si>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</si>
  <si>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</si>
  <si>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</si>
  <si>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</si>
  <si>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</si>
  <si>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</si>
  <si>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</si>
  <si>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</si>
  <si>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</si>
  <si>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</si>
  <si>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</si>
  <si>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</si>
  <si>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</si>
  <si>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</si>
  <si>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</si>
  <si>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</si>
  <si>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</si>
  <si>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</si>
  <si>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</si>
  <si>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</si>
  <si>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</si>
  <si>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</si>
  <si>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</si>
  <si>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</si>
  <si>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</si>
  <si>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</si>
  <si>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</si>
  <si>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</si>
  <si>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</si>
  <si>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</si>
  <si>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</si>
  <si>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</si>
  <si>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</si>
  <si>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</si>
  <si>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</si>
  <si>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</si>
  <si>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</si>
  <si>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</si>
  <si>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</si>
  <si>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</si>
  <si>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</si>
  <si>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</si>
  <si>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</si>
  <si>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</si>
  <si>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</si>
  <si>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</si>
  <si>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</si>
  <si>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</si>
  <si>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</si>
  <si>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</si>
  <si>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</si>
  <si>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</si>
  <si>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</si>
  <si>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</si>
  <si>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</si>
  <si>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</si>
  <si>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</si>
  <si>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</si>
  <si>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</si>
  <si>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</si>
  <si>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</si>
  <si>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</si>
  <si>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</si>
  <si>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</si>
  <si>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</si>
  <si>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</si>
  <si>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</si>
  <si>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</si>
  <si>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</si>
  <si>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</si>
  <si>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</si>
  <si>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</si>
  <si>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</si>
  <si>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</si>
  <si>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</si>
  <si>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</si>
  <si>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</si>
  <si>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</si>
  <si>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</si>
  <si>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</si>
  <si>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</si>
  <si>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</si>
  <si>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</si>
  <si>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</si>
  <si>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</si>
  <si>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</si>
  <si>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</si>
  <si>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</si>
  <si>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</si>
  <si>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</si>
  <si>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</si>
  <si>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</si>
  <si>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</si>
  <si>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</si>
  <si>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</si>
  <si>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</si>
  <si>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</si>
  <si>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</si>
  <si>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</si>
  <si>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</si>
  <si>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</si>
  <si>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</si>
  <si>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</si>
  <si>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</si>
  <si>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</si>
  <si>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</si>
  <si>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</si>
  <si>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</si>
  <si>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</si>
  <si>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</si>
  <si>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</si>
  <si>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</si>
  <si>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</si>
  <si>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</si>
  <si>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</si>
  <si>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</si>
  <si>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</si>
  <si>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</si>
  <si>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</si>
  <si>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</si>
  <si>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</si>
  <si>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</si>
  <si>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</si>
  <si>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</si>
  <si>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</si>
  <si>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</si>
  <si>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</si>
  <si>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</si>
  <si>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</si>
  <si>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</si>
  <si>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</si>
  <si>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</si>
  <si>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</si>
  <si>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</si>
  <si>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</si>
  <si>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</si>
  <si>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</si>
  <si>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</si>
  <si>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</si>
  <si>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</si>
  <si>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</si>
  <si>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</si>
  <si>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</si>
  <si>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</si>
  <si>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</si>
  <si>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</si>
  <si>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</si>
  <si>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</si>
  <si>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</si>
  <si>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</si>
  <si>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</si>
  <si>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</si>
  <si>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</si>
  <si>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</si>
  <si>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</si>
  <si>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</si>
  <si>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</si>
  <si>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</si>
  <si>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</si>
  <si>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</si>
  <si>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</si>
  <si>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</si>
  <si>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</si>
  <si>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</si>
  <si>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</si>
  <si>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</si>
  <si>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</si>
  <si>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</si>
  <si>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</si>
  <si>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</si>
  <si>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</si>
  <si>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</si>
  <si>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</si>
  <si>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</si>
  <si>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</si>
  <si>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</si>
  <si>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</si>
  <si>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</si>
  <si>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</si>
  <si>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</si>
  <si>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</si>
  <si>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</si>
  <si>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</si>
  <si>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</si>
  <si>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</si>
  <si>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</si>
  <si>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</si>
  <si>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</si>
  <si>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</si>
  <si>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</si>
  <si>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</si>
  <si>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</si>
  <si>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</si>
  <si>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</si>
  <si>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</si>
  <si>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</si>
  <si>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</si>
  <si>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</si>
  <si>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</si>
  <si>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</si>
  <si>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</si>
  <si>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</si>
  <si>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</si>
  <si>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</si>
  <si>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</si>
  <si>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</si>
  <si>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</si>
  <si>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</si>
  <si>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</si>
  <si>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</si>
  <si>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</si>
  <si>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</si>
  <si>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</si>
  <si>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</si>
  <si>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</si>
  <si>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</si>
  <si>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</si>
  <si>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</si>
  <si>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</si>
  <si>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</si>
  <si>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</si>
  <si>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</si>
  <si>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</si>
  <si>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</si>
  <si>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</si>
  <si>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</si>
  <si>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</si>
  <si>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</si>
  <si>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</si>
  <si>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</si>
  <si>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</si>
  <si>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</si>
  <si>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</si>
  <si>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</si>
  <si>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</si>
  <si>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</si>
  <si>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</si>
  <si>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</si>
  <si>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</si>
  <si>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</si>
  <si>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</si>
  <si>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</si>
  <si>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</si>
  <si>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</si>
  <si>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</si>
  <si>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</si>
  <si>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</si>
  <si>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</si>
  <si>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</si>
  <si>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</si>
  <si>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</si>
  <si>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</si>
  <si>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</si>
  <si>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</si>
  <si>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</si>
  <si>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</si>
  <si>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</si>
  <si>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</si>
  <si>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</si>
  <si>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</si>
  <si>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</si>
  <si>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</si>
  <si>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</si>
  <si>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</si>
  <si>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</si>
  <si>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</si>
  <si>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</si>
  <si>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</si>
  <si>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</si>
  <si>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</si>
  <si>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</si>
  <si>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</si>
  <si>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</si>
  <si>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</si>
  <si>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</si>
  <si>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</si>
  <si>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</si>
  <si>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</si>
  <si>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</si>
  <si>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</si>
  <si>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</si>
  <si>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</si>
  <si>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</si>
  <si>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</si>
  <si>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</si>
  <si>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</si>
  <si>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</si>
  <si>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</si>
  <si>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</si>
  <si>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</si>
  <si>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</si>
  <si>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</si>
  <si>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</si>
  <si>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</si>
  <si>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</si>
  <si>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</si>
  <si>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</si>
  <si>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</si>
  <si>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</si>
  <si>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</si>
  <si>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</si>
  <si>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</si>
  <si>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</si>
  <si>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</si>
  <si>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</si>
  <si>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</si>
  <si>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</si>
  <si>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</si>
  <si>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</si>
  <si>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</si>
  <si>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</si>
  <si>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</si>
  <si>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</si>
  <si>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</si>
  <si>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</si>
  <si>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</si>
  <si>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</si>
  <si>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</si>
  <si>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</si>
  <si>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</si>
  <si>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</si>
  <si>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</si>
  <si>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</si>
  <si>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</si>
  <si>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</si>
  <si>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</si>
  <si>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</si>
  <si>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</si>
  <si>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</si>
  <si>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</si>
  <si>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</si>
  <si>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</si>
  <si>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</si>
  <si>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</si>
  <si>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</si>
  <si>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</si>
  <si>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</si>
  <si>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</si>
  <si>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</si>
  <si>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</si>
  <si>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</si>
  <si>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</si>
  <si>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</si>
  <si>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</si>
  <si>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</si>
  <si>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</si>
  <si>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</si>
  <si>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</si>
  <si>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</si>
  <si>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</si>
  <si>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</si>
  <si>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</si>
  <si>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</si>
  <si>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</si>
  <si>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</si>
  <si>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</si>
  <si>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</si>
  <si>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</si>
  <si>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</si>
  <si>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</si>
  <si>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</si>
  <si>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</si>
  <si>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</si>
  <si>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</si>
  <si>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</si>
  <si>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</si>
  <si>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</si>
  <si>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</si>
  <si>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</si>
  <si>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</si>
  <si>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</si>
  <si>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</si>
  <si>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</si>
  <si>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</si>
  <si>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</si>
  <si>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</si>
  <si>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</si>
  <si>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</si>
  <si>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</si>
  <si>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</si>
  <si>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</si>
  <si>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NGO/2633W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</si>
  <si>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</si>
  <si>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</si>
  <si>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</si>
  <si>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</si>
  <si>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</si>
  <si>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</si>
  <si>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</si>
  <si>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</si>
  <si>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</si>
  <si>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</si>
  <si>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</si>
  <si>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</si>
  <si>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</si>
  <si>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</si>
  <si>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</si>
  <si>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</si>
  <si>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TAO/2627W</t>
  </si>
  <si>
    <t>change to call WGQ1 treminal/port congestion due to typhoon impact</t>
    <phoneticPr fontId="47" type="noConversion"/>
  </si>
  <si>
    <t>TAO/2622W</t>
    <phoneticPr fontId="47" type="noConversion"/>
  </si>
  <si>
    <t>SHA/2622W</t>
    <phoneticPr fontId="47" type="noConversion"/>
  </si>
  <si>
    <t>HKG/2622W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</si>
  <si>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</si>
  <si>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</si>
  <si>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</si>
  <si>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</si>
  <si>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</si>
  <si>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</si>
  <si>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</si>
  <si>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</si>
  <si>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</si>
  <si>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</si>
  <si>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</si>
  <si>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</si>
  <si>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</si>
  <si>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</si>
  <si>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</si>
  <si>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</si>
  <si>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</si>
  <si>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</si>
  <si>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</si>
  <si>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</si>
  <si>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</si>
  <si>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</si>
  <si>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</si>
  <si>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</si>
  <si>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</si>
  <si>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</si>
  <si>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</si>
  <si>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</si>
  <si>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</si>
  <si>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</si>
  <si>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</si>
  <si>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</si>
  <si>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</si>
  <si>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</si>
  <si>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t>THLEM/2633N</t>
    <phoneticPr fontId="47" type="noConversion"/>
  </si>
  <si>
    <t>THLCH/1089N</t>
    <phoneticPr fontId="47" type="noConversion"/>
  </si>
  <si>
    <t>P/I CPM line at TAO</t>
    <phoneticPr fontId="47" type="noConversion"/>
  </si>
  <si>
    <t>SHA/2615S</t>
    <phoneticPr fontId="47" type="noConversion"/>
  </si>
  <si>
    <t>NGB/2615S</t>
    <phoneticPr fontId="47" type="noConversion"/>
  </si>
  <si>
    <t>PKG/2615N</t>
    <phoneticPr fontId="47" type="noConversion"/>
  </si>
  <si>
    <t>SGN/2615N</t>
    <phoneticPr fontId="47" type="noConversion"/>
  </si>
  <si>
    <t>SHA/2616S</t>
    <phoneticPr fontId="47" type="noConversion"/>
  </si>
  <si>
    <t>port congestion due to typhoon/dredge mud operation</t>
    <phoneticPr fontId="47" type="noConversion"/>
  </si>
  <si>
    <t>TAO/2616S</t>
    <phoneticPr fontId="47" type="noConversion"/>
  </si>
  <si>
    <t>NGB/2616S</t>
    <phoneticPr fontId="47" type="noConversion"/>
  </si>
  <si>
    <t>SHK/2616S</t>
    <phoneticPr fontId="47" type="noConversion"/>
  </si>
  <si>
    <t>port congestion due to typhoon</t>
    <phoneticPr fontId="47" type="noConversion"/>
  </si>
  <si>
    <t>MYWSP/2616N</t>
    <phoneticPr fontId="47" type="noConversion"/>
  </si>
  <si>
    <t>omit MYWSP</t>
    <phoneticPr fontId="47" type="noConversion"/>
  </si>
  <si>
    <t>P/I HHX2 line at TAO</t>
    <phoneticPr fontId="47" type="noConversion"/>
  </si>
  <si>
    <t>TAO/2618W</t>
    <phoneticPr fontId="47" type="noConversion"/>
  </si>
  <si>
    <t>HKG/2618W</t>
    <phoneticPr fontId="47" type="noConversion"/>
  </si>
  <si>
    <t>NGO/2634W</t>
    <phoneticPr fontId="47" type="noConversion"/>
  </si>
  <si>
    <t>OSA/2634W</t>
    <phoneticPr fontId="47" type="noConversion"/>
  </si>
  <si>
    <t>change to call B3</t>
    <phoneticPr fontId="47" type="noConversion"/>
  </si>
  <si>
    <t>SHK/2611N</t>
    <phoneticPr fontId="47" type="noConversion"/>
  </si>
  <si>
    <t>HPH/2632E</t>
    <phoneticPr fontId="47" type="noConversion"/>
  </si>
  <si>
    <t>OSA/2633W</t>
    <phoneticPr fontId="47" type="noConversion"/>
  </si>
  <si>
    <t>YOK/2633W</t>
    <phoneticPr fontId="47" type="noConversion"/>
  </si>
  <si>
    <t>TYO/2633W</t>
    <phoneticPr fontId="47" type="noConversion"/>
  </si>
  <si>
    <t>OSA/2635W</t>
    <phoneticPr fontId="47" type="noConversion"/>
  </si>
  <si>
    <t>TYO/2635W</t>
    <phoneticPr fontId="47" type="noConversion"/>
  </si>
  <si>
    <t>HKG/2617W</t>
    <phoneticPr fontId="47" type="noConversion"/>
  </si>
  <si>
    <t>THLCH/2634N</t>
    <phoneticPr fontId="47" type="noConversion"/>
  </si>
  <si>
    <t>NSA/2636S</t>
    <phoneticPr fontId="47" type="noConversion"/>
  </si>
  <si>
    <t>NSA/2635S</t>
    <phoneticPr fontId="47" type="noConversion"/>
  </si>
  <si>
    <t>ETA</t>
    <phoneticPr fontId="47" type="noConversion"/>
  </si>
  <si>
    <t>TXG/2636E</t>
    <phoneticPr fontId="47" type="noConversion"/>
  </si>
  <si>
    <t>delayed to NSA due to tropical depression and closure of Qingzhou strait</t>
    <phoneticPr fontId="47" type="noConversion"/>
  </si>
  <si>
    <t>delayed to HPH due to the closure of qiongzhou straits/Max draft 10.0 m</t>
    <phoneticPr fontId="47" type="noConversion"/>
  </si>
  <si>
    <t>DAD/2628E</t>
    <phoneticPr fontId="47" type="noConversion"/>
  </si>
  <si>
    <t>NGB/2629W</t>
    <phoneticPr fontId="47" type="noConversion"/>
  </si>
  <si>
    <t xml:space="preserve">CVT MV."REN JIAN 6" V 2611S/N  </t>
    <phoneticPr fontId="47" type="noConversion"/>
  </si>
  <si>
    <t>DAD/2622E</t>
    <phoneticPr fontId="47" type="noConversion"/>
  </si>
  <si>
    <t>YOK/2635W</t>
    <phoneticPr fontId="47" type="noConversion"/>
  </si>
  <si>
    <t>TAO/2636E</t>
    <phoneticPr fontId="47" type="noConversion"/>
  </si>
  <si>
    <t>TAO/2623W</t>
    <phoneticPr fontId="47" type="noConversion"/>
  </si>
  <si>
    <t>SHK/2635S</t>
    <phoneticPr fontId="47" type="noConversion"/>
  </si>
  <si>
    <t>DAD/2617E</t>
    <phoneticPr fontId="47" type="noConversion"/>
  </si>
  <si>
    <t>TYO/2636W</t>
    <phoneticPr fontId="47" type="noConversion"/>
  </si>
  <si>
    <t>NGO/2635W</t>
    <phoneticPr fontId="47" type="noConversion"/>
  </si>
  <si>
    <t>TXG/2635E</t>
    <phoneticPr fontId="47" type="noConversion"/>
  </si>
  <si>
    <t>QZH/2633W</t>
    <phoneticPr fontId="47" type="noConversion"/>
  </si>
  <si>
    <t>NSA/2633W</t>
    <phoneticPr fontId="47" type="noConversion"/>
  </si>
  <si>
    <t>SHK/2633W</t>
    <phoneticPr fontId="47" type="noConversion"/>
  </si>
  <si>
    <t>HPH/2633E</t>
    <phoneticPr fontId="47" type="noConversion"/>
  </si>
  <si>
    <t>SHA/2629W</t>
    <phoneticPr fontId="47" type="noConversion"/>
  </si>
  <si>
    <t>KRINC/2612S</t>
    <phoneticPr fontId="47" type="noConversion"/>
  </si>
  <si>
    <t>TAO/2612S</t>
    <phoneticPr fontId="47" type="noConversion"/>
  </si>
  <si>
    <t>TAO/2635E</t>
    <phoneticPr fontId="47" type="noConversion"/>
  </si>
  <si>
    <t>TXG/2637E</t>
    <phoneticPr fontId="47" type="noConversion"/>
  </si>
  <si>
    <t>DAD/2618E</t>
    <phoneticPr fontId="47" type="noConversion"/>
  </si>
  <si>
    <t>NGB/2619W</t>
    <phoneticPr fontId="47" type="noConversion"/>
  </si>
  <si>
    <t>will delay to HPH due to typhoon impact and closure of Qingzhou strait from 1000lt/21th to 0800lt/26th/Max draft 10.0 m</t>
    <phoneticPr fontId="47" type="noConversion"/>
  </si>
  <si>
    <r>
      <t xml:space="preserve">PJX    </t>
    </r>
    <r>
      <rPr>
        <sz val="10"/>
        <rFont val="Verdana"/>
        <family val="2"/>
      </rPr>
      <t>MV."EASLINE YANTAI" V 2635E/W</t>
    </r>
    <r>
      <rPr>
        <sz val="12"/>
        <rFont val="Verdana"/>
        <family val="2"/>
      </rPr>
      <t xml:space="preserve"> </t>
    </r>
    <phoneticPr fontId="47" type="noConversion"/>
  </si>
  <si>
    <t>NGB/2618S</t>
    <phoneticPr fontId="47" type="noConversion"/>
  </si>
  <si>
    <t>TAO/2618S</t>
    <phoneticPr fontId="47" type="noConversion"/>
  </si>
  <si>
    <t>SHA/2618S</t>
    <phoneticPr fontId="47" type="noConversion"/>
  </si>
  <si>
    <t xml:space="preserve">CVT MV."POS BANGKOK" V 1089S/N </t>
    <phoneticPr fontId="47" type="noConversion"/>
  </si>
  <si>
    <t>YOK/2636W</t>
    <phoneticPr fontId="47" type="noConversion"/>
  </si>
  <si>
    <t>TAO/2637E</t>
    <phoneticPr fontId="47" type="noConversion"/>
  </si>
  <si>
    <t>QZH/2634W</t>
    <phoneticPr fontId="47" type="noConversion"/>
  </si>
  <si>
    <t>XMN/2629W</t>
    <phoneticPr fontId="47" type="noConversion"/>
  </si>
  <si>
    <t>SHK/2636S</t>
    <phoneticPr fontId="47" type="noConversion"/>
  </si>
  <si>
    <t>THLCH/2636S</t>
    <phoneticPr fontId="47" type="noConversion"/>
  </si>
  <si>
    <t>THLCH/2635S</t>
    <phoneticPr fontId="47" type="noConversion"/>
  </si>
  <si>
    <t>SHK/1089N</t>
    <phoneticPr fontId="47" type="noConversion"/>
  </si>
  <si>
    <t>delayed to TAO due to heavy swell/P/I HHX2 at TAO/change to call QQCTU</t>
    <phoneticPr fontId="47" type="noConversion"/>
  </si>
  <si>
    <t>Omit QZH</t>
    <phoneticPr fontId="47" type="noConversion"/>
  </si>
  <si>
    <t>NSA/2634W</t>
    <phoneticPr fontId="47" type="noConversion"/>
  </si>
  <si>
    <t>Omit SHA</t>
    <phoneticPr fontId="47" type="noConversion"/>
  </si>
  <si>
    <t>Omit NGB</t>
    <phoneticPr fontId="47" type="noConversion"/>
  </si>
  <si>
    <t>Omit TAO</t>
    <phoneticPr fontId="47" type="noConversion"/>
  </si>
  <si>
    <t>MNN/2628N</t>
    <phoneticPr fontId="47" type="noConversion"/>
  </si>
  <si>
    <t>KRINC/1090S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</si>
  <si>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</t>
    </r>
    <phoneticPr fontId="47" type="noConversion"/>
  </si>
  <si>
    <t xml:space="preserve">HHX1 MV."HONG YONG LAN TIAN" V 2618W/E 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</si>
  <si>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r>
      <rPr>
        <sz val="11"/>
        <rFont val="Verdana"/>
        <family val="2"/>
      </rPr>
      <t xml:space="preserve"> </t>
    </r>
    <phoneticPr fontId="47" type="noConversion"/>
  </si>
  <si>
    <t>delayed to DAD due to heavy swell and strong wind</t>
    <phoneticPr fontId="47" type="noConversion"/>
  </si>
  <si>
    <t>will delay to HPH due to heavy swell and strong wind/Max draft 10.0 m</t>
    <phoneticPr fontId="47" type="noConversion"/>
  </si>
  <si>
    <t>SHK/2634W</t>
    <phoneticPr fontId="47" type="noConversion"/>
  </si>
  <si>
    <t>PKG/2618N</t>
    <phoneticPr fontId="47" type="noConversion"/>
  </si>
  <si>
    <t>BKK/2635N</t>
    <phoneticPr fontId="47" type="noConversion"/>
  </si>
  <si>
    <t>SAHATHAI/2635N</t>
    <phoneticPr fontId="47" type="noConversion"/>
  </si>
  <si>
    <t>delayed to TYO due to typhoon impact</t>
    <phoneticPr fontId="47" type="noConversion"/>
  </si>
  <si>
    <t>will delay to YOK due to operation of vessel ahead</t>
    <phoneticPr fontId="47" type="noConversion"/>
  </si>
  <si>
    <t>TAO/1090S</t>
    <phoneticPr fontId="47" type="noConversion"/>
  </si>
  <si>
    <t>droped anchor beside east of ChangJiang river to avoid typhoon from 1236lt/26th to 1936lt/26th/will delay to NGB due to typhoon impact/P/I HHX1 at NGB/port congestion&amp;closed from 0800lt/30th to 1500lt/30th due to fishing vessel interference/Call NBCT</t>
    <phoneticPr fontId="47" type="noConversion"/>
  </si>
  <si>
    <t xml:space="preserve">HHX2 MV."FENG XIN DA 29" V 2622W/E </t>
    <phoneticPr fontId="47" type="noConversion"/>
  </si>
  <si>
    <t xml:space="preserve"> Max draft 10 m</t>
    <phoneticPr fontId="47" type="noConversion"/>
  </si>
  <si>
    <t>NGO/2636W</t>
    <phoneticPr fontId="47" type="noConversion"/>
  </si>
  <si>
    <t>OSA/2636W</t>
    <phoneticPr fontId="47" type="noConversion"/>
  </si>
  <si>
    <t>TXG/2638E</t>
    <phoneticPr fontId="47" type="noConversion"/>
  </si>
  <si>
    <t>OSA/2637W</t>
    <phoneticPr fontId="47" type="noConversion"/>
  </si>
  <si>
    <t>P/I CPM line at SHA</t>
    <phoneticPr fontId="47" type="noConversion"/>
  </si>
  <si>
    <t>SHA/2619W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</si>
  <si>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2617W/E 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</si>
  <si>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2628W/E</t>
    </r>
    <r>
      <rPr>
        <sz val="11"/>
        <rFont val="Verdana"/>
        <family val="2"/>
      </rPr>
      <t xml:space="preserve">  </t>
    </r>
    <phoneticPr fontId="47" type="noConversion"/>
  </si>
  <si>
    <t>SHA/2612S</t>
    <phoneticPr fontId="47" type="noConversion"/>
  </si>
  <si>
    <t xml:space="preserve">CVT2 MV."ASL QINGDAO" V 2611S/N </t>
    <phoneticPr fontId="47" type="noConversion"/>
  </si>
  <si>
    <t>ETD</t>
    <phoneticPr fontId="47" type="noConversion"/>
  </si>
  <si>
    <t>change to call NBCT</t>
    <phoneticPr fontId="47" type="noConversion"/>
  </si>
  <si>
    <t>SAHATHAI/2636N</t>
    <phoneticPr fontId="47" type="noConversion"/>
  </si>
  <si>
    <t>THLCH/2636N</t>
    <phoneticPr fontId="47" type="noConversion"/>
  </si>
  <si>
    <t>BKK/2636N</t>
    <phoneticPr fontId="47" type="noConversion"/>
  </si>
  <si>
    <t>TAO/2638E</t>
    <phoneticPr fontId="47" type="noConversion"/>
  </si>
  <si>
    <t>HPH/2634E</t>
    <phoneticPr fontId="47" type="noConversion"/>
  </si>
  <si>
    <t>QZH/2635W</t>
    <phoneticPr fontId="47" type="noConversion"/>
  </si>
  <si>
    <t>THLEM/2635N</t>
    <phoneticPr fontId="47" type="noConversion"/>
  </si>
  <si>
    <t>NSA/2637S</t>
    <phoneticPr fontId="47" type="noConversion"/>
  </si>
  <si>
    <t>SGN/2612N</t>
    <phoneticPr fontId="47" type="noConversion"/>
  </si>
  <si>
    <t>THLCH/2612N</t>
    <phoneticPr fontId="47" type="noConversion"/>
  </si>
  <si>
    <t>SHA/1090S</t>
    <phoneticPr fontId="47" type="noConversion"/>
  </si>
  <si>
    <t>SGN/1090N</t>
    <phoneticPr fontId="47" type="noConversion"/>
  </si>
  <si>
    <t>XMN/2619W</t>
    <phoneticPr fontId="47" type="noConversion"/>
  </si>
  <si>
    <t>HKG/2619W</t>
    <phoneticPr fontId="47" type="noConversion"/>
  </si>
  <si>
    <t>port congestion/affected by Typhoon Dolphin (No. 13)</t>
    <phoneticPr fontId="47" type="noConversion"/>
  </si>
  <si>
    <t>P/I SVP at NSA/port congestion/affected by typhoon No.18 Saudel</t>
    <phoneticPr fontId="47" type="noConversion"/>
  </si>
  <si>
    <t>DAD/2619E</t>
    <phoneticPr fontId="47" type="noConversion"/>
  </si>
  <si>
    <t>NGB/2623W</t>
    <phoneticPr fontId="47" type="noConversion"/>
  </si>
  <si>
    <t>HKG/2623W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</si>
  <si>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2628W/E</t>
    </r>
    <phoneticPr fontId="47" type="noConversion"/>
  </si>
  <si>
    <t>DAD/2629E</t>
    <phoneticPr fontId="47" type="noConversion"/>
  </si>
  <si>
    <t>TYO/2637W</t>
    <phoneticPr fontId="47" type="noConversion"/>
  </si>
  <si>
    <t>YOK/2637W</t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</si>
  <si>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2636S/N</t>
    </r>
    <r>
      <rPr>
        <sz val="11"/>
        <rFont val="Verdana"/>
        <family val="2"/>
      </rPr>
      <t xml:space="preserve"> </t>
    </r>
    <phoneticPr fontId="47" type="noConversion"/>
  </si>
  <si>
    <t>NSA/2638S</t>
    <phoneticPr fontId="47" type="noConversion"/>
  </si>
  <si>
    <r>
      <t xml:space="preserve">PJX    </t>
    </r>
    <r>
      <rPr>
        <sz val="10"/>
        <rFont val="Verdana"/>
        <family val="2"/>
      </rPr>
      <t>MV."CA TOKYO" V 2636E/W</t>
    </r>
    <r>
      <rPr>
        <sz val="12"/>
        <rFont val="Verdana"/>
        <family val="2"/>
      </rPr>
      <t xml:space="preserve"> </t>
    </r>
    <phoneticPr fontId="47" type="noConversion"/>
  </si>
  <si>
    <t xml:space="preserve">BVX2 MV."PRIDE PACIFIC" V 2633W/E 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</si>
  <si>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2635S/N</t>
    </r>
    <r>
      <rPr>
        <sz val="11"/>
        <rFont val="Verdana"/>
        <family val="2"/>
      </rPr>
      <t xml:space="preserve"> </t>
    </r>
    <phoneticPr fontId="47" type="noConversion"/>
  </si>
  <si>
    <t>TYO/2638W</t>
    <phoneticPr fontId="47" type="noConversion"/>
  </si>
  <si>
    <t>TXG/2639E</t>
    <phoneticPr fontId="47" type="noConversion"/>
  </si>
  <si>
    <t>NGO/2637W</t>
    <phoneticPr fontId="47" type="noConversion"/>
  </si>
  <si>
    <t>NSA/2635W</t>
    <phoneticPr fontId="47" type="noConversion"/>
  </si>
  <si>
    <t>NGB/2630W</t>
    <phoneticPr fontId="47" type="noConversion"/>
  </si>
  <si>
    <t>TAO/2619W</t>
    <phoneticPr fontId="47" type="noConversion"/>
  </si>
  <si>
    <t>SHA/2630W</t>
    <phoneticPr fontId="47" type="noConversion"/>
  </si>
  <si>
    <t>change to call WGQ1/port congestion</t>
    <phoneticPr fontId="47" type="noConversion"/>
  </si>
  <si>
    <t>change to call WGQ1</t>
    <phoneticPr fontId="47" type="noConversion"/>
  </si>
  <si>
    <t>Omit SHK</t>
    <phoneticPr fontId="47" type="noConversion"/>
  </si>
  <si>
    <t>Omit KRINC</t>
    <phoneticPr fontId="47" type="noConversion"/>
  </si>
  <si>
    <t>Omit NSA</t>
    <phoneticPr fontId="47" type="noConversion"/>
  </si>
  <si>
    <t>Omit XMN</t>
    <phoneticPr fontId="47" type="noConversion"/>
  </si>
  <si>
    <t>delayed to SHA due to typhoon impact/P/I HHX1 at SHA</t>
    <phoneticPr fontId="47" type="noConversion"/>
  </si>
  <si>
    <t>delayed due to Typhoon No.18 Saudel/Xiamen traffic control</t>
    <phoneticPr fontId="47" type="noConversion"/>
  </si>
  <si>
    <t>Omit OSA</t>
    <phoneticPr fontId="47" type="noConversion"/>
  </si>
  <si>
    <t>dropped anchor to avoid impact/change to call WGQ1/port congestion/port closed from 0000lt/27th to 0510lt/29th</t>
    <phoneticPr fontId="47" type="noConversion"/>
  </si>
  <si>
    <t>port congestion affected by typhoon No.18 Saudel</t>
    <phoneticPr fontId="47" type="noConversion"/>
  </si>
  <si>
    <t>dropped anchor at 31°34.33N/122°41.32E from 1114lt/28th to ……due to No.18 Saudel typhoon impact/port congestion</t>
    <phoneticPr fontId="47" type="noConversion"/>
  </si>
  <si>
    <t>change to call WGQ1/port congestion affected by typhoon No.18 Saudel</t>
    <phoneticPr fontId="47" type="noConversion"/>
  </si>
  <si>
    <t>delayed from 2000lt/6th-1800lt/7th due to port congestion at Nagoya</t>
    <phoneticPr fontId="47" type="noConversion"/>
  </si>
  <si>
    <t>omit OSA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</si>
</sst>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50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  <font>
      <sz val="10"/>
      <color rgb="FFFF0000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74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20" fontId="48" fillId="0" borderId="5" xfId="27" applyNumberFormat="1" applyFont="1" applyBorder="1" applyAlignment="1">
      <alignment horizontal="center" wrapText="1"/>
    </xf>
    <xf numFmtId="9" fontId="14" fillId="7" borderId="2" xfId="1" applyFont="1" applyFill="1" applyBorder="1" applyAlignment="1">
      <alignment wrapText="1"/>
    </xf>
    <xf numFmtId="14" fontId="49" fillId="6" borderId="5" xfId="0" applyNumberFormat="1" applyFont="1" applyFill="1" applyBorder="1" applyAlignment="1">
      <alignment horizontal="center" wrapText="1"/>
    </xf>
    <xf numFmtId="14" fontId="1" fillId="0" borderId="2" xfId="27" applyNumberFormat="1" applyFont="1" applyBorder="1" applyAlignment="1">
      <alignment horizontal="center" wrapText="1"/>
    </xf>
    <xf numFmtId="14" fontId="1" fillId="0" borderId="8" xfId="27" applyNumberFormat="1" applyFont="1" applyBorder="1" applyAlignment="1">
      <alignment horizontal="center" wrapText="1"/>
    </xf>
    <xf numFmtId="176" fontId="18" fillId="0" borderId="18" xfId="27" applyFont="1" applyBorder="1" applyAlignment="1">
      <alignment horizontal="center" wrapText="1"/>
    </xf>
    <xf numFmtId="176" fontId="1" fillId="0" borderId="18" xfId="27" applyFont="1" applyBorder="1" applyAlignment="1">
      <alignment wrapText="1"/>
    </xf>
    <xf numFmtId="9" fontId="14" fillId="0" borderId="5" xfId="1" applyFont="1" applyFill="1" applyBorder="1" applyAlignment="1">
      <alignment wrapText="1"/>
    </xf>
    <xf numFmtId="14" fontId="1" fillId="5" borderId="1" xfId="27" applyNumberFormat="1" applyFont="1" applyFill="1" applyBorder="1" applyAlignment="1">
      <alignment horizontal="center" wrapText="1"/>
    </xf>
    <xf numFmtId="9" fontId="14" fillId="0" borderId="2" xfId="1" applyFont="1" applyFill="1" applyBorder="1" applyAlignment="1">
      <alignment wrapText="1"/>
    </xf>
    <xf numFmtId="14" fontId="1" fillId="7" borderId="2" xfId="27" applyNumberFormat="1" applyFont="1" applyFill="1" applyBorder="1" applyAlignment="1">
      <alignment horizontal="center" wrapText="1"/>
    </xf>
    <xf numFmtId="14" fontId="1" fillId="7" borderId="1" xfId="27" applyNumberFormat="1" applyFont="1" applyFill="1" applyBorder="1" applyAlignment="1">
      <alignment horizontal="center" wrapText="1"/>
    </xf>
    <xf numFmtId="14" fontId="15" fillId="6" borderId="3" xfId="0" applyNumberFormat="1" applyFont="1" applyFill="1" applyBorder="1" applyAlignment="1">
      <alignment horizontal="center" wrapText="1"/>
    </xf>
    <xf numFmtId="20" fontId="48" fillId="4" borderId="5" xfId="27" applyNumberFormat="1" applyFont="1" applyFill="1" applyBorder="1" applyAlignment="1">
      <alignment horizontal="center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2174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62"/>
  <sheetViews>
    <sheetView tabSelected="1" zoomScaleNormal="100" workbookViewId="0">
      <selection activeCell="M238" sqref="M238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37"/>
      <c r="B1" s="137"/>
      <c r="C1" s="138" t="s">
        <v>0</v>
      </c>
      <c r="D1" s="139"/>
      <c r="E1" s="139"/>
      <c r="F1" s="139"/>
      <c r="G1" s="139"/>
      <c r="H1" s="139"/>
      <c r="I1" s="139"/>
    </row>
    <row r="2" spans="1:9" ht="22.5" customHeight="1">
      <c r="A2" s="140" t="s">
        <v>1</v>
      </c>
      <c r="B2" s="140"/>
      <c r="C2" s="141" t="s">
        <v>2</v>
      </c>
      <c r="D2" s="141"/>
      <c r="E2" s="141"/>
      <c r="F2" s="141"/>
      <c r="G2" s="141"/>
      <c r="H2" s="141"/>
      <c r="I2" s="141"/>
    </row>
    <row r="3" spans="1:9" ht="27" customHeight="1">
      <c r="A3" s="142"/>
      <c r="B3" s="142"/>
      <c r="C3" s="142"/>
      <c r="D3" s="142"/>
      <c r="E3" s="142"/>
      <c r="F3" s="142"/>
      <c r="G3" s="142"/>
      <c r="H3" s="32">
        <v>46272</v>
      </c>
      <c r="I3" s="53"/>
    </row>
    <row r="4" spans="1:9" ht="24.6" hidden="1" customHeight="1">
      <c r="A4" s="134" t="s">
        <v>1349</v>
      </c>
      <c r="B4" s="135"/>
      <c r="C4" s="135"/>
      <c r="D4" s="135"/>
      <c r="E4" s="135"/>
      <c r="F4" s="135"/>
      <c r="G4" s="135"/>
      <c r="H4" s="135"/>
      <c r="I4" s="136"/>
    </row>
    <row r="5" spans="1:9" ht="25.35" hidden="1" customHeight="1">
      <c r="A5" s="5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hidden="1" customHeight="1">
      <c r="A112" s="35" t="s">
        <v>1266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hidden="1" customHeight="1">
      <c r="A113" s="35" t="s">
        <v>1254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hidden="1" customHeight="1">
      <c r="A114" s="35" t="s">
        <v>1267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hidden="1" customHeight="1">
      <c r="A115" s="46" t="s">
        <v>1291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hidden="1" customHeight="1">
      <c r="A116" s="46" t="s">
        <v>1298</v>
      </c>
      <c r="B116" s="106">
        <f>F115+1</f>
        <v>46251</v>
      </c>
      <c r="C116" s="23">
        <v>0.83333333333333337</v>
      </c>
      <c r="D116" s="106">
        <f>B116+1</f>
        <v>46252</v>
      </c>
      <c r="E116" s="112">
        <v>0.70833333333333337</v>
      </c>
      <c r="F116" s="38">
        <f>D116+1</f>
        <v>46253</v>
      </c>
      <c r="G116" s="23">
        <v>0.375</v>
      </c>
      <c r="H116" s="20" t="s">
        <v>1299</v>
      </c>
      <c r="I116" s="54"/>
    </row>
    <row r="117" spans="1:9" ht="24" customHeight="1">
      <c r="A117" s="132" t="s">
        <v>1483</v>
      </c>
      <c r="B117" s="132"/>
      <c r="C117" s="132"/>
      <c r="D117" s="132"/>
      <c r="E117" s="132"/>
      <c r="F117" s="132"/>
      <c r="G117" s="132"/>
      <c r="H117" s="132"/>
      <c r="I117" s="132"/>
    </row>
    <row r="118" spans="1:9" ht="24.6" customHeight="1">
      <c r="A118" s="55" t="s">
        <v>3</v>
      </c>
      <c r="B118" s="133" t="s">
        <v>4</v>
      </c>
      <c r="C118" s="133"/>
      <c r="D118" s="133" t="s">
        <v>5</v>
      </c>
      <c r="E118" s="133"/>
      <c r="F118" s="133" t="s">
        <v>6</v>
      </c>
      <c r="G118" s="133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hidden="1" customHeight="1">
      <c r="A221" s="73" t="s">
        <v>1264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hidden="1" customHeight="1">
      <c r="A222" s="73" t="s">
        <v>1265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hidden="1" customHeight="1">
      <c r="A223" s="46" t="s">
        <v>1301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hidden="1" customHeight="1">
      <c r="A224" s="46" t="s">
        <v>1310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hidden="1" customHeight="1">
      <c r="A225" s="46" t="s">
        <v>1272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0.91249999999999998</v>
      </c>
      <c r="H225" s="60" t="s">
        <v>796</v>
      </c>
      <c r="I225" s="54"/>
    </row>
    <row r="226" spans="1:9" ht="24.75" hidden="1" customHeight="1">
      <c r="A226" s="46" t="s">
        <v>1300</v>
      </c>
      <c r="B226" s="38">
        <f>F225+1</f>
        <v>46254</v>
      </c>
      <c r="C226" s="23">
        <v>0.64583333333333337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0.14166666666666666</v>
      </c>
      <c r="H226" s="60"/>
      <c r="I226" s="54"/>
    </row>
    <row r="227" spans="1:9" ht="24.75" hidden="1" customHeight="1">
      <c r="A227" s="73" t="s">
        <v>1317</v>
      </c>
      <c r="B227" s="38">
        <f>F226+3</f>
        <v>46258</v>
      </c>
      <c r="C227" s="102">
        <v>0.22916666666666666</v>
      </c>
      <c r="D227" s="105">
        <f>B227</f>
        <v>46258</v>
      </c>
      <c r="E227" s="102">
        <v>0.29583333333333334</v>
      </c>
      <c r="F227" s="105">
        <f>D227</f>
        <v>46258</v>
      </c>
      <c r="G227" s="102">
        <v>0.8208333333333333</v>
      </c>
      <c r="H227" s="60"/>
      <c r="I227" s="54"/>
    </row>
    <row r="228" spans="1:9" ht="24.75" hidden="1" customHeight="1">
      <c r="A228" s="35" t="s">
        <v>1333</v>
      </c>
      <c r="B228" s="38">
        <f>F227+1</f>
        <v>46259</v>
      </c>
      <c r="C228" s="23">
        <v>0.97916666666666663</v>
      </c>
      <c r="D228" s="38">
        <f>B228+1</f>
        <v>46260</v>
      </c>
      <c r="E228" s="23">
        <v>0.26666666666666666</v>
      </c>
      <c r="F228" s="42">
        <f>D228</f>
        <v>46260</v>
      </c>
      <c r="G228" s="23">
        <v>0.69166666666666665</v>
      </c>
      <c r="H228" s="60" t="s">
        <v>796</v>
      </c>
      <c r="I228" s="54"/>
    </row>
    <row r="229" spans="1:9" ht="24.75" hidden="1" customHeight="1">
      <c r="A229" s="35" t="s">
        <v>1334</v>
      </c>
      <c r="B229" s="121">
        <f>F228+3</f>
        <v>46263</v>
      </c>
      <c r="C229" s="23">
        <v>0.72916666666666663</v>
      </c>
      <c r="D229" s="121">
        <f t="shared" ref="D229" si="42">B229</f>
        <v>46263</v>
      </c>
      <c r="E229" s="23">
        <v>0.7583333333333333</v>
      </c>
      <c r="F229" s="106">
        <f>D229+1</f>
        <v>46264</v>
      </c>
      <c r="G229" s="23">
        <v>0.47291666666666665</v>
      </c>
      <c r="H229" s="60" t="s">
        <v>1440</v>
      </c>
      <c r="I229" s="54"/>
    </row>
    <row r="230" spans="1:9" ht="24.75" hidden="1" customHeight="1">
      <c r="A230" s="73" t="s">
        <v>1341</v>
      </c>
      <c r="B230" s="116">
        <f>F229</f>
        <v>46264</v>
      </c>
      <c r="C230" s="23">
        <v>0.6875</v>
      </c>
      <c r="D230" s="106">
        <f t="shared" ref="D230" si="43">B230</f>
        <v>46264</v>
      </c>
      <c r="E230" s="23">
        <v>0.76249999999999996</v>
      </c>
      <c r="F230" s="106">
        <f>D230+1</f>
        <v>46265</v>
      </c>
      <c r="G230" s="23">
        <v>0.45833333333333331</v>
      </c>
      <c r="H230" s="60" t="s">
        <v>1441</v>
      </c>
      <c r="I230" s="54"/>
    </row>
    <row r="231" spans="1:9" ht="24.75" customHeight="1">
      <c r="A231" s="73" t="s">
        <v>1368</v>
      </c>
      <c r="B231" s="117">
        <f>F230+1</f>
        <v>46266</v>
      </c>
      <c r="C231" s="23">
        <v>6.25E-2</v>
      </c>
      <c r="D231" s="106">
        <f>B231</f>
        <v>46266</v>
      </c>
      <c r="E231" s="23">
        <v>0.45</v>
      </c>
      <c r="F231" s="106">
        <f>D231</f>
        <v>46266</v>
      </c>
      <c r="G231" s="23">
        <v>0.88749999999999996</v>
      </c>
      <c r="H231" s="60" t="s">
        <v>796</v>
      </c>
      <c r="I231" s="119"/>
    </row>
    <row r="232" spans="1:9" ht="24.75" customHeight="1">
      <c r="A232" s="73" t="s">
        <v>1369</v>
      </c>
      <c r="B232" s="46"/>
      <c r="C232" s="46"/>
      <c r="D232" s="46"/>
      <c r="E232" s="46"/>
      <c r="F232" s="46"/>
      <c r="G232" s="46"/>
      <c r="H232" s="118" t="s">
        <v>1501</v>
      </c>
      <c r="I232" s="119"/>
    </row>
    <row r="233" spans="1:9" ht="24.75" customHeight="1">
      <c r="A233" s="73" t="s">
        <v>1383</v>
      </c>
      <c r="B233" s="38">
        <f>F231+4</f>
        <v>46270</v>
      </c>
      <c r="C233" s="23">
        <v>0.39583333333333331</v>
      </c>
      <c r="D233" s="38">
        <f>B233</f>
        <v>46270</v>
      </c>
      <c r="E233" s="23">
        <v>0.4375</v>
      </c>
      <c r="F233" s="38">
        <f>D233+1</f>
        <v>46271</v>
      </c>
      <c r="G233" s="102">
        <v>1.6666666666666666E-2</v>
      </c>
      <c r="H233" s="60" t="s">
        <v>796</v>
      </c>
      <c r="I233" s="54"/>
    </row>
    <row r="234" spans="1:9" ht="24.75" customHeight="1">
      <c r="A234" s="35" t="s">
        <v>1391</v>
      </c>
      <c r="B234" s="106">
        <f>F233+1</f>
        <v>46272</v>
      </c>
      <c r="C234" s="34">
        <v>0.22916666666666666</v>
      </c>
      <c r="D234" s="121">
        <f>B234</f>
        <v>46272</v>
      </c>
      <c r="E234" s="23">
        <v>0.26319444444444445</v>
      </c>
      <c r="F234" s="106">
        <f>D234</f>
        <v>46272</v>
      </c>
      <c r="G234" s="23">
        <v>0.70833333333333337</v>
      </c>
      <c r="H234" s="60"/>
      <c r="I234" s="54"/>
    </row>
    <row r="235" spans="1:9" ht="24.75" customHeight="1">
      <c r="A235" s="35" t="s">
        <v>1395</v>
      </c>
      <c r="B235" s="106">
        <f>F234+3</f>
        <v>46275</v>
      </c>
      <c r="C235" s="23">
        <v>0.79166666666666663</v>
      </c>
      <c r="D235" s="106">
        <f>B235</f>
        <v>46275</v>
      </c>
      <c r="E235" s="23">
        <v>0.8125</v>
      </c>
      <c r="F235" s="106">
        <f>D235+1</f>
        <v>46276</v>
      </c>
      <c r="G235" s="23">
        <v>0.3125</v>
      </c>
      <c r="H235" s="60"/>
      <c r="I235" s="54"/>
    </row>
    <row r="236" spans="1:9" ht="24.75" customHeight="1">
      <c r="A236" s="73" t="s">
        <v>1415</v>
      </c>
      <c r="B236" s="116">
        <f>F235</f>
        <v>46276</v>
      </c>
      <c r="C236" s="23">
        <v>0.375</v>
      </c>
      <c r="D236" s="106">
        <f t="shared" ref="D236" si="44">B236</f>
        <v>46276</v>
      </c>
      <c r="E236" s="23">
        <v>0.41666666666666669</v>
      </c>
      <c r="F236" s="106">
        <f>D236</f>
        <v>46276</v>
      </c>
      <c r="G236" s="23">
        <v>0.83333333333333337</v>
      </c>
      <c r="H236" s="60"/>
      <c r="I236" s="54"/>
    </row>
    <row r="237" spans="1:9" ht="24.75" customHeight="1">
      <c r="A237" s="73" t="s">
        <v>1446</v>
      </c>
      <c r="B237" s="116">
        <f>F236+1</f>
        <v>46277</v>
      </c>
      <c r="C237" s="23">
        <v>0.5</v>
      </c>
      <c r="D237" s="106">
        <f t="shared" ref="D237" si="45">B237</f>
        <v>46277</v>
      </c>
      <c r="E237" s="23">
        <v>0.54166666666666663</v>
      </c>
      <c r="F237" s="106">
        <f>D237</f>
        <v>46277</v>
      </c>
      <c r="G237" s="23">
        <v>0.95833333333333337</v>
      </c>
      <c r="H237" s="60"/>
      <c r="I237" s="54"/>
    </row>
    <row r="238" spans="1:9" ht="24.75" customHeight="1">
      <c r="A238" s="73" t="s">
        <v>1447</v>
      </c>
      <c r="B238" s="123"/>
      <c r="C238" s="64"/>
      <c r="D238" s="124"/>
      <c r="E238" s="64"/>
      <c r="F238" s="124"/>
      <c r="G238" s="64"/>
      <c r="H238" s="118" t="s">
        <v>1507</v>
      </c>
      <c r="I238" s="54"/>
    </row>
    <row r="239" spans="1:9" ht="24.75" customHeight="1">
      <c r="A239" s="73" t="s">
        <v>1448</v>
      </c>
      <c r="B239" s="116">
        <f>F237+4</f>
        <v>46281</v>
      </c>
      <c r="C239" s="23">
        <v>0.29166666666666669</v>
      </c>
      <c r="D239" s="106">
        <f>B239+2</f>
        <v>46283</v>
      </c>
      <c r="E239" s="23">
        <v>0.25</v>
      </c>
      <c r="F239" s="106">
        <f>D239</f>
        <v>46283</v>
      </c>
      <c r="G239" s="23">
        <v>0.83333333333333337</v>
      </c>
      <c r="H239" s="60"/>
      <c r="I239" s="54"/>
    </row>
    <row r="240" spans="1:9" ht="24.75" customHeight="1">
      <c r="A240" s="35" t="s">
        <v>1461</v>
      </c>
      <c r="B240" s="106">
        <f>F239+2</f>
        <v>46285</v>
      </c>
      <c r="C240" s="23">
        <v>4.1666666666666664E-2</v>
      </c>
      <c r="D240" s="106">
        <f>B240</f>
        <v>46285</v>
      </c>
      <c r="E240" s="23">
        <v>8.3333333333333329E-2</v>
      </c>
      <c r="F240" s="106">
        <f>D240</f>
        <v>46285</v>
      </c>
      <c r="G240" s="23">
        <v>0.5</v>
      </c>
      <c r="H240" s="60"/>
      <c r="I240" s="54"/>
    </row>
    <row r="241" spans="1:9" ht="24.75" customHeight="1">
      <c r="A241" s="35" t="s">
        <v>1486</v>
      </c>
      <c r="B241" s="106">
        <f>F240+3</f>
        <v>46288</v>
      </c>
      <c r="C241" s="23">
        <v>0.58333333333333337</v>
      </c>
      <c r="D241" s="106">
        <f>B241</f>
        <v>46288</v>
      </c>
      <c r="E241" s="23">
        <v>0.60416666666666663</v>
      </c>
      <c r="F241" s="106">
        <f>D241+1</f>
        <v>46289</v>
      </c>
      <c r="G241" s="23">
        <v>2.0833333333333332E-2</v>
      </c>
      <c r="H241" s="60"/>
      <c r="I241" s="54"/>
    </row>
    <row r="242" spans="1:9" ht="24.6" customHeight="1">
      <c r="A242" s="129" t="s">
        <v>1410</v>
      </c>
      <c r="B242" s="130"/>
      <c r="C242" s="130"/>
      <c r="D242" s="130"/>
      <c r="E242" s="130"/>
      <c r="F242" s="130"/>
      <c r="G242" s="130"/>
      <c r="H242" s="130"/>
      <c r="I242" s="131"/>
    </row>
    <row r="243" spans="1:9" ht="25.35" customHeight="1">
      <c r="A243" s="55" t="s">
        <v>3</v>
      </c>
      <c r="B243" s="127" t="s">
        <v>4</v>
      </c>
      <c r="C243" s="128"/>
      <c r="D243" s="127" t="s">
        <v>5</v>
      </c>
      <c r="E243" s="128"/>
      <c r="F243" s="127" t="s">
        <v>6</v>
      </c>
      <c r="G243" s="128"/>
      <c r="H243" s="56" t="s">
        <v>7</v>
      </c>
      <c r="I243" s="56" t="s">
        <v>8</v>
      </c>
    </row>
    <row r="244" spans="1:9" ht="25.35" hidden="1" customHeight="1">
      <c r="A244" s="35" t="s">
        <v>1292</v>
      </c>
      <c r="B244" s="38">
        <v>46248</v>
      </c>
      <c r="C244" s="23">
        <v>0.39583333333333331</v>
      </c>
      <c r="D244" s="38">
        <f t="shared" ref="D244:D245" si="46">B244</f>
        <v>46248</v>
      </c>
      <c r="E244" s="23">
        <v>0.46250000000000002</v>
      </c>
      <c r="F244" s="38">
        <f>D244</f>
        <v>46248</v>
      </c>
      <c r="G244" s="23">
        <v>0.79166666666666663</v>
      </c>
      <c r="H244" s="20"/>
      <c r="I244" s="59"/>
    </row>
    <row r="245" spans="1:9" ht="25.35" hidden="1" customHeight="1">
      <c r="A245" s="35" t="s">
        <v>1293</v>
      </c>
      <c r="B245" s="38">
        <f>F244+2</f>
        <v>46250</v>
      </c>
      <c r="C245" s="23">
        <v>2.0833333333333332E-2</v>
      </c>
      <c r="D245" s="38">
        <f t="shared" si="46"/>
        <v>46250</v>
      </c>
      <c r="E245" s="23">
        <v>6.25E-2</v>
      </c>
      <c r="F245" s="38">
        <f>D245</f>
        <v>46250</v>
      </c>
      <c r="G245" s="23">
        <v>0.32500000000000001</v>
      </c>
      <c r="H245" s="60"/>
      <c r="I245" s="59"/>
    </row>
    <row r="246" spans="1:9" ht="25.35" hidden="1" customHeight="1">
      <c r="A246" s="35" t="s">
        <v>1373</v>
      </c>
      <c r="B246" s="38">
        <f>F245+2</f>
        <v>46252</v>
      </c>
      <c r="C246" s="23">
        <v>0.84722222222222221</v>
      </c>
      <c r="D246" s="38">
        <f>B246</f>
        <v>46252</v>
      </c>
      <c r="E246" s="23">
        <v>0.95833333333333337</v>
      </c>
      <c r="F246" s="38">
        <f>D246+1</f>
        <v>46253</v>
      </c>
      <c r="G246" s="23">
        <v>0.62083333333333335</v>
      </c>
      <c r="H246" s="20"/>
      <c r="I246" s="59"/>
    </row>
    <row r="247" spans="1:9" ht="25.35" hidden="1" customHeight="1">
      <c r="A247" s="46" t="s">
        <v>1374</v>
      </c>
      <c r="B247" s="38">
        <f>F246+1</f>
        <v>46254</v>
      </c>
      <c r="C247" s="23">
        <v>0.68333333333333335</v>
      </c>
      <c r="D247" s="38">
        <f t="shared" ref="D247" si="47">B247</f>
        <v>46254</v>
      </c>
      <c r="E247" s="23">
        <v>0.73958333333333337</v>
      </c>
      <c r="F247" s="38">
        <f>D247+1</f>
        <v>46255</v>
      </c>
      <c r="G247" s="23">
        <v>0.15486111111111112</v>
      </c>
      <c r="H247" s="115"/>
      <c r="I247" s="59"/>
    </row>
    <row r="248" spans="1:9" ht="25.35" hidden="1" customHeight="1">
      <c r="A248" s="46" t="s">
        <v>1375</v>
      </c>
      <c r="B248" s="38">
        <f>F247</f>
        <v>46255</v>
      </c>
      <c r="C248" s="23">
        <v>0.27083333333333331</v>
      </c>
      <c r="D248" s="38">
        <f>B248+1</f>
        <v>46256</v>
      </c>
      <c r="E248" s="34">
        <v>0.31666666666666665</v>
      </c>
      <c r="F248" s="38">
        <f>D248+1</f>
        <v>46257</v>
      </c>
      <c r="G248" s="23">
        <v>0.19305555555555556</v>
      </c>
      <c r="H248" s="20" t="s">
        <v>796</v>
      </c>
      <c r="I248" s="59"/>
    </row>
    <row r="249" spans="1:9" ht="25.35" hidden="1" customHeight="1">
      <c r="A249" s="35" t="s">
        <v>1294</v>
      </c>
      <c r="B249" s="38">
        <f>F248</f>
        <v>46257</v>
      </c>
      <c r="C249" s="23">
        <v>0.72291666666666665</v>
      </c>
      <c r="D249" s="38">
        <f>B249+1</f>
        <v>46258</v>
      </c>
      <c r="E249" s="102">
        <v>0.42708333333333331</v>
      </c>
      <c r="F249" s="105">
        <f>D249</f>
        <v>46258</v>
      </c>
      <c r="G249" s="102">
        <v>0.83333333333333337</v>
      </c>
      <c r="H249" s="20"/>
      <c r="I249" s="59"/>
    </row>
    <row r="250" spans="1:9" ht="25.35" hidden="1" customHeight="1">
      <c r="A250" s="35" t="s">
        <v>1397</v>
      </c>
      <c r="B250" s="38">
        <f>F249+4</f>
        <v>46262</v>
      </c>
      <c r="C250" s="23">
        <v>0.20833333333333334</v>
      </c>
      <c r="D250" s="38">
        <f t="shared" ref="D250:D253" si="48">B250</f>
        <v>46262</v>
      </c>
      <c r="E250" s="23">
        <v>0.45</v>
      </c>
      <c r="F250" s="38">
        <f>D250+1</f>
        <v>46263</v>
      </c>
      <c r="G250" s="102">
        <v>4.1666666666666666E-3</v>
      </c>
      <c r="H250" s="20"/>
      <c r="I250" s="59"/>
    </row>
    <row r="251" spans="1:9" ht="25.35" hidden="1" customHeight="1">
      <c r="A251" s="35" t="s">
        <v>1405</v>
      </c>
      <c r="B251" s="38">
        <f>F250+1</f>
        <v>46264</v>
      </c>
      <c r="C251" s="23">
        <v>0.20833333333333334</v>
      </c>
      <c r="D251" s="38">
        <f t="shared" si="48"/>
        <v>46264</v>
      </c>
      <c r="E251" s="23">
        <v>0.66666666666666663</v>
      </c>
      <c r="F251" s="38">
        <f>D251+1</f>
        <v>46265</v>
      </c>
      <c r="G251" s="102">
        <v>7.0833333333333331E-2</v>
      </c>
      <c r="H251" s="20" t="s">
        <v>796</v>
      </c>
      <c r="I251" s="59"/>
    </row>
    <row r="252" spans="1:9" ht="25.35" customHeight="1">
      <c r="A252" s="35" t="s">
        <v>1376</v>
      </c>
      <c r="B252" s="38">
        <f>F251+2</f>
        <v>46267</v>
      </c>
      <c r="C252" s="23">
        <v>0.58333333333333337</v>
      </c>
      <c r="D252" s="38">
        <f t="shared" si="48"/>
        <v>46267</v>
      </c>
      <c r="E252" s="23">
        <v>0.62708333333333333</v>
      </c>
      <c r="F252" s="38">
        <f>D252</f>
        <v>46267</v>
      </c>
      <c r="G252" s="63">
        <v>0.9916666666666667</v>
      </c>
      <c r="H252" s="20"/>
      <c r="I252" s="59"/>
    </row>
    <row r="253" spans="1:9" ht="25.35" customHeight="1">
      <c r="A253" s="46" t="s">
        <v>1390</v>
      </c>
      <c r="B253" s="38">
        <f>F252+2</f>
        <v>46269</v>
      </c>
      <c r="C253" s="23">
        <v>0.2076388888888889</v>
      </c>
      <c r="D253" s="38">
        <f t="shared" si="48"/>
        <v>46269</v>
      </c>
      <c r="E253" s="23">
        <v>0.30833333333333335</v>
      </c>
      <c r="F253" s="38">
        <f>D253</f>
        <v>46269</v>
      </c>
      <c r="G253" s="23">
        <v>0.65833333333333333</v>
      </c>
      <c r="H253" s="20"/>
      <c r="I253" s="59"/>
    </row>
    <row r="254" spans="1:9" ht="25.35" customHeight="1">
      <c r="A254" s="46" t="s">
        <v>1377</v>
      </c>
      <c r="B254" s="38">
        <f>F253</f>
        <v>46269</v>
      </c>
      <c r="C254" s="23">
        <v>0.70833333333333337</v>
      </c>
      <c r="D254" s="38">
        <f>B254+1</f>
        <v>46270</v>
      </c>
      <c r="E254" s="34">
        <v>0.42083333333333334</v>
      </c>
      <c r="F254" s="38">
        <f>D254+1</f>
        <v>46271</v>
      </c>
      <c r="G254" s="102">
        <v>0.20416666666666666</v>
      </c>
      <c r="H254" s="20"/>
      <c r="I254" s="59"/>
    </row>
    <row r="255" spans="1:9" ht="25.35" customHeight="1">
      <c r="A255" s="35" t="s">
        <v>1396</v>
      </c>
      <c r="B255" s="38">
        <f>F254</f>
        <v>46271</v>
      </c>
      <c r="C255" s="23">
        <v>0.70833333333333337</v>
      </c>
      <c r="D255" s="38">
        <f>B255+1</f>
        <v>46272</v>
      </c>
      <c r="E255" s="34">
        <v>0.75</v>
      </c>
      <c r="F255" s="38">
        <f>D255+1</f>
        <v>46273</v>
      </c>
      <c r="G255" s="23">
        <v>0.14583333333333334</v>
      </c>
      <c r="H255" s="60" t="s">
        <v>1506</v>
      </c>
      <c r="I255" s="59"/>
    </row>
    <row r="256" spans="1:9" ht="25.35" customHeight="1">
      <c r="A256" s="35" t="s">
        <v>1406</v>
      </c>
      <c r="B256" s="38">
        <f>F255+3</f>
        <v>46276</v>
      </c>
      <c r="C256" s="23">
        <v>0.20833333333333334</v>
      </c>
      <c r="D256" s="38">
        <f>B256</f>
        <v>46276</v>
      </c>
      <c r="E256" s="23">
        <v>0.29166666666666669</v>
      </c>
      <c r="F256" s="38">
        <f t="shared" ref="F256:F261" si="49">D256</f>
        <v>46276</v>
      </c>
      <c r="G256" s="23">
        <v>0.79166666666666663</v>
      </c>
      <c r="H256" s="20"/>
      <c r="I256" s="59"/>
    </row>
    <row r="257" spans="1:9" ht="25.35" customHeight="1">
      <c r="A257" s="35" t="s">
        <v>1416</v>
      </c>
      <c r="B257" s="38">
        <f>F256+2</f>
        <v>46278</v>
      </c>
      <c r="C257" s="23">
        <v>0</v>
      </c>
      <c r="D257" s="38">
        <f>B257</f>
        <v>46278</v>
      </c>
      <c r="E257" s="23">
        <v>4.1666666666666664E-2</v>
      </c>
      <c r="F257" s="38">
        <f t="shared" si="49"/>
        <v>46278</v>
      </c>
      <c r="G257" s="23">
        <v>0.54166666666666663</v>
      </c>
      <c r="H257" s="20"/>
      <c r="I257" s="59"/>
    </row>
    <row r="258" spans="1:9" ht="25.35" customHeight="1">
      <c r="A258" s="35" t="s">
        <v>1449</v>
      </c>
      <c r="B258" s="38">
        <f>F257+2</f>
        <v>46280</v>
      </c>
      <c r="C258" s="23">
        <v>0.95833333333333337</v>
      </c>
      <c r="D258" s="38">
        <f>B258+1</f>
        <v>46281</v>
      </c>
      <c r="E258" s="23">
        <v>0</v>
      </c>
      <c r="F258" s="38">
        <f t="shared" si="49"/>
        <v>46281</v>
      </c>
      <c r="G258" s="23">
        <v>0.41666666666666669</v>
      </c>
      <c r="H258" s="20"/>
      <c r="I258" s="59"/>
    </row>
    <row r="259" spans="1:9" ht="25.35" customHeight="1">
      <c r="A259" s="35" t="s">
        <v>1479</v>
      </c>
      <c r="B259" s="38">
        <f>F258+1</f>
        <v>46282</v>
      </c>
      <c r="C259" s="23">
        <v>0.41666666666666669</v>
      </c>
      <c r="D259" s="38">
        <f t="shared" ref="D259" si="50">B259</f>
        <v>46282</v>
      </c>
      <c r="E259" s="23">
        <v>0.4375</v>
      </c>
      <c r="F259" s="38">
        <f t="shared" si="49"/>
        <v>46282</v>
      </c>
      <c r="G259" s="23">
        <v>0.9375</v>
      </c>
      <c r="H259" s="35"/>
      <c r="I259" s="59"/>
    </row>
    <row r="260" spans="1:9" ht="25.35" customHeight="1">
      <c r="A260" s="35" t="s">
        <v>1480</v>
      </c>
      <c r="B260" s="38">
        <f>F259+1</f>
        <v>46283</v>
      </c>
      <c r="C260" s="23">
        <v>0</v>
      </c>
      <c r="D260" s="38">
        <f>B260</f>
        <v>46283</v>
      </c>
      <c r="E260" s="23">
        <v>4.1666666666666664E-2</v>
      </c>
      <c r="F260" s="38">
        <f t="shared" si="49"/>
        <v>46283</v>
      </c>
      <c r="G260" s="23">
        <v>0.45833333333333331</v>
      </c>
      <c r="H260" s="35"/>
      <c r="I260" s="59"/>
    </row>
    <row r="261" spans="1:9" ht="25.35" customHeight="1">
      <c r="A261" s="35" t="s">
        <v>1488</v>
      </c>
      <c r="B261" s="38">
        <f>F260+1</f>
        <v>46284</v>
      </c>
      <c r="C261" s="23">
        <v>0.125</v>
      </c>
      <c r="D261" s="38">
        <f t="shared" ref="D261" si="51">B261</f>
        <v>46284</v>
      </c>
      <c r="E261" s="23">
        <v>0.16666666666666666</v>
      </c>
      <c r="F261" s="38">
        <f t="shared" si="49"/>
        <v>46284</v>
      </c>
      <c r="G261" s="23">
        <v>0.58333333333333337</v>
      </c>
      <c r="H261" s="35"/>
      <c r="I261" s="59"/>
    </row>
    <row r="262" spans="1:9" ht="25.35" customHeight="1">
      <c r="A262" s="35" t="s">
        <v>1487</v>
      </c>
      <c r="B262" s="38">
        <f>F261+3</f>
        <v>46287</v>
      </c>
      <c r="C262" s="23">
        <v>0.91666666666666663</v>
      </c>
      <c r="D262" s="38">
        <f>B262+3</f>
        <v>46290</v>
      </c>
      <c r="E262" s="23">
        <v>0.25</v>
      </c>
      <c r="F262" s="38">
        <f t="shared" ref="F262" si="52">D262</f>
        <v>46290</v>
      </c>
      <c r="G262" s="23">
        <v>0.83333333333333337</v>
      </c>
      <c r="H262" s="20"/>
      <c r="I262" s="59"/>
    </row>
  </sheetData>
  <mergeCells count="17">
    <mergeCell ref="A4:I4"/>
    <mergeCell ref="A1:B1"/>
    <mergeCell ref="C1:I1"/>
    <mergeCell ref="A2:B2"/>
    <mergeCell ref="C2:I2"/>
    <mergeCell ref="A3:G3"/>
    <mergeCell ref="F243:G243"/>
    <mergeCell ref="D243:E243"/>
    <mergeCell ref="B243:C243"/>
    <mergeCell ref="A242:I242"/>
    <mergeCell ref="B5:C5"/>
    <mergeCell ref="D5:E5"/>
    <mergeCell ref="F5:G5"/>
    <mergeCell ref="A117:I117"/>
    <mergeCell ref="B118:C118"/>
    <mergeCell ref="D118:E118"/>
    <mergeCell ref="F118:G118"/>
  </mergeCells>
  <phoneticPr fontId="47" type="noConversion"/>
  <conditionalFormatting sqref="B4:B7 B85:B89 F85:F89 B91:B95 B97:B101 F97:F101 B103:B231 D87:D89 D91:D95 F91:F95 D97:D101">
    <cfRule type="cellIs" dxfId="2173" priority="713" stopIfTrue="1" operator="lessThan">
      <formula>$H$3</formula>
    </cfRule>
  </conditionalFormatting>
  <conditionalFormatting sqref="B9:B68 B70 D9:D30">
    <cfRule type="cellIs" dxfId="2172" priority="795" stopIfTrue="1" operator="lessThan">
      <formula>$H$3</formula>
    </cfRule>
  </conditionalFormatting>
  <conditionalFormatting sqref="B9:B70 D85:D89 D91:D95 F95 D97:D101">
    <cfRule type="cellIs" dxfId="2171" priority="794" stopIfTrue="1" operator="equal">
      <formula>$H$3</formula>
    </cfRule>
  </conditionalFormatting>
  <conditionalFormatting sqref="B11:B12">
    <cfRule type="cellIs" dxfId="2170" priority="793" stopIfTrue="1" operator="lessThan">
      <formula>$H$3</formula>
    </cfRule>
  </conditionalFormatting>
  <conditionalFormatting sqref="B69">
    <cfRule type="cellIs" dxfId="2169" priority="777" stopIfTrue="1" operator="lessThan">
      <formula>$H$3</formula>
    </cfRule>
    <cfRule type="cellIs" dxfId="2168" priority="750" stopIfTrue="1" operator="equal">
      <formula>$H$3</formula>
    </cfRule>
  </conditionalFormatting>
  <conditionalFormatting sqref="B103:B231 B4:B7 B85:B89 F85:F89 B91:B95 B97:B101 F97:F101">
    <cfRule type="cellIs" dxfId="2167" priority="712" stopIfTrue="1" operator="equal">
      <formula>$H$3</formula>
    </cfRule>
  </conditionalFormatting>
  <conditionalFormatting sqref="B167:B169">
    <cfRule type="cellIs" dxfId="2166" priority="707" stopIfTrue="1" operator="lessThan">
      <formula>$H$3</formula>
    </cfRule>
    <cfRule type="cellIs" dxfId="2165" priority="708" stopIfTrue="1" operator="equal">
      <formula>$H$3</formula>
    </cfRule>
    <cfRule type="cellIs" dxfId="2164" priority="709" stopIfTrue="1" operator="lessThan">
      <formula>$H$3</formula>
    </cfRule>
    <cfRule type="cellIs" dxfId="2163" priority="710" stopIfTrue="1" operator="equal">
      <formula>$H$3</formula>
    </cfRule>
    <cfRule type="cellIs" dxfId="2162" priority="711" stopIfTrue="1" operator="lessThan">
      <formula>$H$3</formula>
    </cfRule>
  </conditionalFormatting>
  <conditionalFormatting sqref="B233:B237">
    <cfRule type="cellIs" dxfId="2161" priority="151" stopIfTrue="1" operator="equal">
      <formula>$H$3</formula>
    </cfRule>
    <cfRule type="cellIs" dxfId="2160" priority="152" stopIfTrue="1" operator="lessThan">
      <formula>$H$3</formula>
    </cfRule>
  </conditionalFormatting>
  <conditionalFormatting sqref="B239:B262">
    <cfRule type="cellIs" dxfId="2159" priority="28" stopIfTrue="1" operator="lessThan">
      <formula>$H$3</formula>
    </cfRule>
    <cfRule type="cellIs" dxfId="2158" priority="27" stopIfTrue="1" operator="equal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2157" priority="804" stopIfTrue="1">
      <formula>$B4=$H$3</formula>
    </cfRule>
  </conditionalFormatting>
  <conditionalFormatting sqref="C4:C7 G4:G7 C117:C118 G242:G243 C242:C243">
    <cfRule type="expression" dxfId="2156" priority="2380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2155" priority="523" stopIfTrue="1">
      <formula>B9&lt;$H$3</formula>
    </cfRule>
  </conditionalFormatting>
  <conditionalFormatting sqref="C72 E72 G72 C163:C223 E163:E224">
    <cfRule type="expression" dxfId="2154" priority="527" stopIfTrue="1">
      <formula>B72&lt;#REF!</formula>
    </cfRule>
  </conditionalFormatting>
  <conditionalFormatting sqref="C119:C166 E119:E166 E6:E7">
    <cfRule type="expression" dxfId="2153" priority="802" stopIfTrue="1">
      <formula>B6&lt;$H$3</formula>
    </cfRule>
  </conditionalFormatting>
  <conditionalFormatting sqref="C163:C223 E163:E224 C72 E72 G72">
    <cfRule type="expression" dxfId="2152" priority="526" stopIfTrue="1">
      <formula>$B72=#REF!</formula>
    </cfRule>
  </conditionalFormatting>
  <conditionalFormatting sqref="C167:C217">
    <cfRule type="expression" dxfId="2151" priority="524" stopIfTrue="1">
      <formula>$F167=$H$3</formula>
    </cfRule>
    <cfRule type="expression" dxfId="2150" priority="525" stopIfTrue="1">
      <formula>$B167=$H$3</formula>
    </cfRule>
  </conditionalFormatting>
  <conditionalFormatting sqref="C224:C226">
    <cfRule type="expression" dxfId="2149" priority="214" stopIfTrue="1">
      <formula>$B224=$H$3</formula>
    </cfRule>
    <cfRule type="expression" dxfId="2148" priority="213" stopIfTrue="1">
      <formula>$F224=$H$3</formula>
    </cfRule>
    <cfRule type="expression" dxfId="2147" priority="212" stopIfTrue="1">
      <formula>B224&lt;$H$3</formula>
    </cfRule>
  </conditionalFormatting>
  <conditionalFormatting sqref="C227">
    <cfRule type="expression" dxfId="2146" priority="251" stopIfTrue="1">
      <formula>$B227=#REF!</formula>
    </cfRule>
    <cfRule type="expression" dxfId="2145" priority="252" stopIfTrue="1">
      <formula>B227&lt;#REF!</formula>
    </cfRule>
  </conditionalFormatting>
  <conditionalFormatting sqref="C228:C231">
    <cfRule type="expression" dxfId="2144" priority="119" stopIfTrue="1">
      <formula>B228&lt;$H$3</formula>
    </cfRule>
    <cfRule type="expression" dxfId="2143" priority="120" stopIfTrue="1">
      <formula>$F228=$H$3</formula>
    </cfRule>
    <cfRule type="expression" dxfId="2142" priority="121" stopIfTrue="1">
      <formula>$B228=$H$3</formula>
    </cfRule>
  </conditionalFormatting>
  <conditionalFormatting sqref="C233">
    <cfRule type="expression" dxfId="2141" priority="99" stopIfTrue="1">
      <formula>$F233=$H$3</formula>
    </cfRule>
    <cfRule type="expression" dxfId="2140" priority="98" stopIfTrue="1">
      <formula>B233&lt;$H$3</formula>
    </cfRule>
    <cfRule type="expression" dxfId="2139" priority="100" stopIfTrue="1">
      <formula>$B233=$H$3</formula>
    </cfRule>
  </conditionalFormatting>
  <conditionalFormatting sqref="C234:C237">
    <cfRule type="expression" dxfId="2138" priority="149" stopIfTrue="1">
      <formula>$B234=#REF!</formula>
    </cfRule>
    <cfRule type="expression" dxfId="2137" priority="150" stopIfTrue="1">
      <formula>B234&lt;#REF!</formula>
    </cfRule>
  </conditionalFormatting>
  <conditionalFormatting sqref="C239:C241">
    <cfRule type="expression" dxfId="2136" priority="26" stopIfTrue="1">
      <formula>B239&lt;#REF!</formula>
    </cfRule>
    <cfRule type="expression" dxfId="2135" priority="25" stopIfTrue="1">
      <formula>$B239=#REF!</formula>
    </cfRule>
  </conditionalFormatting>
  <conditionalFormatting sqref="C242:C262">
    <cfRule type="expression" dxfId="2134" priority="12" stopIfTrue="1">
      <formula>$B242=$H$3</formula>
    </cfRule>
  </conditionalFormatting>
  <conditionalFormatting sqref="C244:C262">
    <cfRule type="expression" dxfId="2133" priority="11" stopIfTrue="1">
      <formula>$F244=$H$3</formula>
    </cfRule>
    <cfRule type="expression" dxfId="2132" priority="10" stopIfTrue="1">
      <formula>B244&lt;$H$3</formula>
    </cfRule>
  </conditionalFormatting>
  <conditionalFormatting sqref="D4:D7">
    <cfRule type="cellIs" dxfId="2131" priority="2315" stopIfTrue="1" operator="equal">
      <formula>$H$3</formula>
    </cfRule>
    <cfRule type="cellIs" dxfId="2130" priority="2378" stopIfTrue="1" operator="lessThan">
      <formula>$H$3</formula>
    </cfRule>
  </conditionalFormatting>
  <conditionalFormatting sqref="D6:D7">
    <cfRule type="cellIs" dxfId="2129" priority="1088" stopIfTrue="1" operator="equal">
      <formula>$H$3</formula>
    </cfRule>
    <cfRule type="cellIs" dxfId="2128" priority="1089" stopIfTrue="1" operator="lessThan">
      <formula>$H$3</formula>
    </cfRule>
  </conditionalFormatting>
  <conditionalFormatting sqref="D9:D30">
    <cfRule type="cellIs" dxfId="2127" priority="779" stopIfTrue="1" operator="equal">
      <formula>$H$3</formula>
    </cfRule>
  </conditionalFormatting>
  <conditionalFormatting sqref="D9:D70 B11:B12 D72:D77">
    <cfRule type="cellIs" dxfId="2126" priority="800" stopIfTrue="1" operator="equal">
      <formula>$H$3</formula>
    </cfRule>
  </conditionalFormatting>
  <conditionalFormatting sqref="D9:D77 B71:B77">
    <cfRule type="cellIs" dxfId="2125" priority="643" stopIfTrue="1" operator="lessThan">
      <formula>$H$3</formula>
    </cfRule>
  </conditionalFormatting>
  <conditionalFormatting sqref="D31:D77 B71:B77">
    <cfRule type="cellIs" dxfId="2124" priority="642" stopIfTrue="1" operator="equal">
      <formula>$H$3</formula>
    </cfRule>
  </conditionalFormatting>
  <conditionalFormatting sqref="D79">
    <cfRule type="cellIs" dxfId="2123" priority="538" stopIfTrue="1" operator="equal">
      <formula>$H$3</formula>
    </cfRule>
    <cfRule type="cellIs" dxfId="2122" priority="534" stopIfTrue="1" operator="lessThan">
      <formula>$H$3</formula>
    </cfRule>
    <cfRule type="cellIs" dxfId="2121" priority="533" stopIfTrue="1" operator="equal">
      <formula>$H$3</formula>
    </cfRule>
  </conditionalFormatting>
  <conditionalFormatting sqref="D80">
    <cfRule type="cellIs" dxfId="2120" priority="632" stopIfTrue="1" operator="equal">
      <formula>$H$3</formula>
    </cfRule>
    <cfRule type="cellIs" dxfId="2119" priority="627" stopIfTrue="1" operator="lessThan">
      <formula>$H$3</formula>
    </cfRule>
  </conditionalFormatting>
  <conditionalFormatting sqref="D80:D82">
    <cfRule type="cellIs" dxfId="2118" priority="596" stopIfTrue="1" operator="equal">
      <formula>$H$3</formula>
    </cfRule>
  </conditionalFormatting>
  <conditionalFormatting sqref="D81:D82">
    <cfRule type="cellIs" dxfId="2117" priority="590" stopIfTrue="1" operator="lessThan">
      <formula>$H$3</formula>
    </cfRule>
  </conditionalFormatting>
  <conditionalFormatting sqref="D81:D83">
    <cfRule type="cellIs" dxfId="2116" priority="580" stopIfTrue="1" operator="equal">
      <formula>$H$3</formula>
    </cfRule>
  </conditionalFormatting>
  <conditionalFormatting sqref="D85:D86">
    <cfRule type="cellIs" dxfId="2115" priority="568" stopIfTrue="1" operator="lessThan">
      <formula>$H$3</formula>
    </cfRule>
  </conditionalFormatting>
  <conditionalFormatting sqref="D85:D89 D91:D95 F91:F95 D97:D101">
    <cfRule type="cellIs" dxfId="2114" priority="569" stopIfTrue="1" operator="equal">
      <formula>$H$3</formula>
    </cfRule>
  </conditionalFormatting>
  <conditionalFormatting sqref="D103:D231 D233:D237 D239:D243">
    <cfRule type="cellIs" dxfId="2113" priority="554" stopIfTrue="1" operator="lessThan">
      <formula>$H$3</formula>
    </cfRule>
  </conditionalFormatting>
  <conditionalFormatting sqref="D239:D244 D103:D231 D233:D237">
    <cfRule type="cellIs" dxfId="2112" priority="457" stopIfTrue="1" operator="equal">
      <formula>$H$3</formula>
    </cfRule>
  </conditionalFormatting>
  <conditionalFormatting sqref="D244:D262">
    <cfRule type="cellIs" dxfId="2111" priority="67" stopIfTrue="1" operator="lessThan">
      <formula>$H$3</formula>
    </cfRule>
    <cfRule type="cellIs" dxfId="2110" priority="66" stopIfTrue="1" operator="equal">
      <formula>$H$3</formula>
    </cfRule>
  </conditionalFormatting>
  <conditionalFormatting sqref="E4:E5 E117:E118 E242:E243">
    <cfRule type="expression" dxfId="2109" priority="2383" stopIfTrue="1">
      <formula>$D4=$H$3</formula>
    </cfRule>
    <cfRule type="expression" dxfId="2108" priority="2384" stopIfTrue="1">
      <formula>D4&lt;$H$3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2107" priority="803" stopIfTrue="1">
      <formula>$F4=$H$3</formula>
    </cfRule>
  </conditionalFormatting>
  <conditionalFormatting sqref="E114:E116">
    <cfRule type="expression" dxfId="2106" priority="221" stopIfTrue="1">
      <formula>D114&lt;$H$3</formula>
    </cfRule>
    <cfRule type="expression" dxfId="2105" priority="223" stopIfTrue="1">
      <formula>$F114=$H$3</formula>
    </cfRule>
  </conditionalFormatting>
  <conditionalFormatting sqref="E116">
    <cfRule type="expression" dxfId="2104" priority="222" stopIfTrue="1">
      <formula>$B116=$H$3</formula>
    </cfRule>
  </conditionalFormatting>
  <conditionalFormatting sqref="E167:E217">
    <cfRule type="expression" dxfId="2103" priority="266" stopIfTrue="1">
      <formula>$F167=$H$3</formula>
    </cfRule>
    <cfRule type="expression" dxfId="2102" priority="265" stopIfTrue="1">
      <formula>D167&lt;$H$3</formula>
    </cfRule>
    <cfRule type="expression" dxfId="2101" priority="267" stopIfTrue="1">
      <formula>$B167=$H$3</formula>
    </cfRule>
  </conditionalFormatting>
  <conditionalFormatting sqref="E225:E226">
    <cfRule type="expression" dxfId="2100" priority="199" stopIfTrue="1">
      <formula>$B225=$H$3</formula>
    </cfRule>
    <cfRule type="expression" dxfId="2099" priority="197" stopIfTrue="1">
      <formula>D225&lt;$H$3</formula>
    </cfRule>
    <cfRule type="expression" dxfId="2098" priority="198" stopIfTrue="1">
      <formula>$F225=$H$3</formula>
    </cfRule>
  </conditionalFormatting>
  <conditionalFormatting sqref="E227">
    <cfRule type="expression" dxfId="2097" priority="137" stopIfTrue="1">
      <formula>$B227=#REF!</formula>
    </cfRule>
    <cfRule type="expression" dxfId="2096" priority="138" stopIfTrue="1">
      <formula>D227&lt;#REF!</formula>
    </cfRule>
  </conditionalFormatting>
  <conditionalFormatting sqref="E228:E231">
    <cfRule type="expression" dxfId="2095" priority="117" stopIfTrue="1">
      <formula>$F228=$H$3</formula>
    </cfRule>
    <cfRule type="expression" dxfId="2094" priority="116" stopIfTrue="1">
      <formula>D228&lt;$H$3</formula>
    </cfRule>
    <cfRule type="expression" dxfId="2093" priority="118" stopIfTrue="1">
      <formula>$B228=$H$3</formula>
    </cfRule>
  </conditionalFormatting>
  <conditionalFormatting sqref="E233:E237">
    <cfRule type="expression" dxfId="2092" priority="102" stopIfTrue="1">
      <formula>$F233=$H$3</formula>
    </cfRule>
    <cfRule type="expression" dxfId="2091" priority="101" stopIfTrue="1">
      <formula>D233&lt;$H$3</formula>
    </cfRule>
    <cfRule type="expression" dxfId="2090" priority="103" stopIfTrue="1">
      <formula>$B233=$H$3</formula>
    </cfRule>
  </conditionalFormatting>
  <conditionalFormatting sqref="E239:E241">
    <cfRule type="expression" dxfId="2089" priority="18" stopIfTrue="1">
      <formula>$B239=$H$3</formula>
    </cfRule>
    <cfRule type="expression" dxfId="2088" priority="17" stopIfTrue="1">
      <formula>$F239=$H$3</formula>
    </cfRule>
    <cfRule type="expression" dxfId="2087" priority="16" stopIfTrue="1">
      <formula>D239&lt;$H$3</formula>
    </cfRule>
  </conditionalFormatting>
  <conditionalFormatting sqref="E244:E248">
    <cfRule type="expression" dxfId="2086" priority="176" stopIfTrue="1">
      <formula>$F244=$H$3</formula>
    </cfRule>
    <cfRule type="expression" dxfId="2085" priority="177" stopIfTrue="1">
      <formula>$B244=$H$3</formula>
    </cfRule>
    <cfRule type="expression" dxfId="2084" priority="175" stopIfTrue="1">
      <formula>D244&lt;$H$3</formula>
    </cfRule>
  </conditionalFormatting>
  <conditionalFormatting sqref="E250:E254 E256:E262">
    <cfRule type="expression" dxfId="2083" priority="49" stopIfTrue="1">
      <formula>D250&lt;$H$3</formula>
    </cfRule>
    <cfRule type="expression" dxfId="2082" priority="50" stopIfTrue="1">
      <formula>$F250=$H$3</formula>
    </cfRule>
    <cfRule type="expression" dxfId="2081" priority="51" stopIfTrue="1">
      <formula>$B250=$H$3</formula>
    </cfRule>
  </conditionalFormatting>
  <conditionalFormatting sqref="F4:F7 B79:B83 D83">
    <cfRule type="cellIs" dxfId="2080" priority="574" stopIfTrue="1" operator="lessThan">
      <formula>$H$3</formula>
    </cfRule>
    <cfRule type="cellIs" dxfId="2079" priority="573" stopIfTrue="1" operator="equal">
      <formula>$H$3</formula>
    </cfRule>
  </conditionalFormatting>
  <conditionalFormatting sqref="F9 F11:F77">
    <cfRule type="cellIs" dxfId="2078" priority="798" stopIfTrue="1" operator="lessThan">
      <formula>$H$3</formula>
    </cfRule>
  </conditionalFormatting>
  <conditionalFormatting sqref="F9:F77">
    <cfRule type="cellIs" dxfId="2077" priority="784" stopIfTrue="1" operator="equal">
      <formula>$H$3</formula>
    </cfRule>
  </conditionalFormatting>
  <conditionalFormatting sqref="F10">
    <cfRule type="cellIs" dxfId="2076" priority="783" stopIfTrue="1" operator="lessThan">
      <formula>$H$3</formula>
    </cfRule>
  </conditionalFormatting>
  <conditionalFormatting sqref="F79:F83">
    <cfRule type="cellIs" dxfId="2075" priority="579" stopIfTrue="1" operator="lessThan">
      <formula>$H$3</formula>
    </cfRule>
    <cfRule type="cellIs" dxfId="2074" priority="578" stopIfTrue="1" operator="equal">
      <formula>$H$3</formula>
    </cfRule>
  </conditionalFormatting>
  <conditionalFormatting sqref="F103:F109">
    <cfRule type="cellIs" dxfId="2073" priority="455" stopIfTrue="1" operator="equal">
      <formula>$H$3</formula>
    </cfRule>
    <cfRule type="cellIs" dxfId="2072" priority="456" stopIfTrue="1" operator="lessThan">
      <formula>$H$3</formula>
    </cfRule>
  </conditionalFormatting>
  <conditionalFormatting sqref="F111:F231 F233:F237">
    <cfRule type="cellIs" dxfId="2071" priority="232" stopIfTrue="1" operator="equal">
      <formula>$H$3</formula>
    </cfRule>
    <cfRule type="cellIs" dxfId="2070" priority="233" stopIfTrue="1" operator="lessThan">
      <formula>$H$3</formula>
    </cfRule>
  </conditionalFormatting>
  <conditionalFormatting sqref="F239:F262">
    <cfRule type="cellIs" dxfId="2069" priority="30" stopIfTrue="1" operator="lessThan">
      <formula>$H$3</formula>
    </cfRule>
    <cfRule type="cellIs" dxfId="2068" priority="29" stopIfTrue="1" operator="equal">
      <formula>$H$3</formula>
    </cfRule>
  </conditionalFormatting>
  <conditionalFormatting sqref="G116">
    <cfRule type="expression" dxfId="2067" priority="224" stopIfTrue="1">
      <formula>F116&lt;$H$3</formula>
    </cfRule>
    <cfRule type="expression" dxfId="2066" priority="225" stopIfTrue="1">
      <formula>$F116=$H$3</formula>
    </cfRule>
    <cfRule type="expression" dxfId="2065" priority="226" stopIfTrue="1">
      <formula>$B116=$H$3</formula>
    </cfRule>
  </conditionalFormatting>
  <conditionalFormatting sqref="G117:G118">
    <cfRule type="expression" dxfId="2064" priority="2217" stopIfTrue="1">
      <formula>F117&lt;$H$3</formula>
    </cfRule>
  </conditionalFormatting>
  <conditionalFormatting sqref="G119:G217">
    <cfRule type="expression" dxfId="2063" priority="500" stopIfTrue="1">
      <formula>F119&lt;$H$3</formula>
    </cfRule>
    <cfRule type="expression" dxfId="2062" priority="502" stopIfTrue="1">
      <formula>$B119=$H$3</formula>
    </cfRule>
  </conditionalFormatting>
  <conditionalFormatting sqref="G167:G220">
    <cfRule type="expression" dxfId="2061" priority="503" stopIfTrue="1">
      <formula>$B167=#REF!</formula>
    </cfRule>
    <cfRule type="expression" dxfId="2060" priority="504" stopIfTrue="1">
      <formula>F167&lt;#REF!</formula>
    </cfRule>
  </conditionalFormatting>
  <conditionalFormatting sqref="G221:G223 G227 G230">
    <cfRule type="expression" dxfId="2059" priority="246" stopIfTrue="1">
      <formula>F221&lt;#REF!</formula>
    </cfRule>
  </conditionalFormatting>
  <conditionalFormatting sqref="G224:G226">
    <cfRule type="expression" dxfId="2058" priority="194" stopIfTrue="1">
      <formula>F224&lt;$H$3</formula>
    </cfRule>
    <cfRule type="expression" dxfId="2057" priority="195" stopIfTrue="1">
      <formula>$F224=$H$3</formula>
    </cfRule>
    <cfRule type="expression" dxfId="2056" priority="196" stopIfTrue="1">
      <formula>$B224=$H$3</formula>
    </cfRule>
  </conditionalFormatting>
  <conditionalFormatting sqref="G228:G231">
    <cfRule type="expression" dxfId="2055" priority="112" stopIfTrue="1">
      <formula>$B228=$H$3</formula>
    </cfRule>
    <cfRule type="expression" dxfId="2054" priority="111" stopIfTrue="1">
      <formula>$F228=$H$3</formula>
    </cfRule>
    <cfRule type="expression" dxfId="2053" priority="110" stopIfTrue="1">
      <formula>F228&lt;$H$3</formula>
    </cfRule>
  </conditionalFormatting>
  <conditionalFormatting sqref="G230 G221:G223 G227">
    <cfRule type="expression" dxfId="2052" priority="245" stopIfTrue="1">
      <formula>$B221=#REF!</formula>
    </cfRule>
  </conditionalFormatting>
  <conditionalFormatting sqref="G231">
    <cfRule type="expression" dxfId="2051" priority="113" stopIfTrue="1">
      <formula>F231&lt;$H$3</formula>
    </cfRule>
    <cfRule type="expression" dxfId="2050" priority="115" stopIfTrue="1">
      <formula>$B231=$H$3</formula>
    </cfRule>
    <cfRule type="expression" dxfId="2049" priority="114" stopIfTrue="1">
      <formula>$F231=$H$3</formula>
    </cfRule>
  </conditionalFormatting>
  <conditionalFormatting sqref="G234:G237">
    <cfRule type="expression" dxfId="2048" priority="4" stopIfTrue="1">
      <formula>F234&lt;$H$3</formula>
    </cfRule>
    <cfRule type="expression" dxfId="2047" priority="6" stopIfTrue="1">
      <formula>$B234=$H$3</formula>
    </cfRule>
    <cfRule type="expression" dxfId="2046" priority="5" stopIfTrue="1">
      <formula>$F234=$H$3</formula>
    </cfRule>
  </conditionalFormatting>
  <conditionalFormatting sqref="G235:G236">
    <cfRule type="expression" dxfId="2045" priority="109" stopIfTrue="1">
      <formula>$B235=$H$3</formula>
    </cfRule>
    <cfRule type="expression" dxfId="2044" priority="108" stopIfTrue="1">
      <formula>$F235=$H$3</formula>
    </cfRule>
    <cfRule type="expression" dxfId="2043" priority="107" stopIfTrue="1">
      <formula>F235&lt;$H$3</formula>
    </cfRule>
  </conditionalFormatting>
  <conditionalFormatting sqref="G239">
    <cfRule type="expression" dxfId="2042" priority="95" stopIfTrue="1">
      <formula>$B239=$H$3</formula>
    </cfRule>
    <cfRule type="expression" dxfId="2041" priority="94" stopIfTrue="1">
      <formula>$F239=$H$3</formula>
    </cfRule>
    <cfRule type="expression" dxfId="2040" priority="93" stopIfTrue="1">
      <formula>F239&lt;$H$3</formula>
    </cfRule>
  </conditionalFormatting>
  <conditionalFormatting sqref="G239:G240">
    <cfRule type="expression" dxfId="2039" priority="78" stopIfTrue="1">
      <formula>$B239=$H$3</formula>
    </cfRule>
    <cfRule type="expression" dxfId="2038" priority="77" stopIfTrue="1">
      <formula>$F239=$H$3</formula>
    </cfRule>
    <cfRule type="expression" dxfId="2037" priority="76" stopIfTrue="1">
      <formula>F239&lt;$H$3</formula>
    </cfRule>
  </conditionalFormatting>
  <conditionalFormatting sqref="G240:G241">
    <cfRule type="expression" dxfId="2036" priority="23" stopIfTrue="1">
      <formula>$F240=$H$3</formula>
    </cfRule>
    <cfRule type="expression" dxfId="2035" priority="24" stopIfTrue="1">
      <formula>$B240=$H$3</formula>
    </cfRule>
    <cfRule type="expression" dxfId="2034" priority="22" stopIfTrue="1">
      <formula>F240&lt;$H$3</formula>
    </cfRule>
  </conditionalFormatting>
  <conditionalFormatting sqref="G241">
    <cfRule type="expression" dxfId="2033" priority="21" stopIfTrue="1">
      <formula>$B241=$H$3</formula>
    </cfRule>
    <cfRule type="expression" dxfId="2032" priority="20" stopIfTrue="1">
      <formula>$F241=$H$3</formula>
    </cfRule>
    <cfRule type="expression" dxfId="2031" priority="19" stopIfTrue="1">
      <formula>F241&lt;$H$3</formula>
    </cfRule>
  </conditionalFormatting>
  <conditionalFormatting sqref="G242:G248">
    <cfRule type="expression" dxfId="2030" priority="192" stopIfTrue="1">
      <formula>$F242=$H$3</formula>
    </cfRule>
  </conditionalFormatting>
  <conditionalFormatting sqref="G244:G248">
    <cfRule type="expression" dxfId="2029" priority="193" stopIfTrue="1">
      <formula>$B244=$H$3</formula>
    </cfRule>
    <cfRule type="expression" dxfId="2028" priority="191" stopIfTrue="1">
      <formula>F244&lt;$H$3</formula>
    </cfRule>
  </conditionalFormatting>
  <conditionalFormatting sqref="G252:G253">
    <cfRule type="expression" dxfId="2027" priority="83" stopIfTrue="1">
      <formula>$B252=$H$3</formula>
    </cfRule>
    <cfRule type="expression" dxfId="2026" priority="82" stopIfTrue="1">
      <formula>$F252=$H$3</formula>
    </cfRule>
    <cfRule type="expression" dxfId="2025" priority="81" stopIfTrue="1">
      <formula>F252&lt;$H$3</formula>
    </cfRule>
  </conditionalFormatting>
  <conditionalFormatting sqref="G255:G258">
    <cfRule type="expression" dxfId="2024" priority="3" stopIfTrue="1">
      <formula>$B255=$H$3</formula>
    </cfRule>
    <cfRule type="expression" dxfId="2023" priority="2" stopIfTrue="1">
      <formula>$F255=$H$3</formula>
    </cfRule>
    <cfRule type="expression" dxfId="2022" priority="1" stopIfTrue="1">
      <formula>F255&lt;$H$3</formula>
    </cfRule>
  </conditionalFormatting>
  <conditionalFormatting sqref="G260:G262">
    <cfRule type="expression" dxfId="2021" priority="15" stopIfTrue="1">
      <formula>$B260=$H$3</formula>
    </cfRule>
    <cfRule type="expression" dxfId="2020" priority="14" stopIfTrue="1">
      <formula>$F260=$H$3</formula>
    </cfRule>
    <cfRule type="expression" dxfId="2019" priority="13" stopIfTrue="1">
      <formula>F260&lt;$H$3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5"/>
  <sheetViews>
    <sheetView zoomScaleNormal="100" workbookViewId="0">
      <selection activeCell="R167" sqref="R167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46"/>
      <c r="B1" s="146"/>
      <c r="C1" s="147" t="s">
        <v>0</v>
      </c>
      <c r="D1" s="148"/>
      <c r="E1" s="148"/>
      <c r="F1" s="148"/>
      <c r="G1" s="148"/>
      <c r="H1" s="148"/>
      <c r="I1" s="148"/>
    </row>
    <row r="2" spans="1:9" ht="22.8" customHeight="1">
      <c r="A2" s="149" t="s">
        <v>1</v>
      </c>
      <c r="B2" s="149"/>
      <c r="C2" s="150" t="s">
        <v>2</v>
      </c>
      <c r="D2" s="150"/>
      <c r="E2" s="150"/>
      <c r="F2" s="150"/>
      <c r="G2" s="150"/>
      <c r="H2" s="150"/>
      <c r="I2" s="150"/>
    </row>
    <row r="3" spans="1:9" ht="25.05" customHeight="1">
      <c r="A3" s="151"/>
      <c r="B3" s="151"/>
      <c r="C3" s="151"/>
      <c r="D3" s="151"/>
      <c r="E3" s="151"/>
      <c r="F3" s="151"/>
      <c r="G3" s="151"/>
      <c r="H3" s="32">
        <v>46272</v>
      </c>
      <c r="I3" s="3"/>
    </row>
    <row r="4" spans="1:9" ht="25.05" hidden="1" customHeight="1">
      <c r="A4" s="143" t="s">
        <v>136</v>
      </c>
      <c r="B4" s="144"/>
      <c r="C4" s="144"/>
      <c r="D4" s="144"/>
      <c r="E4" s="144"/>
      <c r="F4" s="144"/>
      <c r="G4" s="144"/>
      <c r="H4" s="144"/>
      <c r="I4" s="145"/>
    </row>
    <row r="5" spans="1:9" s="51" customFormat="1" ht="24.6" hidden="1" customHeight="1">
      <c r="A5" s="55" t="s">
        <v>3</v>
      </c>
      <c r="B5" s="133" t="s">
        <v>4</v>
      </c>
      <c r="C5" s="133"/>
      <c r="D5" s="133" t="s">
        <v>5</v>
      </c>
      <c r="E5" s="133"/>
      <c r="F5" s="133" t="s">
        <v>6</v>
      </c>
      <c r="G5" s="133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43" t="s">
        <v>1484</v>
      </c>
      <c r="B52" s="144"/>
      <c r="C52" s="144"/>
      <c r="D52" s="144"/>
      <c r="E52" s="144"/>
      <c r="F52" s="144"/>
      <c r="G52" s="144"/>
      <c r="H52" s="144"/>
      <c r="I52" s="145"/>
    </row>
    <row r="53" spans="1:9" s="51" customFormat="1" ht="24.6" customHeight="1">
      <c r="A53" s="55" t="s">
        <v>3</v>
      </c>
      <c r="B53" s="133" t="s">
        <v>4</v>
      </c>
      <c r="C53" s="133"/>
      <c r="D53" s="133" t="s">
        <v>5</v>
      </c>
      <c r="E53" s="133"/>
      <c r="F53" s="133" t="s">
        <v>6</v>
      </c>
      <c r="G53" s="133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1263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1262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46" si="30">B143</f>
        <v>46245</v>
      </c>
      <c r="E143" s="23">
        <v>0.77916666666666667</v>
      </c>
      <c r="F143" s="38">
        <f t="shared" ref="F143:F148" si="31">D143+1</f>
        <v>46246</v>
      </c>
      <c r="G143" s="102">
        <v>0.23749999999999999</v>
      </c>
      <c r="H143" s="20" t="s">
        <v>1037</v>
      </c>
      <c r="I143" s="13"/>
    </row>
    <row r="144" spans="1:9" ht="25.05" hidden="1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hidden="1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hidden="1" customHeight="1">
      <c r="A146" s="35" t="s">
        <v>1273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hidden="1" customHeight="1">
      <c r="A147" s="35" t="s">
        <v>1280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1348</v>
      </c>
      <c r="I147" s="13"/>
    </row>
    <row r="148" spans="1:9" ht="25.05" hidden="1" customHeight="1">
      <c r="A148" s="35" t="s">
        <v>1324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0.125</v>
      </c>
      <c r="I148" s="13"/>
    </row>
    <row r="149" spans="1:9" ht="25.05" hidden="1" customHeight="1">
      <c r="A149" s="35" t="s">
        <v>1302</v>
      </c>
      <c r="B149" s="38">
        <f>F148+3</f>
        <v>46257</v>
      </c>
      <c r="C149" s="23">
        <v>0.875</v>
      </c>
      <c r="D149" s="38">
        <f>B149+1</f>
        <v>46258</v>
      </c>
      <c r="E149" s="102">
        <v>0.4375</v>
      </c>
      <c r="F149" s="105">
        <f>D149</f>
        <v>46258</v>
      </c>
      <c r="G149" s="102">
        <v>0.79166666666666663</v>
      </c>
      <c r="H149" s="20" t="s">
        <v>1384</v>
      </c>
      <c r="I149" s="13"/>
    </row>
    <row r="150" spans="1:9" ht="25.05" hidden="1" customHeight="1">
      <c r="A150" s="35" t="s">
        <v>1303</v>
      </c>
      <c r="B150" s="38">
        <f>F149+1</f>
        <v>46259</v>
      </c>
      <c r="C150" s="23">
        <v>4.1666666666666664E-2</v>
      </c>
      <c r="D150" s="38">
        <f>B150</f>
        <v>46259</v>
      </c>
      <c r="E150" s="23">
        <v>0.21666666666666667</v>
      </c>
      <c r="F150" s="38">
        <f>D150</f>
        <v>46259</v>
      </c>
      <c r="G150" s="23">
        <v>0.78333333333333333</v>
      </c>
      <c r="H150" s="107"/>
      <c r="I150" s="13"/>
    </row>
    <row r="151" spans="1:9" ht="25.05" hidden="1" customHeight="1">
      <c r="A151" s="35" t="s">
        <v>1318</v>
      </c>
      <c r="B151" s="38">
        <f>F150+2</f>
        <v>46261</v>
      </c>
      <c r="C151" s="23">
        <v>0.55000000000000004</v>
      </c>
      <c r="D151" s="38">
        <f>B151</f>
        <v>46261</v>
      </c>
      <c r="E151" s="23">
        <v>0.7416666666666667</v>
      </c>
      <c r="F151" s="38">
        <f>D151+1</f>
        <v>46262</v>
      </c>
      <c r="G151" s="102">
        <v>0.5</v>
      </c>
      <c r="H151" s="20" t="s">
        <v>1409</v>
      </c>
      <c r="I151" s="13"/>
    </row>
    <row r="152" spans="1:9" ht="25.05" hidden="1" customHeight="1">
      <c r="A152" s="35" t="s">
        <v>1337</v>
      </c>
      <c r="B152" s="90"/>
      <c r="C152" s="64"/>
      <c r="D152" s="90"/>
      <c r="E152" s="64"/>
      <c r="F152" s="90"/>
      <c r="G152" s="64"/>
      <c r="H152" s="20" t="s">
        <v>1424</v>
      </c>
      <c r="I152" s="13"/>
    </row>
    <row r="153" spans="1:9" ht="25.05" hidden="1" customHeight="1">
      <c r="A153" s="35" t="s">
        <v>1344</v>
      </c>
      <c r="B153" s="38">
        <f>F151+2</f>
        <v>46264</v>
      </c>
      <c r="C153" s="23">
        <v>0.10416666666666667</v>
      </c>
      <c r="D153" s="38">
        <f>B153</f>
        <v>46264</v>
      </c>
      <c r="E153" s="23">
        <v>0.51249999999999996</v>
      </c>
      <c r="F153" s="38">
        <f>D153</f>
        <v>46264</v>
      </c>
      <c r="G153" s="23">
        <v>0.96666666666666667</v>
      </c>
      <c r="H153" s="60" t="s">
        <v>796</v>
      </c>
      <c r="I153" s="13"/>
    </row>
    <row r="154" spans="1:9" ht="25.05" customHeight="1">
      <c r="A154" s="35" t="s">
        <v>1345</v>
      </c>
      <c r="B154" s="38">
        <f>F153+1</f>
        <v>46265</v>
      </c>
      <c r="C154" s="23">
        <v>0.16666666666666666</v>
      </c>
      <c r="D154" s="38">
        <f>B154+1</f>
        <v>46266</v>
      </c>
      <c r="E154" s="23">
        <v>0.1875</v>
      </c>
      <c r="F154" s="38">
        <f>D154</f>
        <v>46266</v>
      </c>
      <c r="G154" s="23">
        <v>0.86250000000000004</v>
      </c>
      <c r="H154" s="60" t="s">
        <v>796</v>
      </c>
      <c r="I154" s="13"/>
    </row>
    <row r="155" spans="1:9" ht="25.05" customHeight="1">
      <c r="A155" s="35" t="s">
        <v>1372</v>
      </c>
      <c r="B155" s="38">
        <f>F154+2</f>
        <v>46268</v>
      </c>
      <c r="C155" s="23">
        <v>0.54166666666666663</v>
      </c>
      <c r="D155" s="38">
        <f t="shared" ref="D155" si="32">B155</f>
        <v>46268</v>
      </c>
      <c r="E155" s="23">
        <v>0.64583333333333337</v>
      </c>
      <c r="F155" s="38">
        <f>D155+1</f>
        <v>46269</v>
      </c>
      <c r="G155" s="23">
        <v>0.3125</v>
      </c>
      <c r="H155" s="20" t="s">
        <v>1037</v>
      </c>
      <c r="I155" s="13"/>
    </row>
    <row r="156" spans="1:9" ht="25.05" customHeight="1">
      <c r="A156" s="35" t="s">
        <v>1398</v>
      </c>
      <c r="B156" s="38">
        <f>F155</f>
        <v>46269</v>
      </c>
      <c r="C156" s="23">
        <v>0.86250000000000004</v>
      </c>
      <c r="D156" s="38">
        <f>B156+1</f>
        <v>46270</v>
      </c>
      <c r="E156" s="34">
        <v>0.42916666666666664</v>
      </c>
      <c r="F156" s="38">
        <f>D156+1</f>
        <v>46271</v>
      </c>
      <c r="G156" s="102">
        <v>6.9444444444444447E-4</v>
      </c>
      <c r="H156" s="20"/>
      <c r="I156" s="13"/>
    </row>
    <row r="157" spans="1:9" ht="25.05" customHeight="1">
      <c r="A157" s="35" t="s">
        <v>1399</v>
      </c>
      <c r="B157" s="38">
        <f>F156+1</f>
        <v>46272</v>
      </c>
      <c r="C157" s="23">
        <v>0.79166666666666663</v>
      </c>
      <c r="D157" s="38">
        <f t="shared" ref="D157:D163" si="33">B157</f>
        <v>46272</v>
      </c>
      <c r="E157" s="23">
        <v>0.91666666666666663</v>
      </c>
      <c r="F157" s="38">
        <f>D157+1</f>
        <v>46273</v>
      </c>
      <c r="G157" s="23">
        <v>0.33333333333333331</v>
      </c>
      <c r="H157" s="20" t="s">
        <v>1503</v>
      </c>
      <c r="I157" s="13"/>
    </row>
    <row r="158" spans="1:9" ht="25.05" customHeight="1">
      <c r="A158" s="35" t="s">
        <v>1400</v>
      </c>
      <c r="B158" s="38">
        <f>F157</f>
        <v>46273</v>
      </c>
      <c r="C158" s="23">
        <v>0.58333333333333337</v>
      </c>
      <c r="D158" s="38">
        <f>B158</f>
        <v>46273</v>
      </c>
      <c r="E158" s="23">
        <v>0.99930555555555556</v>
      </c>
      <c r="F158" s="38">
        <f>D158+1</f>
        <v>46274</v>
      </c>
      <c r="G158" s="23">
        <v>0.5</v>
      </c>
      <c r="H158" s="20" t="s">
        <v>1503</v>
      </c>
      <c r="I158" s="13"/>
    </row>
    <row r="159" spans="1:9" ht="25.05" customHeight="1">
      <c r="A159" s="35" t="s">
        <v>1401</v>
      </c>
      <c r="B159" s="38">
        <f>F158+2</f>
        <v>46276</v>
      </c>
      <c r="C159" s="23">
        <v>8.3333333333333329E-2</v>
      </c>
      <c r="D159" s="38">
        <f>B159</f>
        <v>46276</v>
      </c>
      <c r="E159" s="23">
        <v>0.22916666666666666</v>
      </c>
      <c r="F159" s="38">
        <f>D159</f>
        <v>46276</v>
      </c>
      <c r="G159" s="23">
        <v>0.85416666666666663</v>
      </c>
      <c r="H159" s="20" t="s">
        <v>1037</v>
      </c>
      <c r="I159" s="13"/>
    </row>
    <row r="160" spans="1:9" ht="25.05" customHeight="1">
      <c r="A160" s="35" t="s">
        <v>1417</v>
      </c>
      <c r="B160" s="38">
        <f>F159+1</f>
        <v>46277</v>
      </c>
      <c r="C160" s="23">
        <v>0.41666666666666669</v>
      </c>
      <c r="D160" s="38">
        <f t="shared" si="33"/>
        <v>46277</v>
      </c>
      <c r="E160" s="23">
        <v>0.5</v>
      </c>
      <c r="F160" s="38">
        <f>D160</f>
        <v>46277</v>
      </c>
      <c r="G160" s="113">
        <v>0.83333333333333337</v>
      </c>
      <c r="H160" s="20"/>
      <c r="I160" s="13"/>
    </row>
    <row r="161" spans="1:9" ht="25.05" customHeight="1">
      <c r="A161" s="35" t="s">
        <v>1425</v>
      </c>
      <c r="B161" s="38">
        <f>F160+2</f>
        <v>46279</v>
      </c>
      <c r="C161" s="23">
        <v>0.20833333333333334</v>
      </c>
      <c r="D161" s="38">
        <f t="shared" si="33"/>
        <v>46279</v>
      </c>
      <c r="E161" s="23">
        <v>0.33333333333333331</v>
      </c>
      <c r="F161" s="38">
        <f>D161</f>
        <v>46279</v>
      </c>
      <c r="G161" s="23">
        <v>0.75</v>
      </c>
      <c r="H161" s="20"/>
      <c r="I161" s="13"/>
    </row>
    <row r="162" spans="1:9" ht="25.05" customHeight="1">
      <c r="A162" s="35" t="s">
        <v>1436</v>
      </c>
      <c r="B162" s="38">
        <f>F161+1</f>
        <v>46280</v>
      </c>
      <c r="C162" s="23">
        <v>0</v>
      </c>
      <c r="D162" s="38">
        <f>B162</f>
        <v>46280</v>
      </c>
      <c r="E162" s="23">
        <v>0.125</v>
      </c>
      <c r="F162" s="38">
        <f t="shared" ref="F162" si="34">D162</f>
        <v>46280</v>
      </c>
      <c r="G162" s="23">
        <v>0.625</v>
      </c>
      <c r="H162" s="20"/>
      <c r="I162" s="13"/>
    </row>
    <row r="163" spans="1:9" ht="25.05" customHeight="1">
      <c r="A163" s="35" t="s">
        <v>1462</v>
      </c>
      <c r="B163" s="38">
        <f>F162+2</f>
        <v>46282</v>
      </c>
      <c r="C163" s="23">
        <v>0.20833333333333334</v>
      </c>
      <c r="D163" s="38">
        <f t="shared" si="33"/>
        <v>46282</v>
      </c>
      <c r="E163" s="23">
        <v>0.3125</v>
      </c>
      <c r="F163" s="38">
        <f>D163</f>
        <v>46282</v>
      </c>
      <c r="G163" s="23">
        <v>0.9375</v>
      </c>
      <c r="H163" s="20" t="s">
        <v>1037</v>
      </c>
      <c r="I163" s="13"/>
    </row>
    <row r="164" spans="1:9" ht="25.05" customHeight="1">
      <c r="A164" s="35" t="s">
        <v>1463</v>
      </c>
      <c r="B164" s="38">
        <f>F163+1</f>
        <v>46283</v>
      </c>
      <c r="C164" s="23">
        <v>0.5</v>
      </c>
      <c r="D164" s="38">
        <f>B164</f>
        <v>46283</v>
      </c>
      <c r="E164" s="23">
        <v>0.58333333333333337</v>
      </c>
      <c r="F164" s="38">
        <f>D164</f>
        <v>46283</v>
      </c>
      <c r="G164" s="113">
        <v>0.91666666666666663</v>
      </c>
      <c r="H164" s="20"/>
      <c r="I164" s="13"/>
    </row>
    <row r="165" spans="1:9" ht="25.05" customHeight="1">
      <c r="A165" s="35" t="s">
        <v>1489</v>
      </c>
      <c r="B165" s="38">
        <f>F164+2</f>
        <v>46285</v>
      </c>
      <c r="C165" s="23">
        <v>0.29166666666666669</v>
      </c>
      <c r="D165" s="38">
        <f t="shared" ref="D165" si="35">B165</f>
        <v>46285</v>
      </c>
      <c r="E165" s="23">
        <v>0.41666666666666669</v>
      </c>
      <c r="F165" s="38">
        <f>D165</f>
        <v>46285</v>
      </c>
      <c r="G165" s="23">
        <v>0.91666666666666663</v>
      </c>
      <c r="H165" s="20"/>
      <c r="I165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2018" priority="423" stopIfTrue="1" operator="equal">
      <formula>$H$3</formula>
    </cfRule>
  </conditionalFormatting>
  <conditionalFormatting sqref="B51:B90">
    <cfRule type="cellIs" dxfId="2017" priority="193" stopIfTrue="1" operator="lessThan">
      <formula>$H$3</formula>
    </cfRule>
    <cfRule type="cellIs" dxfId="2016" priority="192" stopIfTrue="1" operator="equal">
      <formula>$H$3</formula>
    </cfRule>
  </conditionalFormatting>
  <conditionalFormatting sqref="B92:B94">
    <cfRule type="cellIs" dxfId="2015" priority="147" stopIfTrue="1" operator="lessThan">
      <formula>$H$3</formula>
    </cfRule>
    <cfRule type="cellIs" dxfId="2014" priority="146" stopIfTrue="1" operator="equal">
      <formula>$H$3</formula>
    </cfRule>
  </conditionalFormatting>
  <conditionalFormatting sqref="B96:B151 B153:B165">
    <cfRule type="cellIs" dxfId="2013" priority="82" stopIfTrue="1" operator="lessThan">
      <formula>$H$3</formula>
    </cfRule>
    <cfRule type="cellIs" dxfId="2012" priority="81" stopIfTrue="1" operator="equal">
      <formula>$H$3</formula>
    </cfRule>
  </conditionalFormatting>
  <conditionalFormatting sqref="C23:C45 C47:C49 C51 C96:C151 E141:E148 G147:G148 G150 E150:E151 G153:G155 C153:C165 G158:G165">
    <cfRule type="expression" dxfId="2011" priority="329" stopIfTrue="1">
      <formula>$B23=$H$3</formula>
    </cfRule>
  </conditionalFormatting>
  <conditionalFormatting sqref="C23:C45 C47:C49 C51 C96:C151 E148 G148 G150 E150:E151 G153:G155 C153:C165 G158:G165 E51 E153:E155 E157:E165">
    <cfRule type="expression" dxfId="2010" priority="330" stopIfTrue="1">
      <formula>$F23=$H$3</formula>
    </cfRule>
  </conditionalFormatting>
  <conditionalFormatting sqref="C52:C90">
    <cfRule type="expression" dxfId="2009" priority="182" stopIfTrue="1">
      <formula>$B52=$H$3</formula>
    </cfRule>
  </conditionalFormatting>
  <conditionalFormatting sqref="C53:C90">
    <cfRule type="expression" dxfId="2008" priority="181" stopIfTrue="1">
      <formula>B53&lt;$H$3</formula>
    </cfRule>
  </conditionalFormatting>
  <conditionalFormatting sqref="C54:C90">
    <cfRule type="expression" dxfId="2007" priority="183" stopIfTrue="1">
      <formula>$F54=$H$3</formula>
    </cfRule>
  </conditionalFormatting>
  <conditionalFormatting sqref="C92:C94 E96:E139 G96:G139 G141:G142">
    <cfRule type="expression" dxfId="2006" priority="143" stopIfTrue="1">
      <formula>B92&lt;$H$3</formula>
    </cfRule>
    <cfRule type="expression" dxfId="2005" priority="144" stopIfTrue="1">
      <formula>$B92=$H$3</formula>
    </cfRule>
    <cfRule type="expression" dxfId="2004" priority="145" stopIfTrue="1">
      <formula>$F92=$H$3</formula>
    </cfRule>
  </conditionalFormatting>
  <conditionalFormatting sqref="D4">
    <cfRule type="cellIs" dxfId="2003" priority="617" stopIfTrue="1" operator="lessThan">
      <formula>$H$3</formula>
    </cfRule>
    <cfRule type="cellIs" dxfId="2002" priority="616" stopIfTrue="1" operator="equal">
      <formula>$H$3</formula>
    </cfRule>
  </conditionalFormatting>
  <conditionalFormatting sqref="D4:D21">
    <cfRule type="cellIs" dxfId="2001" priority="467" stopIfTrue="1" operator="lessThan">
      <formula>$H$3</formula>
    </cfRule>
  </conditionalFormatting>
  <conditionalFormatting sqref="D23">
    <cfRule type="cellIs" dxfId="2000" priority="375" stopIfTrue="1" operator="equal">
      <formula>$H$3</formula>
    </cfRule>
  </conditionalFormatting>
  <conditionalFormatting sqref="D23:D45 D47:D49">
    <cfRule type="cellIs" dxfId="1999" priority="376" stopIfTrue="1" operator="lessThan">
      <formula>$H$3</formula>
    </cfRule>
  </conditionalFormatting>
  <conditionalFormatting sqref="D24:D45 D47:D49 F42:F45">
    <cfRule type="cellIs" dxfId="1998" priority="422" stopIfTrue="1" operator="equal">
      <formula>$H$3</formula>
    </cfRule>
  </conditionalFormatting>
  <conditionalFormatting sqref="D51">
    <cfRule type="cellIs" dxfId="1997" priority="297" stopIfTrue="1" operator="equal">
      <formula>$H$3</formula>
    </cfRule>
  </conditionalFormatting>
  <conditionalFormatting sqref="D51:D52">
    <cfRule type="cellIs" dxfId="1996" priority="277" stopIfTrue="1" operator="lessThan">
      <formula>$H$3</formula>
    </cfRule>
  </conditionalFormatting>
  <conditionalFormatting sqref="D52">
    <cfRule type="cellIs" dxfId="1995" priority="276" stopIfTrue="1" operator="equal">
      <formula>$H$3</formula>
    </cfRule>
  </conditionalFormatting>
  <conditionalFormatting sqref="D52:D53">
    <cfRule type="cellIs" dxfId="1994" priority="274" stopIfTrue="1" operator="lessThan">
      <formula>$H$3</formula>
    </cfRule>
  </conditionalFormatting>
  <conditionalFormatting sqref="D52:D54 D56">
    <cfRule type="cellIs" dxfId="1993" priority="270" stopIfTrue="1" operator="equal">
      <formula>$H$3</formula>
    </cfRule>
  </conditionalFormatting>
  <conditionalFormatting sqref="D54:D56">
    <cfRule type="cellIs" dxfId="1992" priority="257" stopIfTrue="1" operator="lessThan">
      <formula>$H$3</formula>
    </cfRule>
  </conditionalFormatting>
  <conditionalFormatting sqref="D55">
    <cfRule type="cellIs" dxfId="1991" priority="256" stopIfTrue="1" operator="equal">
      <formula>$H$3</formula>
    </cfRule>
  </conditionalFormatting>
  <conditionalFormatting sqref="D57:D90">
    <cfRule type="cellIs" dxfId="1990" priority="231" stopIfTrue="1" operator="equal">
      <formula>$H$3</formula>
    </cfRule>
    <cfRule type="cellIs" dxfId="1989" priority="232" stopIfTrue="1" operator="lessThan">
      <formula>$H$3</formula>
    </cfRule>
  </conditionalFormatting>
  <conditionalFormatting sqref="D92:D94">
    <cfRule type="cellIs" dxfId="1988" priority="148" stopIfTrue="1" operator="equal">
      <formula>$H$3</formula>
    </cfRule>
    <cfRule type="cellIs" dxfId="1987" priority="149" stopIfTrue="1" operator="lessThan">
      <formula>$H$3</formula>
    </cfRule>
  </conditionalFormatting>
  <conditionalFormatting sqref="D96:D151 D153:D165">
    <cfRule type="cellIs" dxfId="1986" priority="21" stopIfTrue="1" operator="equal">
      <formula>$H$3</formula>
    </cfRule>
    <cfRule type="cellIs" dxfId="1985" priority="22" stopIfTrue="1" operator="lessThan">
      <formula>$H$3</formula>
    </cfRule>
  </conditionalFormatting>
  <conditionalFormatting sqref="E4 G4 C4:C21 E6:E21 G6:G21">
    <cfRule type="expression" dxfId="1984" priority="1009" stopIfTrue="1">
      <formula>$B4=$H$3</formula>
    </cfRule>
  </conditionalFormatting>
  <conditionalFormatting sqref="E4:E21 G4:G21 C5:C21">
    <cfRule type="expression" dxfId="1983" priority="813" stopIfTrue="1">
      <formula>B4&lt;$H$3</formula>
    </cfRule>
  </conditionalFormatting>
  <conditionalFormatting sqref="E5">
    <cfRule type="expression" dxfId="1982" priority="471" stopIfTrue="1">
      <formula>$D5=$H$3</formula>
    </cfRule>
  </conditionalFormatting>
  <conditionalFormatting sqref="E23:E45">
    <cfRule type="expression" dxfId="1981" priority="327" stopIfTrue="1">
      <formula>$F23=$H$3</formula>
    </cfRule>
    <cfRule type="expression" dxfId="1980" priority="326" stopIfTrue="1">
      <formula>$B23=$H$3</formula>
    </cfRule>
    <cfRule type="expression" dxfId="1979" priority="325" stopIfTrue="1">
      <formula>D23&lt;$H$3</formula>
    </cfRule>
  </conditionalFormatting>
  <conditionalFormatting sqref="E47:E49">
    <cfRule type="expression" dxfId="1978" priority="320" stopIfTrue="1">
      <formula>$B47=$H$3</formula>
    </cfRule>
    <cfRule type="expression" dxfId="1977" priority="321" stopIfTrue="1">
      <formula>$F47=$H$3</formula>
    </cfRule>
    <cfRule type="expression" dxfId="1976" priority="319" stopIfTrue="1">
      <formula>D47&lt;$H$3</formula>
    </cfRule>
  </conditionalFormatting>
  <conditionalFormatting sqref="E51:E52">
    <cfRule type="expression" dxfId="1975" priority="279" stopIfTrue="1">
      <formula>$B51=$H$3</formula>
    </cfRule>
  </conditionalFormatting>
  <conditionalFormatting sqref="E51:E53">
    <cfRule type="expression" dxfId="1974" priority="278" stopIfTrue="1">
      <formula>D51&lt;$H$3</formula>
    </cfRule>
  </conditionalFormatting>
  <conditionalFormatting sqref="E53">
    <cfRule type="expression" dxfId="1973" priority="275" stopIfTrue="1">
      <formula>$D53=$H$3</formula>
    </cfRule>
  </conditionalFormatting>
  <conditionalFormatting sqref="E54:E90">
    <cfRule type="expression" dxfId="1972" priority="136" stopIfTrue="1">
      <formula>$F54=$H$3</formula>
    </cfRule>
    <cfRule type="expression" dxfId="1971" priority="135" stopIfTrue="1">
      <formula>$B54=$H$3</formula>
    </cfRule>
    <cfRule type="expression" dxfId="1970" priority="134" stopIfTrue="1">
      <formula>D54&lt;$H$3</formula>
    </cfRule>
  </conditionalFormatting>
  <conditionalFormatting sqref="E92:E94">
    <cfRule type="expression" dxfId="1969" priority="132" stopIfTrue="1">
      <formula>$B92=$H$3</formula>
    </cfRule>
    <cfRule type="expression" dxfId="1968" priority="131" stopIfTrue="1">
      <formula>D92&lt;$H$3</formula>
    </cfRule>
    <cfRule type="expression" dxfId="1967" priority="133" stopIfTrue="1">
      <formula>$F92=$H$3</formula>
    </cfRule>
  </conditionalFormatting>
  <conditionalFormatting sqref="E141:E147">
    <cfRule type="expression" dxfId="1966" priority="17" stopIfTrue="1">
      <formula>$F141=$H$3</formula>
    </cfRule>
  </conditionalFormatting>
  <conditionalFormatting sqref="E141:E148 G147:G148 C23:C45 C47:C49 C51 C96:C151 G150 E150:E151 G153:G155 C153:C165 G158:G165">
    <cfRule type="expression" dxfId="1965" priority="328" stopIfTrue="1">
      <formula>B23&lt;$H$3</formula>
    </cfRule>
  </conditionalFormatting>
  <conditionalFormatting sqref="E153:E165">
    <cfRule type="expression" dxfId="1964" priority="3" stopIfTrue="1">
      <formula>$B153=$H$3</formula>
    </cfRule>
    <cfRule type="expression" dxfId="1963" priority="1" stopIfTrue="1">
      <formula>D153&lt;$H$3</formula>
    </cfRule>
  </conditionalFormatting>
  <conditionalFormatting sqref="E156">
    <cfRule type="expression" dxfId="1962" priority="2" stopIfTrue="1">
      <formula>$F156=$H$3</formula>
    </cfRule>
  </conditionalFormatting>
  <conditionalFormatting sqref="F4:F5 B4:B21 B23:B45 B47:B49">
    <cfRule type="cellIs" dxfId="1961" priority="1268" stopIfTrue="1" operator="lessThan">
      <formula>$H$3</formula>
    </cfRule>
  </conditionalFormatting>
  <conditionalFormatting sqref="F4:F21 B4:B21 D4:D21">
    <cfRule type="cellIs" dxfId="1960" priority="466" stopIfTrue="1" operator="equal">
      <formula>$H$3</formula>
    </cfRule>
  </conditionalFormatting>
  <conditionalFormatting sqref="F6:F21">
    <cfRule type="cellIs" dxfId="1959" priority="398" stopIfTrue="1" operator="lessThan">
      <formula>$H$3</formula>
    </cfRule>
  </conditionalFormatting>
  <conditionalFormatting sqref="F23:F41">
    <cfRule type="cellIs" dxfId="1958" priority="370" stopIfTrue="1" operator="equal">
      <formula>$H$3</formula>
    </cfRule>
  </conditionalFormatting>
  <conditionalFormatting sqref="F23:F45">
    <cfRule type="cellIs" dxfId="1957" priority="371" stopIfTrue="1" operator="lessThan">
      <formula>$H$3</formula>
    </cfRule>
  </conditionalFormatting>
  <conditionalFormatting sqref="F47:F49">
    <cfRule type="cellIs" dxfId="1956" priority="282" stopIfTrue="1" operator="lessThan">
      <formula>$H$3</formula>
    </cfRule>
    <cfRule type="cellIs" dxfId="1955" priority="283" stopIfTrue="1" operator="equal">
      <formula>$H$3</formula>
    </cfRule>
  </conditionalFormatting>
  <conditionalFormatting sqref="F51">
    <cfRule type="cellIs" dxfId="1954" priority="243" stopIfTrue="1" operator="lessThan">
      <formula>$H$3</formula>
    </cfRule>
  </conditionalFormatting>
  <conditionalFormatting sqref="F51:F58">
    <cfRule type="cellIs" dxfId="1953" priority="244" stopIfTrue="1" operator="equal">
      <formula>$H$3</formula>
    </cfRule>
  </conditionalFormatting>
  <conditionalFormatting sqref="F52:F53">
    <cfRule type="cellIs" dxfId="1952" priority="281" stopIfTrue="1" operator="lessThan">
      <formula>$H$3</formula>
    </cfRule>
  </conditionalFormatting>
  <conditionalFormatting sqref="F54:F90">
    <cfRule type="cellIs" dxfId="1951" priority="233" stopIfTrue="1" operator="lessThan">
      <formula>$H$3</formula>
    </cfRule>
  </conditionalFormatting>
  <conditionalFormatting sqref="F59:F90">
    <cfRule type="cellIs" dxfId="1950" priority="234" stopIfTrue="1" operator="equal">
      <formula>$H$3</formula>
    </cfRule>
  </conditionalFormatting>
  <conditionalFormatting sqref="F92:F94">
    <cfRule type="cellIs" dxfId="1949" priority="106" stopIfTrue="1" operator="equal">
      <formula>$H$3</formula>
    </cfRule>
    <cfRule type="cellIs" dxfId="1948" priority="105" stopIfTrue="1" operator="lessThan">
      <formula>$H$3</formula>
    </cfRule>
  </conditionalFormatting>
  <conditionalFormatting sqref="F96:F142 F144:F147">
    <cfRule type="cellIs" dxfId="1947" priority="86" stopIfTrue="1" operator="equal">
      <formula>$H$3</formula>
    </cfRule>
  </conditionalFormatting>
  <conditionalFormatting sqref="F96:F147">
    <cfRule type="cellIs" dxfId="1946" priority="32" stopIfTrue="1" operator="lessThan">
      <formula>$H$3</formula>
    </cfRule>
  </conditionalFormatting>
  <conditionalFormatting sqref="F143">
    <cfRule type="cellIs" dxfId="1945" priority="31" stopIfTrue="1" operator="equal">
      <formula>$H$3</formula>
    </cfRule>
  </conditionalFormatting>
  <conditionalFormatting sqref="F148:F151">
    <cfRule type="cellIs" dxfId="1944" priority="20" stopIfTrue="1" operator="lessThan">
      <formula>$H$3</formula>
    </cfRule>
    <cfRule type="cellIs" dxfId="1943" priority="19" stopIfTrue="1" operator="equal">
      <formula>$H$3</formula>
    </cfRule>
  </conditionalFormatting>
  <conditionalFormatting sqref="F153:F165">
    <cfRule type="cellIs" dxfId="1942" priority="5" stopIfTrue="1" operator="lessThan">
      <formula>$H$3</formula>
    </cfRule>
    <cfRule type="cellIs" dxfId="1941" priority="4" stopIfTrue="1" operator="equal">
      <formula>$H$3</formula>
    </cfRule>
  </conditionalFormatting>
  <conditionalFormatting sqref="G5:G21 C6:C21 E6:E21">
    <cfRule type="expression" dxfId="1940" priority="1197" stopIfTrue="1">
      <formula>$F5=$H$3</formula>
    </cfRule>
  </conditionalFormatting>
  <conditionalFormatting sqref="G23:G45">
    <cfRule type="expression" dxfId="1939" priority="323" stopIfTrue="1">
      <formula>$B23=$H$3</formula>
    </cfRule>
    <cfRule type="expression" dxfId="1938" priority="324" stopIfTrue="1">
      <formula>$F23=$H$3</formula>
    </cfRule>
    <cfRule type="expression" dxfId="1937" priority="322" stopIfTrue="1">
      <formula>F23&lt;$H$3</formula>
    </cfRule>
  </conditionalFormatting>
  <conditionalFormatting sqref="G47:G49">
    <cfRule type="expression" dxfId="1936" priority="315" stopIfTrue="1">
      <formula>$F47=$H$3</formula>
    </cfRule>
    <cfRule type="expression" dxfId="1935" priority="314" stopIfTrue="1">
      <formula>$B47=$H$3</formula>
    </cfRule>
    <cfRule type="expression" dxfId="1934" priority="313" stopIfTrue="1">
      <formula>F47&lt;$H$3</formula>
    </cfRule>
  </conditionalFormatting>
  <conditionalFormatting sqref="G51">
    <cfRule type="expression" dxfId="1933" priority="247" stopIfTrue="1">
      <formula>$F51=$H$3</formula>
    </cfRule>
  </conditionalFormatting>
  <conditionalFormatting sqref="G51:G52">
    <cfRule type="expression" dxfId="1932" priority="246" stopIfTrue="1">
      <formula>$B51=$H$3</formula>
    </cfRule>
  </conditionalFormatting>
  <conditionalFormatting sqref="G51:G90">
    <cfRule type="expression" dxfId="1931" priority="170" stopIfTrue="1">
      <formula>F51&lt;$H$3</formula>
    </cfRule>
  </conditionalFormatting>
  <conditionalFormatting sqref="G53:G90">
    <cfRule type="expression" dxfId="1930" priority="172" stopIfTrue="1">
      <formula>$F53=$H$3</formula>
    </cfRule>
  </conditionalFormatting>
  <conditionalFormatting sqref="G54:G90">
    <cfRule type="expression" dxfId="1929" priority="171" stopIfTrue="1">
      <formula>$B54=$H$3</formula>
    </cfRule>
  </conditionalFormatting>
  <conditionalFormatting sqref="G92:G94">
    <cfRule type="expression" dxfId="1928" priority="104" stopIfTrue="1">
      <formula>$F92=$H$3</formula>
    </cfRule>
    <cfRule type="expression" dxfId="1927" priority="102" stopIfTrue="1">
      <formula>F92&lt;$H$3</formula>
    </cfRule>
    <cfRule type="expression" dxfId="1926" priority="103" stopIfTrue="1">
      <formula>$B92=$H$3</formula>
    </cfRule>
  </conditionalFormatting>
  <conditionalFormatting sqref="G147">
    <cfRule type="expression" dxfId="1925" priority="15" stopIfTrue="1">
      <formula>$F147=$H$3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47" t="s">
        <v>0</v>
      </c>
      <c r="D1" s="148"/>
      <c r="E1" s="148"/>
      <c r="F1" s="148"/>
      <c r="G1" s="148"/>
      <c r="H1" s="148"/>
      <c r="I1" s="148"/>
    </row>
    <row r="2" spans="1:13" ht="23.1" customHeight="1">
      <c r="A2" s="149" t="s">
        <v>1</v>
      </c>
      <c r="B2" s="149"/>
      <c r="C2" s="150" t="s">
        <v>2</v>
      </c>
      <c r="D2" s="150"/>
      <c r="E2" s="150"/>
      <c r="F2" s="150"/>
      <c r="G2" s="150"/>
      <c r="H2" s="150"/>
      <c r="I2" s="150"/>
    </row>
    <row r="3" spans="1:13" ht="25.05" customHeight="1">
      <c r="A3" s="151"/>
      <c r="B3" s="151"/>
      <c r="C3" s="151"/>
      <c r="D3" s="151"/>
      <c r="E3" s="151"/>
      <c r="F3" s="151"/>
      <c r="G3" s="151"/>
      <c r="H3" s="32">
        <v>46190</v>
      </c>
      <c r="I3" s="3"/>
    </row>
    <row r="4" spans="1:13" s="31" customFormat="1" ht="24" hidden="1" customHeight="1">
      <c r="A4" s="161" t="s">
        <v>432</v>
      </c>
      <c r="B4" s="144"/>
      <c r="C4" s="144"/>
      <c r="D4" s="144"/>
      <c r="E4" s="144"/>
      <c r="F4" s="144"/>
      <c r="G4" s="144"/>
      <c r="H4" s="144"/>
      <c r="I4" s="145"/>
    </row>
    <row r="5" spans="1:13" s="31" customFormat="1" ht="24" hidden="1" customHeight="1">
      <c r="A5" s="15" t="s">
        <v>3</v>
      </c>
      <c r="B5" s="152" t="s">
        <v>4</v>
      </c>
      <c r="C5" s="153"/>
      <c r="D5" s="152" t="s">
        <v>5</v>
      </c>
      <c r="E5" s="153"/>
      <c r="F5" s="152" t="s">
        <v>6</v>
      </c>
      <c r="G5" s="153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43" t="s">
        <v>445</v>
      </c>
      <c r="B14" s="159"/>
      <c r="C14" s="159"/>
      <c r="D14" s="159"/>
      <c r="E14" s="159"/>
      <c r="F14" s="159"/>
      <c r="G14" s="159"/>
      <c r="H14" s="159"/>
      <c r="I14" s="160"/>
    </row>
    <row r="15" spans="1:13" ht="24.6" hidden="1" customHeight="1">
      <c r="A15" s="15" t="s">
        <v>3</v>
      </c>
      <c r="B15" s="152" t="s">
        <v>4</v>
      </c>
      <c r="C15" s="153"/>
      <c r="D15" s="152" t="s">
        <v>5</v>
      </c>
      <c r="E15" s="153"/>
      <c r="F15" s="152" t="s">
        <v>6</v>
      </c>
      <c r="G15" s="153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56" t="s">
        <v>912</v>
      </c>
      <c r="B41" s="157"/>
      <c r="C41" s="157"/>
      <c r="D41" s="157"/>
      <c r="E41" s="157"/>
      <c r="F41" s="157"/>
      <c r="G41" s="157"/>
      <c r="H41" s="157"/>
      <c r="I41" s="158"/>
    </row>
    <row r="42" spans="1:13" ht="24" hidden="1" customHeight="1">
      <c r="A42" s="15" t="s">
        <v>3</v>
      </c>
      <c r="B42" s="152" t="s">
        <v>4</v>
      </c>
      <c r="C42" s="153"/>
      <c r="D42" s="152" t="s">
        <v>5</v>
      </c>
      <c r="E42" s="153"/>
      <c r="F42" s="152" t="s">
        <v>6</v>
      </c>
      <c r="G42" s="153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54" t="s">
        <v>494</v>
      </c>
      <c r="B77" s="155"/>
      <c r="C77" s="155"/>
      <c r="D77" s="155"/>
      <c r="E77" s="155"/>
      <c r="F77" s="155"/>
      <c r="G77" s="155"/>
      <c r="H77" s="155"/>
      <c r="I77" s="155"/>
    </row>
    <row r="78" spans="1:15" ht="22.5" hidden="1" customHeight="1">
      <c r="A78" s="15" t="s">
        <v>3</v>
      </c>
      <c r="B78" s="152" t="s">
        <v>4</v>
      </c>
      <c r="C78" s="153"/>
      <c r="D78" s="152" t="s">
        <v>5</v>
      </c>
      <c r="E78" s="153"/>
      <c r="F78" s="152" t="s">
        <v>6</v>
      </c>
      <c r="G78" s="153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54" t="s">
        <v>1095</v>
      </c>
      <c r="B113" s="155"/>
      <c r="C113" s="155"/>
      <c r="D113" s="155"/>
      <c r="E113" s="155"/>
      <c r="F113" s="155"/>
      <c r="G113" s="155"/>
      <c r="H113" s="155"/>
      <c r="I113" s="155"/>
    </row>
    <row r="114" spans="1:15" ht="22.5" customHeight="1">
      <c r="A114" s="15" t="s">
        <v>3</v>
      </c>
      <c r="B114" s="152" t="s">
        <v>4</v>
      </c>
      <c r="C114" s="153"/>
      <c r="D114" s="152" t="s">
        <v>5</v>
      </c>
      <c r="E114" s="153"/>
      <c r="F114" s="152" t="s">
        <v>6</v>
      </c>
      <c r="G114" s="153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924" priority="1784" stopIfTrue="1" operator="equal">
      <formula>$H$3</formula>
    </cfRule>
  </conditionalFormatting>
  <conditionalFormatting sqref="B5">
    <cfRule type="cellIs" dxfId="1923" priority="1783" stopIfTrue="1" operator="lessThan">
      <formula>$H$3</formula>
    </cfRule>
    <cfRule type="cellIs" dxfId="1922" priority="1658" stopIfTrue="1" operator="equal">
      <formula>$H$3</formula>
    </cfRule>
  </conditionalFormatting>
  <conditionalFormatting sqref="B6:B14">
    <cfRule type="cellIs" dxfId="1921" priority="16477" stopIfTrue="1" operator="equal">
      <formula>$H$3</formula>
    </cfRule>
  </conditionalFormatting>
  <conditionalFormatting sqref="B14:B15">
    <cfRule type="cellIs" dxfId="1920" priority="932" stopIfTrue="1" operator="equal">
      <formula>$H$3</formula>
    </cfRule>
  </conditionalFormatting>
  <conditionalFormatting sqref="B15">
    <cfRule type="cellIs" dxfId="1919" priority="930" stopIfTrue="1" operator="equal">
      <formula>$H$3</formula>
    </cfRule>
    <cfRule type="cellIs" dxfId="1918" priority="931" stopIfTrue="1" operator="lessThan">
      <formula>$H$3</formula>
    </cfRule>
  </conditionalFormatting>
  <conditionalFormatting sqref="B15:B20">
    <cfRule type="cellIs" dxfId="1917" priority="850" stopIfTrue="1" operator="equal">
      <formula>$H$3</formula>
    </cfRule>
    <cfRule type="cellIs" dxfId="1916" priority="849" stopIfTrue="1" operator="lessThan">
      <formula>$H$3</formula>
    </cfRule>
  </conditionalFormatting>
  <conditionalFormatting sqref="B22:B32 B34:B38 B40">
    <cfRule type="cellIs" dxfId="1915" priority="865" stopIfTrue="1" operator="equal">
      <formula>$H$3</formula>
    </cfRule>
    <cfRule type="cellIs" dxfId="1914" priority="864" stopIfTrue="1" operator="lessThan">
      <formula>$H$3</formula>
    </cfRule>
  </conditionalFormatting>
  <conditionalFormatting sqref="B42:B59">
    <cfRule type="cellIs" dxfId="1913" priority="416" stopIfTrue="1" operator="equal">
      <formula>$H$3</formula>
    </cfRule>
    <cfRule type="cellIs" dxfId="1912" priority="415" stopIfTrue="1" operator="lessThan">
      <formula>$H$3</formula>
    </cfRule>
  </conditionalFormatting>
  <conditionalFormatting sqref="B61:B75 D61:D75">
    <cfRule type="cellIs" dxfId="1911" priority="39" stopIfTrue="1" operator="lessThan">
      <formula>$H$3</formula>
    </cfRule>
    <cfRule type="cellIs" dxfId="1910" priority="40" stopIfTrue="1" operator="equal">
      <formula>$H$3</formula>
    </cfRule>
  </conditionalFormatting>
  <conditionalFormatting sqref="B77 F77 F79:F105 D77 D79:D107">
    <cfRule type="cellIs" dxfId="1909" priority="16443" stopIfTrue="1" operator="equal">
      <formula>$H$3</formula>
    </cfRule>
  </conditionalFormatting>
  <conditionalFormatting sqref="B77 F77:F105">
    <cfRule type="cellIs" dxfId="1908" priority="16433" stopIfTrue="1" operator="lessThan">
      <formula>$H$3</formula>
    </cfRule>
  </conditionalFormatting>
  <conditionalFormatting sqref="B77:B105">
    <cfRule type="cellIs" dxfId="1907" priority="5307" stopIfTrue="1" operator="equal">
      <formula>$H$3</formula>
    </cfRule>
  </conditionalFormatting>
  <conditionalFormatting sqref="B78">
    <cfRule type="cellIs" dxfId="1906" priority="5257" stopIfTrue="1" operator="lessThan">
      <formula>$H$3</formula>
    </cfRule>
    <cfRule type="cellIs" dxfId="1905" priority="5256" stopIfTrue="1" operator="equal">
      <formula>$H$3</formula>
    </cfRule>
  </conditionalFormatting>
  <conditionalFormatting sqref="B106:B110 B112:B113 D108:D110 D112:D113 F106:F110 F112:F113">
    <cfRule type="cellIs" dxfId="1904" priority="513" stopIfTrue="1" operator="equal">
      <formula>$H$3</formula>
    </cfRule>
  </conditionalFormatting>
  <conditionalFormatting sqref="B112:B113 B106:B110">
    <cfRule type="cellIs" dxfId="1903" priority="512" stopIfTrue="1" operator="lessThan">
      <formula>$H$3</formula>
    </cfRule>
  </conditionalFormatting>
  <conditionalFormatting sqref="B113:B114">
    <cfRule type="cellIs" dxfId="1902" priority="506" stopIfTrue="1" operator="equal">
      <formula>$H$3</formula>
    </cfRule>
  </conditionalFormatting>
  <conditionalFormatting sqref="B114 D114 F114">
    <cfRule type="cellIs" dxfId="1901" priority="504" stopIfTrue="1" operator="lessThan">
      <formula>$H$3</formula>
    </cfRule>
  </conditionalFormatting>
  <conditionalFormatting sqref="B114">
    <cfRule type="cellIs" dxfId="1900" priority="498" stopIfTrue="1" operator="lessThan">
      <formula>$H$3</formula>
    </cfRule>
  </conditionalFormatting>
  <conditionalFormatting sqref="B114:B158">
    <cfRule type="cellIs" dxfId="1899" priority="478" stopIfTrue="1" operator="equal">
      <formula>$H$3</formula>
    </cfRule>
  </conditionalFormatting>
  <conditionalFormatting sqref="B115:B158">
    <cfRule type="cellIs" dxfId="1898" priority="477" stopIfTrue="1" operator="lessThan">
      <formula>$H$3</formula>
    </cfRule>
  </conditionalFormatting>
  <conditionalFormatting sqref="C5:C12 G77:G90 G108:G110 E156:E158 C40 E40 G40 E42 C42 C70:C72 G61:G72">
    <cfRule type="expression" dxfId="1897" priority="3135" stopIfTrue="1">
      <formula>B5&lt;$H$3</formula>
    </cfRule>
  </conditionalFormatting>
  <conditionalFormatting sqref="C5:C13 C31:C32 C40 E40 G77:G110 E77:E110 C77:C110 C112:C158 C63 E112:E158 G112:G158">
    <cfRule type="expression" dxfId="1896" priority="833" stopIfTrue="1">
      <formula>$B5=$H$3</formula>
    </cfRule>
  </conditionalFormatting>
  <conditionalFormatting sqref="C6:C13 C63 G78:G110 C79:C110 E79:E110 C112 E112 G112 G114:G158 C115:C158 E115:E158 C43:C59 G47:G59">
    <cfRule type="expression" dxfId="1895" priority="834" stopIfTrue="1">
      <formula>$F6=$H$3</formula>
    </cfRule>
  </conditionalFormatting>
  <conditionalFormatting sqref="C13">
    <cfRule type="expression" dxfId="1894" priority="832" stopIfTrue="1">
      <formula>B13&lt;$H$3</formula>
    </cfRule>
  </conditionalFormatting>
  <conditionalFormatting sqref="C16:C20 G22:G28 E6:G7 F8:G13 G15:G20 C22:C30 E8:E9 D10:E10 E16:E20 G5">
    <cfRule type="expression" dxfId="1893" priority="2966" stopIfTrue="1">
      <formula>$F5=$H$3</formula>
    </cfRule>
  </conditionalFormatting>
  <conditionalFormatting sqref="C22:C30 G6:G20">
    <cfRule type="expression" dxfId="1892" priority="1331" stopIfTrue="1">
      <formula>$B6=$H$3</formula>
    </cfRule>
  </conditionalFormatting>
  <conditionalFormatting sqref="C29:C31">
    <cfRule type="expression" dxfId="1891" priority="722" stopIfTrue="1">
      <formula>$B29=$H$3</formula>
    </cfRule>
  </conditionalFormatting>
  <conditionalFormatting sqref="C31">
    <cfRule type="expression" dxfId="1890" priority="723" stopIfTrue="1">
      <formula>$F31=$H$3</formula>
    </cfRule>
  </conditionalFormatting>
  <conditionalFormatting sqref="C31:C32 G29:G32">
    <cfRule type="expression" dxfId="1889" priority="716" stopIfTrue="1">
      <formula>B29&lt;$H$3</formula>
    </cfRule>
  </conditionalFormatting>
  <conditionalFormatting sqref="C32">
    <cfRule type="expression" dxfId="1888" priority="718" stopIfTrue="1">
      <formula>$F32=$H$3</formula>
    </cfRule>
  </conditionalFormatting>
  <conditionalFormatting sqref="C34">
    <cfRule type="expression" dxfId="1887" priority="699" stopIfTrue="1">
      <formula>$F34=$H$3</formula>
    </cfRule>
  </conditionalFormatting>
  <conditionalFormatting sqref="C34:C35 C32">
    <cfRule type="expression" dxfId="1886" priority="689" stopIfTrue="1">
      <formula>$B32=$H$3</formula>
    </cfRule>
  </conditionalFormatting>
  <conditionalFormatting sqref="C34:C35">
    <cfRule type="expression" dxfId="1885" priority="687" stopIfTrue="1">
      <formula>B34&lt;$H$3</formula>
    </cfRule>
  </conditionalFormatting>
  <conditionalFormatting sqref="C35">
    <cfRule type="expression" dxfId="1884" priority="688" stopIfTrue="1">
      <formula>$F35=$H$3</formula>
    </cfRule>
  </conditionalFormatting>
  <conditionalFormatting sqref="C35:C37">
    <cfRule type="expression" dxfId="1883" priority="617" stopIfTrue="1">
      <formula>$B35=$H$3</formula>
    </cfRule>
  </conditionalFormatting>
  <conditionalFormatting sqref="C36">
    <cfRule type="expression" dxfId="1882" priority="678" stopIfTrue="1">
      <formula>$F36=$H$3</formula>
    </cfRule>
  </conditionalFormatting>
  <conditionalFormatting sqref="C36:C38">
    <cfRule type="expression" dxfId="1881" priority="610" stopIfTrue="1">
      <formula>B36&lt;$H$3</formula>
    </cfRule>
  </conditionalFormatting>
  <conditionalFormatting sqref="C37">
    <cfRule type="expression" dxfId="1880" priority="616" stopIfTrue="1">
      <formula>$F37=$H$3</formula>
    </cfRule>
  </conditionalFormatting>
  <conditionalFormatting sqref="C37:C38">
    <cfRule type="expression" dxfId="1879" priority="613" stopIfTrue="1">
      <formula>$B37=$H$3</formula>
    </cfRule>
  </conditionalFormatting>
  <conditionalFormatting sqref="C38">
    <cfRule type="expression" dxfId="1878" priority="611" stopIfTrue="1">
      <formula>$F38=$H$3</formula>
    </cfRule>
    <cfRule type="expression" dxfId="1877" priority="547" stopIfTrue="1">
      <formula>$B38=$H$3</formula>
    </cfRule>
  </conditionalFormatting>
  <conditionalFormatting sqref="C40">
    <cfRule type="expression" dxfId="1876" priority="595" stopIfTrue="1">
      <formula>$F40=$H$3</formula>
    </cfRule>
  </conditionalFormatting>
  <conditionalFormatting sqref="C61:C62">
    <cfRule type="expression" dxfId="1875" priority="285" stopIfTrue="1">
      <formula>B61&lt;$H$3</formula>
    </cfRule>
    <cfRule type="expression" dxfId="1874" priority="286" stopIfTrue="1">
      <formula>$B61=$H$3</formula>
    </cfRule>
  </conditionalFormatting>
  <conditionalFormatting sqref="C61:C63">
    <cfRule type="expression" dxfId="1873" priority="287" stopIfTrue="1">
      <formula>$F61=$H$3</formula>
    </cfRule>
  </conditionalFormatting>
  <conditionalFormatting sqref="C63:C66 C43:C59">
    <cfRule type="expression" dxfId="1872" priority="337" stopIfTrue="1">
      <formula>B43&lt;$H$3</formula>
    </cfRule>
  </conditionalFormatting>
  <conditionalFormatting sqref="C64:C72">
    <cfRule type="expression" dxfId="1871" priority="259" stopIfTrue="1">
      <formula>$F64=$H$3</formula>
    </cfRule>
    <cfRule type="expression" dxfId="1870" priority="129" stopIfTrue="1">
      <formula>$B64=$H$3</formula>
    </cfRule>
  </conditionalFormatting>
  <conditionalFormatting sqref="C67:C75">
    <cfRule type="expression" dxfId="1869" priority="21" stopIfTrue="1">
      <formula>B67&lt;$H$3</formula>
    </cfRule>
  </conditionalFormatting>
  <conditionalFormatting sqref="C73:C75">
    <cfRule type="expression" dxfId="1868" priority="18" stopIfTrue="1">
      <formula>$F73=$H$3</formula>
    </cfRule>
    <cfRule type="expression" dxfId="1867" priority="16" stopIfTrue="1">
      <formula>$B73=$H$3</formula>
    </cfRule>
  </conditionalFormatting>
  <conditionalFormatting sqref="C104:C107">
    <cfRule type="expression" dxfId="1866" priority="453" stopIfTrue="1">
      <formula>B104&lt;$H$3</formula>
    </cfRule>
  </conditionalFormatting>
  <conditionalFormatting sqref="C109:C110">
    <cfRule type="expression" dxfId="1865" priority="405" stopIfTrue="1">
      <formula>B109&lt;$H$3</formula>
    </cfRule>
  </conditionalFormatting>
  <conditionalFormatting sqref="C112">
    <cfRule type="expression" dxfId="1864" priority="379" stopIfTrue="1">
      <formula>B112&lt;$H$3</formula>
    </cfRule>
  </conditionalFormatting>
  <conditionalFormatting sqref="C114:C153">
    <cfRule type="expression" dxfId="1863" priority="254" stopIfTrue="1">
      <formula>B114&lt;$H$3</formula>
    </cfRule>
  </conditionalFormatting>
  <conditionalFormatting sqref="C148:C149">
    <cfRule type="expression" dxfId="1862" priority="237" stopIfTrue="1">
      <formula>$B148=$H$3</formula>
    </cfRule>
    <cfRule type="expression" dxfId="1861" priority="236" stopIfTrue="1">
      <formula>B148&lt;$H$3</formula>
    </cfRule>
    <cfRule type="expression" dxfId="1860" priority="235" stopIfTrue="1">
      <formula>$B148=$H$3</formula>
    </cfRule>
    <cfRule type="expression" dxfId="1859" priority="234" stopIfTrue="1">
      <formula>B148&lt;$H$3</formula>
    </cfRule>
  </conditionalFormatting>
  <conditionalFormatting sqref="C154:C158">
    <cfRule type="expression" dxfId="1858" priority="50" stopIfTrue="1">
      <formula>B154&lt;$H$3</formula>
    </cfRule>
  </conditionalFormatting>
  <conditionalFormatting sqref="D4:D5 D77">
    <cfRule type="cellIs" dxfId="1857" priority="16427" stopIfTrue="1" operator="lessThan">
      <formula>$H$3</formula>
    </cfRule>
  </conditionalFormatting>
  <conditionalFormatting sqref="D4:D5">
    <cfRule type="cellIs" dxfId="1856" priority="1656" stopIfTrue="1" operator="equal">
      <formula>$H$3</formula>
    </cfRule>
    <cfRule type="cellIs" dxfId="1855" priority="1776" stopIfTrue="1" operator="lessThan">
      <formula>$H$3</formula>
    </cfRule>
  </conditionalFormatting>
  <conditionalFormatting sqref="D5 B5:B14">
    <cfRule type="cellIs" dxfId="1854" priority="1785" stopIfTrue="1" operator="lessThan">
      <formula>$H$3</formula>
    </cfRule>
  </conditionalFormatting>
  <conditionalFormatting sqref="D5:D14">
    <cfRule type="cellIs" dxfId="1853" priority="940" stopIfTrue="1" operator="lessThan">
      <formula>$H$3</formula>
    </cfRule>
  </conditionalFormatting>
  <conditionalFormatting sqref="D6:D14">
    <cfRule type="cellIs" dxfId="1852" priority="939" stopIfTrue="1" operator="equal">
      <formula>$H$3</formula>
    </cfRule>
  </conditionalFormatting>
  <conditionalFormatting sqref="D14:D15">
    <cfRule type="cellIs" dxfId="1851" priority="934" stopIfTrue="1" operator="equal">
      <formula>$H$3</formula>
    </cfRule>
    <cfRule type="cellIs" dxfId="1850" priority="935" stopIfTrue="1" operator="lessThan">
      <formula>$H$3</formula>
    </cfRule>
  </conditionalFormatting>
  <conditionalFormatting sqref="D15 F15 B15">
    <cfRule type="cellIs" dxfId="1849" priority="927" stopIfTrue="1" operator="lessThan">
      <formula>$H$3</formula>
    </cfRule>
  </conditionalFormatting>
  <conditionalFormatting sqref="D15">
    <cfRule type="cellIs" dxfId="1848" priority="928" stopIfTrue="1" operator="equal">
      <formula>$H$3</formula>
    </cfRule>
    <cfRule type="cellIs" dxfId="1847" priority="929" stopIfTrue="1" operator="lessThan">
      <formula>$H$3</formula>
    </cfRule>
  </conditionalFormatting>
  <conditionalFormatting sqref="D15:D20">
    <cfRule type="cellIs" dxfId="1846" priority="846" stopIfTrue="1" operator="equal">
      <formula>$H$3</formula>
    </cfRule>
    <cfRule type="cellIs" dxfId="1845" priority="847" stopIfTrue="1" operator="lessThan">
      <formula>$H$3</formula>
    </cfRule>
  </conditionalFormatting>
  <conditionalFormatting sqref="D22:D32 D34:D38 D40">
    <cfRule type="cellIs" dxfId="1844" priority="862" stopIfTrue="1" operator="lessThan">
      <formula>$H$3</formula>
    </cfRule>
    <cfRule type="cellIs" dxfId="1843" priority="861" stopIfTrue="1" operator="equal">
      <formula>$H$3</formula>
    </cfRule>
  </conditionalFormatting>
  <conditionalFormatting sqref="D42">
    <cfRule type="cellIs" dxfId="1842" priority="444" stopIfTrue="1" operator="lessThan">
      <formula>$H$3</formula>
    </cfRule>
    <cfRule type="cellIs" dxfId="1841" priority="443" stopIfTrue="1" operator="equal">
      <formula>$H$3</formula>
    </cfRule>
  </conditionalFormatting>
  <conditionalFormatting sqref="D42:D43">
    <cfRule type="cellIs" dxfId="1840" priority="413" stopIfTrue="1" operator="equal">
      <formula>$H$3</formula>
    </cfRule>
  </conditionalFormatting>
  <conditionalFormatting sqref="D42:D59">
    <cfRule type="cellIs" dxfId="1839" priority="414" stopIfTrue="1" operator="lessThan">
      <formula>$H$3</formula>
    </cfRule>
  </conditionalFormatting>
  <conditionalFormatting sqref="D44:D59">
    <cfRule type="cellIs" dxfId="1838" priority="427" stopIfTrue="1" operator="equal">
      <formula>$H$3</formula>
    </cfRule>
  </conditionalFormatting>
  <conditionalFormatting sqref="D77 D4:D5">
    <cfRule type="cellIs" dxfId="1837" priority="16426" stopIfTrue="1" operator="equal">
      <formula>$H$3</formula>
    </cfRule>
  </conditionalFormatting>
  <conditionalFormatting sqref="D77:D78">
    <cfRule type="cellIs" dxfId="1836" priority="5316" stopIfTrue="1" operator="equal">
      <formula>$H$3</formula>
    </cfRule>
  </conditionalFormatting>
  <conditionalFormatting sqref="D77:D107">
    <cfRule type="cellIs" dxfId="1835" priority="5317" stopIfTrue="1" operator="lessThan">
      <formula>$H$3</formula>
    </cfRule>
  </conditionalFormatting>
  <conditionalFormatting sqref="D78 F78 B78:B105">
    <cfRule type="cellIs" dxfId="1834" priority="5297" stopIfTrue="1" operator="lessThan">
      <formula>$H$3</formula>
    </cfRule>
  </conditionalFormatting>
  <conditionalFormatting sqref="D78">
    <cfRule type="cellIs" dxfId="1833" priority="5276" stopIfTrue="1" operator="equal">
      <formula>$H$3</formula>
    </cfRule>
    <cfRule type="cellIs" dxfId="1832" priority="5279" stopIfTrue="1" operator="lessThan">
      <formula>$H$3</formula>
    </cfRule>
  </conditionalFormatting>
  <conditionalFormatting sqref="D90:D94">
    <cfRule type="cellIs" dxfId="1831" priority="810" stopIfTrue="1" operator="lessThan">
      <formula>$H$3</formula>
    </cfRule>
  </conditionalFormatting>
  <conditionalFormatting sqref="D112:D113 D108:D110">
    <cfRule type="cellIs" dxfId="1830" priority="511" stopIfTrue="1" operator="lessThan">
      <formula>$H$3</formula>
    </cfRule>
  </conditionalFormatting>
  <conditionalFormatting sqref="D113">
    <cfRule type="cellIs" dxfId="1829" priority="510" stopIfTrue="1" operator="equal">
      <formula>$H$3</formula>
    </cfRule>
  </conditionalFormatting>
  <conditionalFormatting sqref="D113:D114">
    <cfRule type="cellIs" dxfId="1828" priority="507" stopIfTrue="1" operator="equal">
      <formula>$H$3</formula>
    </cfRule>
    <cfRule type="cellIs" dxfId="1827" priority="508" stopIfTrue="1" operator="lessThan">
      <formula>$H$3</formula>
    </cfRule>
  </conditionalFormatting>
  <conditionalFormatting sqref="D114">
    <cfRule type="cellIs" dxfId="1826" priority="500" stopIfTrue="1" operator="lessThan">
      <formula>$H$3</formula>
    </cfRule>
  </conditionalFormatting>
  <conditionalFormatting sqref="D114:D158">
    <cfRule type="cellIs" dxfId="1825" priority="49" stopIfTrue="1" operator="equal">
      <formula>$H$3</formula>
    </cfRule>
  </conditionalFormatting>
  <conditionalFormatting sqref="D115:D158">
    <cfRule type="cellIs" dxfId="1824" priority="46" stopIfTrue="1" operator="lessThan">
      <formula>$H$3</formula>
    </cfRule>
  </conditionalFormatting>
  <conditionalFormatting sqref="E5:E20 C15:C20">
    <cfRule type="expression" dxfId="1823" priority="855" stopIfTrue="1">
      <formula>B5&lt;$H$3</formula>
    </cfRule>
  </conditionalFormatting>
  <conditionalFormatting sqref="E6:E20">
    <cfRule type="expression" dxfId="1822" priority="1259" stopIfTrue="1">
      <formula>$B6=$H$3</formula>
    </cfRule>
  </conditionalFormatting>
  <conditionalFormatting sqref="E11:E13">
    <cfRule type="expression" dxfId="1821" priority="1260" stopIfTrue="1">
      <formula>$F11=$H$3</formula>
    </cfRule>
  </conditionalFormatting>
  <conditionalFormatting sqref="E22:E32">
    <cfRule type="expression" dxfId="1820" priority="704" stopIfTrue="1">
      <formula>D22&lt;$H$3</formula>
    </cfRule>
    <cfRule type="expression" dxfId="1819" priority="705" stopIfTrue="1">
      <formula>$B22=$H$3</formula>
    </cfRule>
    <cfRule type="expression" dxfId="1818" priority="706" stopIfTrue="1">
      <formula>$F22=$H$3</formula>
    </cfRule>
  </conditionalFormatting>
  <conditionalFormatting sqref="E28:E29">
    <cfRule type="expression" dxfId="1817" priority="701" stopIfTrue="1">
      <formula>$B28=$H$3</formula>
    </cfRule>
  </conditionalFormatting>
  <conditionalFormatting sqref="E29">
    <cfRule type="expression" dxfId="1816" priority="700" stopIfTrue="1">
      <formula>D29&lt;$H$3</formula>
    </cfRule>
    <cfRule type="expression" dxfId="1815" priority="702" stopIfTrue="1">
      <formula>$F29=$H$3</formula>
    </cfRule>
  </conditionalFormatting>
  <conditionalFormatting sqref="E34:E38 E40">
    <cfRule type="expression" dxfId="1814" priority="592" stopIfTrue="1">
      <formula>$F34=$H$3</formula>
    </cfRule>
  </conditionalFormatting>
  <conditionalFormatting sqref="E34:E38">
    <cfRule type="expression" dxfId="1813" priority="543" stopIfTrue="1">
      <formula>$B34=$H$3</formula>
    </cfRule>
    <cfRule type="expression" dxfId="1812" priority="541" stopIfTrue="1">
      <formula>D34&lt;$H$3</formula>
    </cfRule>
  </conditionalFormatting>
  <conditionalFormatting sqref="E42">
    <cfRule type="expression" dxfId="1811" priority="447" stopIfTrue="1">
      <formula>$D42=$H$3</formula>
    </cfRule>
    <cfRule type="expression" dxfId="1810" priority="448" stopIfTrue="1">
      <formula>$B42=$H$3</formula>
    </cfRule>
  </conditionalFormatting>
  <conditionalFormatting sqref="E43:E59">
    <cfRule type="expression" dxfId="1809" priority="418" stopIfTrue="1">
      <formula>$F43=$H$3</formula>
    </cfRule>
    <cfRule type="expression" dxfId="1808" priority="345" stopIfTrue="1">
      <formula>D43&lt;$H$3</formula>
    </cfRule>
  </conditionalFormatting>
  <conditionalFormatting sqref="E61:E71">
    <cfRule type="expression" dxfId="1807" priority="290" stopIfTrue="1">
      <formula>$B61=$H$3</formula>
    </cfRule>
    <cfRule type="expression" dxfId="1806" priority="291" stopIfTrue="1">
      <formula>$F61=$H$3</formula>
    </cfRule>
  </conditionalFormatting>
  <conditionalFormatting sqref="E61:E73">
    <cfRule type="expression" dxfId="1805" priority="11" stopIfTrue="1">
      <formula>D61&lt;$H$3</formula>
    </cfRule>
  </conditionalFormatting>
  <conditionalFormatting sqref="E72">
    <cfRule type="expression" dxfId="1804" priority="9" stopIfTrue="1">
      <formula>D72&lt;$H$3</formula>
    </cfRule>
  </conditionalFormatting>
  <conditionalFormatting sqref="E72:E73">
    <cfRule type="expression" dxfId="1803" priority="8" stopIfTrue="1">
      <formula>$B72=$H$3</formula>
    </cfRule>
    <cfRule type="expression" dxfId="1802" priority="10" stopIfTrue="1">
      <formula>$F72=$H$3</formula>
    </cfRule>
  </conditionalFormatting>
  <conditionalFormatting sqref="E75">
    <cfRule type="expression" dxfId="1801" priority="32" stopIfTrue="1">
      <formula>D75&lt;$H$3</formula>
    </cfRule>
    <cfRule type="expression" dxfId="1800" priority="22" stopIfTrue="1">
      <formula>$F75=$H$3</formula>
    </cfRule>
    <cfRule type="expression" dxfId="1799" priority="36" stopIfTrue="1">
      <formula>$F75=$H$3</formula>
    </cfRule>
    <cfRule type="expression" dxfId="1798" priority="35" stopIfTrue="1">
      <formula>$B75=$H$3</formula>
    </cfRule>
    <cfRule type="expression" dxfId="1797" priority="34" stopIfTrue="1">
      <formula>D75&lt;$H$3</formula>
    </cfRule>
    <cfRule type="expression" dxfId="1796" priority="33" stopIfTrue="1">
      <formula>$B75=$H$3</formula>
    </cfRule>
    <cfRule type="expression" dxfId="1795" priority="41" stopIfTrue="1">
      <formula>D75&lt;$H$3</formula>
    </cfRule>
  </conditionalFormatting>
  <conditionalFormatting sqref="E77:E92 C78:C103 C108:C110 C112">
    <cfRule type="expression" dxfId="1794" priority="1326" stopIfTrue="1">
      <formula>B77&lt;$H$3</formula>
    </cfRule>
  </conditionalFormatting>
  <conditionalFormatting sqref="E78 E15 E5 E114">
    <cfRule type="expression" dxfId="1793" priority="16456" stopIfTrue="1">
      <formula>$D5=$H$3</formula>
    </cfRule>
  </conditionalFormatting>
  <conditionalFormatting sqref="E81:E110">
    <cfRule type="expression" dxfId="1792" priority="517" stopIfTrue="1">
      <formula>D81&lt;$H$3</formula>
    </cfRule>
  </conditionalFormatting>
  <conditionalFormatting sqref="E112:E155">
    <cfRule type="expression" dxfId="1791" priority="52" stopIfTrue="1">
      <formula>D112&lt;$H$3</formula>
    </cfRule>
  </conditionalFormatting>
  <conditionalFormatting sqref="F4:F5">
    <cfRule type="cellIs" dxfId="1790" priority="1772" stopIfTrue="1" operator="lessThan">
      <formula>$H$3</formula>
    </cfRule>
    <cfRule type="cellIs" dxfId="1789" priority="1771" stopIfTrue="1" operator="equal">
      <formula>$H$3</formula>
    </cfRule>
  </conditionalFormatting>
  <conditionalFormatting sqref="F5:F13">
    <cfRule type="cellIs" dxfId="1788" priority="1165" stopIfTrue="1" operator="lessThan">
      <formula>$H$3</formula>
    </cfRule>
  </conditionalFormatting>
  <conditionalFormatting sqref="F5:F14">
    <cfRule type="cellIs" dxfId="1787" priority="941" stopIfTrue="1" operator="equal">
      <formula>$H$3</formula>
    </cfRule>
  </conditionalFormatting>
  <conditionalFormatting sqref="F14:F15">
    <cfRule type="cellIs" dxfId="1786" priority="933" stopIfTrue="1" operator="equal">
      <formula>$H$3</formula>
    </cfRule>
    <cfRule type="cellIs" dxfId="1785" priority="936" stopIfTrue="1" operator="lessThan">
      <formula>$H$3</formula>
    </cfRule>
  </conditionalFormatting>
  <conditionalFormatting sqref="F15 D15">
    <cfRule type="cellIs" dxfId="1784" priority="926" stopIfTrue="1" operator="equal">
      <formula>$H$3</formula>
    </cfRule>
  </conditionalFormatting>
  <conditionalFormatting sqref="F15">
    <cfRule type="cellIs" dxfId="1783" priority="919" stopIfTrue="1" operator="lessThan">
      <formula>$H$3</formula>
    </cfRule>
  </conditionalFormatting>
  <conditionalFormatting sqref="F15:F20">
    <cfRule type="cellIs" dxfId="1782" priority="848" stopIfTrue="1" operator="equal">
      <formula>$H$3</formula>
    </cfRule>
  </conditionalFormatting>
  <conditionalFormatting sqref="F16:F20">
    <cfRule type="cellIs" dxfId="1781" priority="845" stopIfTrue="1" operator="lessThan">
      <formula>$H$3</formula>
    </cfRule>
  </conditionalFormatting>
  <conditionalFormatting sqref="F22:F32 F34:F38 F40">
    <cfRule type="cellIs" dxfId="1780" priority="761" stopIfTrue="1" operator="lessThan">
      <formula>$H$3</formula>
    </cfRule>
    <cfRule type="cellIs" dxfId="1779" priority="762" stopIfTrue="1" operator="equal">
      <formula>$H$3</formula>
    </cfRule>
  </conditionalFormatting>
  <conditionalFormatting sqref="F42 B42">
    <cfRule type="cellIs" dxfId="1778" priority="442" stopIfTrue="1" operator="lessThan">
      <formula>$H$3</formula>
    </cfRule>
  </conditionalFormatting>
  <conditionalFormatting sqref="F42">
    <cfRule type="cellIs" dxfId="1777" priority="439" stopIfTrue="1" operator="lessThan">
      <formula>$H$3</formula>
    </cfRule>
    <cfRule type="cellIs" dxfId="1776" priority="441" stopIfTrue="1" operator="equal">
      <formula>$H$3</formula>
    </cfRule>
  </conditionalFormatting>
  <conditionalFormatting sqref="F42:F59">
    <cfRule type="cellIs" dxfId="1775" priority="412" stopIfTrue="1" operator="equal">
      <formula>$H$3</formula>
    </cfRule>
  </conditionalFormatting>
  <conditionalFormatting sqref="F43:F59">
    <cfRule type="cellIs" dxfId="1774" priority="349" stopIfTrue="1" operator="lessThan">
      <formula>$H$3</formula>
    </cfRule>
  </conditionalFormatting>
  <conditionalFormatting sqref="F61:F75">
    <cfRule type="cellIs" dxfId="1773" priority="44" stopIfTrue="1" operator="lessThan">
      <formula>$H$3</formula>
    </cfRule>
    <cfRule type="cellIs" dxfId="1772" priority="42" stopIfTrue="1" operator="equal">
      <formula>$H$3</formula>
    </cfRule>
  </conditionalFormatting>
  <conditionalFormatting sqref="F77:F78">
    <cfRule type="cellIs" dxfId="1771" priority="5306" stopIfTrue="1" operator="equal">
      <formula>$H$3</formula>
    </cfRule>
  </conditionalFormatting>
  <conditionalFormatting sqref="F78 D78 B78">
    <cfRule type="cellIs" dxfId="1770" priority="5296" stopIfTrue="1" operator="equal">
      <formula>$H$3</formula>
    </cfRule>
  </conditionalFormatting>
  <conditionalFormatting sqref="F78">
    <cfRule type="cellIs" dxfId="1769" priority="5283" stopIfTrue="1" operator="lessThan">
      <formula>$H$3</formula>
    </cfRule>
    <cfRule type="cellIs" dxfId="1768" priority="5282" stopIfTrue="1" operator="equal">
      <formula>$H$3</formula>
    </cfRule>
  </conditionalFormatting>
  <conditionalFormatting sqref="F112:F114 F106:F110">
    <cfRule type="cellIs" dxfId="1767" priority="509" stopIfTrue="1" operator="lessThan">
      <formula>$H$3</formula>
    </cfRule>
  </conditionalFormatting>
  <conditionalFormatting sqref="F113:F114">
    <cfRule type="cellIs" dxfId="1766" priority="505" stopIfTrue="1" operator="equal">
      <formula>$H$3</formula>
    </cfRule>
  </conditionalFormatting>
  <conditionalFormatting sqref="F114 D114 B114">
    <cfRule type="cellIs" dxfId="1765" priority="503" stopIfTrue="1" operator="equal">
      <formula>$H$3</formula>
    </cfRule>
  </conditionalFormatting>
  <conditionalFormatting sqref="F114">
    <cfRule type="cellIs" dxfId="1764" priority="502" stopIfTrue="1" operator="lessThan">
      <formula>$H$3</formula>
    </cfRule>
  </conditionalFormatting>
  <conditionalFormatting sqref="F114:F158">
    <cfRule type="cellIs" dxfId="1763" priority="481" stopIfTrue="1" operator="equal">
      <formula>$H$3</formula>
    </cfRule>
  </conditionalFormatting>
  <conditionalFormatting sqref="F115:F158">
    <cfRule type="cellIs" dxfId="1762" priority="480" stopIfTrue="1" operator="lessThan">
      <formula>$H$3</formula>
    </cfRule>
  </conditionalFormatting>
  <conditionalFormatting sqref="G5:G20">
    <cfRule type="expression" dxfId="1761" priority="807" stopIfTrue="1">
      <formula>F5&lt;$H$3</formula>
    </cfRule>
  </conditionalFormatting>
  <conditionalFormatting sqref="G22:G25">
    <cfRule type="expression" dxfId="1760" priority="763" stopIfTrue="1">
      <formula>$B22=$H$3</formula>
    </cfRule>
  </conditionalFormatting>
  <conditionalFormatting sqref="G22:G28 C22:C30">
    <cfRule type="expression" dxfId="1759" priority="893" stopIfTrue="1">
      <formula>B22&lt;$H$3</formula>
    </cfRule>
  </conditionalFormatting>
  <conditionalFormatting sqref="G26:G28 C14:C20">
    <cfRule type="expression" dxfId="1758" priority="2965" stopIfTrue="1">
      <formula>$B14=$H$3</formula>
    </cfRule>
  </conditionalFormatting>
  <conditionalFormatting sqref="G29:G32">
    <cfRule type="expression" dxfId="1757" priority="731" stopIfTrue="1">
      <formula>$B29=$H$3</formula>
    </cfRule>
    <cfRule type="expression" dxfId="1756" priority="732" stopIfTrue="1">
      <formula>$F29=$H$3</formula>
    </cfRule>
  </conditionalFormatting>
  <conditionalFormatting sqref="G34:G38">
    <cfRule type="expression" dxfId="1755" priority="586" stopIfTrue="1">
      <formula>$F34=$H$3</formula>
    </cfRule>
    <cfRule type="expression" dxfId="1754" priority="584" stopIfTrue="1">
      <formula>F34&lt;$H$3</formula>
    </cfRule>
    <cfRule type="expression" dxfId="1753" priority="585" stopIfTrue="1">
      <formula>$B34=$H$3</formula>
    </cfRule>
  </conditionalFormatting>
  <conditionalFormatting sqref="G40">
    <cfRule type="expression" dxfId="1752" priority="539" stopIfTrue="1">
      <formula>$B40=$H$3</formula>
    </cfRule>
    <cfRule type="expression" dxfId="1751" priority="589" stopIfTrue="1">
      <formula>$F40=$H$3</formula>
    </cfRule>
  </conditionalFormatting>
  <conditionalFormatting sqref="G42">
    <cfRule type="expression" dxfId="1750" priority="417" stopIfTrue="1">
      <formula>F42&lt;$H$3</formula>
    </cfRule>
  </conditionalFormatting>
  <conditionalFormatting sqref="G42:G46">
    <cfRule type="expression" dxfId="1749" priority="383" stopIfTrue="1">
      <formula>$F42=$H$3</formula>
    </cfRule>
  </conditionalFormatting>
  <conditionalFormatting sqref="G42:G59 E43:E59 C42:C59">
    <cfRule type="expression" dxfId="1748" priority="410" stopIfTrue="1">
      <formula>$B42=$H$3</formula>
    </cfRule>
  </conditionalFormatting>
  <conditionalFormatting sqref="G43:G59">
    <cfRule type="expression" dxfId="1747" priority="342" stopIfTrue="1">
      <formula>F43&lt;$H$3</formula>
    </cfRule>
  </conditionalFormatting>
  <conditionalFormatting sqref="G61:G72">
    <cfRule type="expression" dxfId="1746" priority="70" stopIfTrue="1">
      <formula>$F61=$H$3</formula>
    </cfRule>
    <cfRule type="expression" dxfId="1745" priority="69" stopIfTrue="1">
      <formula>$B61=$H$3</formula>
    </cfRule>
  </conditionalFormatting>
  <conditionalFormatting sqref="G63:G73 G75">
    <cfRule type="expression" dxfId="1744" priority="43" stopIfTrue="1">
      <formula>F63&lt;$H$3</formula>
    </cfRule>
  </conditionalFormatting>
  <conditionalFormatting sqref="G73">
    <cfRule type="expression" dxfId="1743" priority="30" stopIfTrue="1">
      <formula>$B73=$H$3</formula>
    </cfRule>
  </conditionalFormatting>
  <conditionalFormatting sqref="G75 G73">
    <cfRule type="expression" dxfId="1742" priority="38" stopIfTrue="1">
      <formula>$F73=$H$3</formula>
    </cfRule>
  </conditionalFormatting>
  <conditionalFormatting sqref="G75">
    <cfRule type="expression" dxfId="1741" priority="24" stopIfTrue="1">
      <formula>$F75=$H$3</formula>
    </cfRule>
    <cfRule type="expression" dxfId="1740" priority="25" stopIfTrue="1">
      <formula>$B75=$H$3</formula>
    </cfRule>
    <cfRule type="expression" dxfId="1739" priority="26" stopIfTrue="1">
      <formula>F75&lt;$H$3</formula>
    </cfRule>
    <cfRule type="expression" dxfId="1738" priority="37" stopIfTrue="1">
      <formula>$B75=$H$3</formula>
    </cfRule>
    <cfRule type="expression" dxfId="1737" priority="13" stopIfTrue="1">
      <formula>$B75=$H$3</formula>
    </cfRule>
    <cfRule type="expression" dxfId="1736" priority="23" stopIfTrue="1">
      <formula>F75&lt;$H$3</formula>
    </cfRule>
  </conditionalFormatting>
  <conditionalFormatting sqref="G91:G107">
    <cfRule type="expression" dxfId="1735" priority="550" stopIfTrue="1">
      <formula>F91&lt;$H$3</formula>
    </cfRule>
  </conditionalFormatting>
  <conditionalFormatting sqref="G112:G158">
    <cfRule type="expression" dxfId="1734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61"/>
  <sheetViews>
    <sheetView zoomScaleNormal="100" workbookViewId="0">
      <selection activeCell="F442" sqref="F442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47" t="s">
        <v>0</v>
      </c>
      <c r="D1" s="148"/>
      <c r="E1" s="148"/>
      <c r="F1" s="148"/>
      <c r="G1" s="148"/>
      <c r="H1" s="148"/>
      <c r="I1" s="148"/>
    </row>
    <row r="2" spans="1:14" ht="23.1" customHeight="1">
      <c r="A2" s="149" t="s">
        <v>1</v>
      </c>
      <c r="B2" s="149"/>
      <c r="C2" s="150" t="s">
        <v>2</v>
      </c>
      <c r="D2" s="150"/>
      <c r="E2" s="150"/>
      <c r="F2" s="150"/>
      <c r="G2" s="150"/>
      <c r="H2" s="150"/>
      <c r="I2" s="150"/>
    </row>
    <row r="3" spans="1:14" ht="25.05" customHeight="1">
      <c r="A3" s="151"/>
      <c r="B3" s="151"/>
      <c r="C3" s="151"/>
      <c r="D3" s="151"/>
      <c r="E3" s="151"/>
      <c r="F3" s="151"/>
      <c r="G3" s="151"/>
      <c r="H3" s="32">
        <v>46272</v>
      </c>
      <c r="I3" s="3"/>
    </row>
    <row r="4" spans="1:14" ht="24" hidden="1" customHeight="1">
      <c r="A4" s="143" t="s">
        <v>316</v>
      </c>
      <c r="B4" s="159"/>
      <c r="C4" s="159"/>
      <c r="D4" s="159"/>
      <c r="E4" s="159"/>
      <c r="F4" s="159"/>
      <c r="G4" s="167"/>
      <c r="H4" s="159"/>
      <c r="I4" s="160"/>
    </row>
    <row r="5" spans="1:14" ht="24" hidden="1" customHeight="1">
      <c r="A5" s="15" t="s">
        <v>3</v>
      </c>
      <c r="B5" s="152" t="s">
        <v>4</v>
      </c>
      <c r="C5" s="153"/>
      <c r="D5" s="152" t="s">
        <v>5</v>
      </c>
      <c r="E5" s="153"/>
      <c r="F5" s="152" t="s">
        <v>6</v>
      </c>
      <c r="G5" s="153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65" t="s">
        <v>228</v>
      </c>
      <c r="B33" s="166"/>
      <c r="C33" s="166"/>
      <c r="D33" s="166"/>
      <c r="E33" s="166"/>
      <c r="F33" s="166"/>
      <c r="G33" s="166"/>
      <c r="H33" s="166"/>
      <c r="I33" s="166"/>
    </row>
    <row r="34" spans="1:9" s="51" customFormat="1" ht="24.6" hidden="1" customHeight="1">
      <c r="A34" s="55" t="s">
        <v>3</v>
      </c>
      <c r="B34" s="133" t="s">
        <v>4</v>
      </c>
      <c r="C34" s="133"/>
      <c r="D34" s="133" t="s">
        <v>5</v>
      </c>
      <c r="E34" s="133"/>
      <c r="F34" s="133" t="s">
        <v>6</v>
      </c>
      <c r="G34" s="133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43" t="s">
        <v>249</v>
      </c>
      <c r="B52" s="144"/>
      <c r="C52" s="144"/>
      <c r="D52" s="144"/>
      <c r="E52" s="144"/>
      <c r="F52" s="144"/>
      <c r="G52" s="144"/>
      <c r="H52" s="144"/>
      <c r="I52" s="145"/>
    </row>
    <row r="53" spans="1:14" ht="24" hidden="1" customHeight="1">
      <c r="A53" s="15" t="s">
        <v>3</v>
      </c>
      <c r="B53" s="152" t="s">
        <v>4</v>
      </c>
      <c r="C53" s="153"/>
      <c r="D53" s="152" t="s">
        <v>5</v>
      </c>
      <c r="E53" s="153"/>
      <c r="F53" s="152" t="s">
        <v>6</v>
      </c>
      <c r="G53" s="153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43" t="s">
        <v>344</v>
      </c>
      <c r="B62" s="159"/>
      <c r="C62" s="159"/>
      <c r="D62" s="159"/>
      <c r="E62" s="159"/>
      <c r="F62" s="159"/>
      <c r="G62" s="159"/>
      <c r="H62" s="159"/>
      <c r="I62" s="160"/>
    </row>
    <row r="63" spans="1:14" ht="24" hidden="1" customHeight="1">
      <c r="A63" s="15" t="s">
        <v>3</v>
      </c>
      <c r="B63" s="152" t="s">
        <v>4</v>
      </c>
      <c r="C63" s="153"/>
      <c r="D63" s="152" t="s">
        <v>5</v>
      </c>
      <c r="E63" s="153"/>
      <c r="F63" s="152" t="s">
        <v>6</v>
      </c>
      <c r="G63" s="153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54" t="s">
        <v>358</v>
      </c>
      <c r="B76" s="155"/>
      <c r="C76" s="155"/>
      <c r="D76" s="155"/>
      <c r="E76" s="155"/>
      <c r="F76" s="155"/>
      <c r="G76" s="155"/>
      <c r="H76" s="155"/>
      <c r="I76" s="155"/>
    </row>
    <row r="77" spans="1:14" ht="24" hidden="1" customHeight="1">
      <c r="A77" s="15" t="s">
        <v>3</v>
      </c>
      <c r="B77" s="152" t="s">
        <v>4</v>
      </c>
      <c r="C77" s="153"/>
      <c r="D77" s="152" t="s">
        <v>5</v>
      </c>
      <c r="E77" s="153"/>
      <c r="F77" s="152" t="s">
        <v>6</v>
      </c>
      <c r="G77" s="153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43" t="s">
        <v>263</v>
      </c>
      <c r="B84" s="159"/>
      <c r="C84" s="159"/>
      <c r="D84" s="159"/>
      <c r="E84" s="159"/>
      <c r="F84" s="159"/>
      <c r="G84" s="159"/>
      <c r="H84" s="159"/>
      <c r="I84" s="160"/>
    </row>
    <row r="85" spans="1:11" ht="24" hidden="1" customHeight="1">
      <c r="A85" s="15" t="s">
        <v>3</v>
      </c>
      <c r="B85" s="152" t="s">
        <v>4</v>
      </c>
      <c r="C85" s="153"/>
      <c r="D85" s="152" t="s">
        <v>5</v>
      </c>
      <c r="E85" s="153"/>
      <c r="F85" s="152" t="s">
        <v>6</v>
      </c>
      <c r="G85" s="153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43" t="s">
        <v>308</v>
      </c>
      <c r="B124" s="159"/>
      <c r="C124" s="159"/>
      <c r="D124" s="159"/>
      <c r="E124" s="159"/>
      <c r="F124" s="159"/>
      <c r="G124" s="159"/>
      <c r="H124" s="159"/>
      <c r="I124" s="160"/>
    </row>
    <row r="125" spans="1:14" ht="24" hidden="1" customHeight="1">
      <c r="A125" s="15" t="s">
        <v>3</v>
      </c>
      <c r="B125" s="152" t="s">
        <v>4</v>
      </c>
      <c r="C125" s="153"/>
      <c r="D125" s="152" t="s">
        <v>5</v>
      </c>
      <c r="E125" s="153"/>
      <c r="F125" s="152" t="s">
        <v>6</v>
      </c>
      <c r="G125" s="153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56" t="s">
        <v>424</v>
      </c>
      <c r="B138" s="163"/>
      <c r="C138" s="163"/>
      <c r="D138" s="163"/>
      <c r="E138" s="163"/>
      <c r="F138" s="163"/>
      <c r="G138" s="163"/>
      <c r="H138" s="163"/>
      <c r="I138" s="164"/>
    </row>
    <row r="139" spans="1:14" s="51" customFormat="1" ht="24" hidden="1" customHeight="1">
      <c r="A139" s="55" t="s">
        <v>3</v>
      </c>
      <c r="B139" s="127" t="s">
        <v>4</v>
      </c>
      <c r="C139" s="128"/>
      <c r="D139" s="127" t="s">
        <v>5</v>
      </c>
      <c r="E139" s="128"/>
      <c r="F139" s="127" t="s">
        <v>6</v>
      </c>
      <c r="G139" s="128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43" t="s">
        <v>368</v>
      </c>
      <c r="B152" s="159"/>
      <c r="C152" s="159"/>
      <c r="D152" s="159"/>
      <c r="E152" s="159"/>
      <c r="F152" s="159"/>
      <c r="G152" s="159"/>
      <c r="H152" s="159"/>
      <c r="I152" s="160"/>
    </row>
    <row r="153" spans="1:14" ht="24" hidden="1" customHeight="1">
      <c r="A153" s="15" t="s">
        <v>3</v>
      </c>
      <c r="B153" s="152" t="s">
        <v>4</v>
      </c>
      <c r="C153" s="153"/>
      <c r="D153" s="152" t="s">
        <v>5</v>
      </c>
      <c r="E153" s="153"/>
      <c r="F153" s="152" t="s">
        <v>6</v>
      </c>
      <c r="G153" s="153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43" t="s">
        <v>377</v>
      </c>
      <c r="B163" s="159"/>
      <c r="C163" s="159"/>
      <c r="D163" s="159"/>
      <c r="E163" s="159"/>
      <c r="F163" s="159"/>
      <c r="G163" s="159"/>
      <c r="H163" s="159"/>
      <c r="I163" s="160"/>
    </row>
    <row r="164" spans="1:14" ht="24" hidden="1" customHeight="1">
      <c r="A164" s="15" t="s">
        <v>3</v>
      </c>
      <c r="B164" s="152" t="s">
        <v>4</v>
      </c>
      <c r="C164" s="153"/>
      <c r="D164" s="152" t="s">
        <v>5</v>
      </c>
      <c r="E164" s="153"/>
      <c r="F164" s="152" t="s">
        <v>6</v>
      </c>
      <c r="G164" s="153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65" t="s">
        <v>1094</v>
      </c>
      <c r="B175" s="166"/>
      <c r="C175" s="166"/>
      <c r="D175" s="166"/>
      <c r="E175" s="166"/>
      <c r="F175" s="166"/>
      <c r="G175" s="166"/>
      <c r="H175" s="166"/>
      <c r="I175" s="166"/>
    </row>
    <row r="176" spans="1:14" s="51" customFormat="1" ht="24" hidden="1" customHeight="1">
      <c r="A176" s="55" t="s">
        <v>3</v>
      </c>
      <c r="B176" s="127" t="s">
        <v>4</v>
      </c>
      <c r="C176" s="128"/>
      <c r="D176" s="127" t="s">
        <v>5</v>
      </c>
      <c r="E176" s="128"/>
      <c r="F176" s="127" t="s">
        <v>6</v>
      </c>
      <c r="G176" s="128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43" t="s">
        <v>802</v>
      </c>
      <c r="B218" s="159"/>
      <c r="C218" s="159"/>
      <c r="D218" s="159"/>
      <c r="E218" s="159"/>
      <c r="F218" s="159"/>
      <c r="G218" s="159"/>
      <c r="H218" s="159"/>
      <c r="I218" s="160"/>
    </row>
    <row r="219" spans="1:14" ht="24" hidden="1" customHeight="1">
      <c r="A219" s="15" t="s">
        <v>3</v>
      </c>
      <c r="B219" s="152" t="s">
        <v>4</v>
      </c>
      <c r="C219" s="153"/>
      <c r="D219" s="152" t="s">
        <v>5</v>
      </c>
      <c r="E219" s="153"/>
      <c r="F219" s="152" t="s">
        <v>6</v>
      </c>
      <c r="G219" s="153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43" t="s">
        <v>1134</v>
      </c>
      <c r="B231" s="159"/>
      <c r="C231" s="159"/>
      <c r="D231" s="159"/>
      <c r="E231" s="159"/>
      <c r="F231" s="159"/>
      <c r="G231" s="159"/>
      <c r="H231" s="159"/>
      <c r="I231" s="160"/>
    </row>
    <row r="232" spans="1:14" ht="24" hidden="1" customHeight="1">
      <c r="A232" s="15" t="s">
        <v>3</v>
      </c>
      <c r="B232" s="152" t="s">
        <v>4</v>
      </c>
      <c r="C232" s="153"/>
      <c r="D232" s="152" t="s">
        <v>5</v>
      </c>
      <c r="E232" s="153"/>
      <c r="F232" s="152" t="s">
        <v>6</v>
      </c>
      <c r="G232" s="153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43" t="s">
        <v>1145</v>
      </c>
      <c r="B261" s="159"/>
      <c r="C261" s="159"/>
      <c r="D261" s="159"/>
      <c r="E261" s="159"/>
      <c r="F261" s="159"/>
      <c r="G261" s="159"/>
      <c r="H261" s="159"/>
      <c r="I261" s="160"/>
    </row>
    <row r="262" spans="1:14" ht="24" hidden="1" customHeight="1">
      <c r="A262" s="15" t="s">
        <v>3</v>
      </c>
      <c r="B262" s="152" t="s">
        <v>4</v>
      </c>
      <c r="C262" s="153"/>
      <c r="D262" s="152" t="s">
        <v>5</v>
      </c>
      <c r="E262" s="153"/>
      <c r="F262" s="152" t="s">
        <v>6</v>
      </c>
      <c r="G262" s="153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43" t="s">
        <v>1160</v>
      </c>
      <c r="B305" s="159"/>
      <c r="C305" s="159"/>
      <c r="D305" s="159"/>
      <c r="E305" s="159"/>
      <c r="F305" s="159"/>
      <c r="G305" s="159"/>
      <c r="H305" s="159"/>
      <c r="I305" s="160"/>
    </row>
    <row r="306" spans="1:11" ht="24" hidden="1" customHeight="1">
      <c r="A306" s="15" t="s">
        <v>3</v>
      </c>
      <c r="B306" s="152" t="s">
        <v>4</v>
      </c>
      <c r="C306" s="153"/>
      <c r="D306" s="152" t="s">
        <v>5</v>
      </c>
      <c r="E306" s="153"/>
      <c r="F306" s="152" t="s">
        <v>6</v>
      </c>
      <c r="G306" s="153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43" t="s">
        <v>1259</v>
      </c>
      <c r="B331" s="159"/>
      <c r="C331" s="159"/>
      <c r="D331" s="159"/>
      <c r="E331" s="159"/>
      <c r="F331" s="159"/>
      <c r="G331" s="159"/>
      <c r="H331" s="159"/>
      <c r="I331" s="160"/>
    </row>
    <row r="332" spans="1:9" s="51" customFormat="1" ht="24.75" hidden="1" customHeight="1">
      <c r="A332" s="15" t="s">
        <v>3</v>
      </c>
      <c r="B332" s="152" t="s">
        <v>4</v>
      </c>
      <c r="C332" s="153"/>
      <c r="D332" s="152" t="s">
        <v>5</v>
      </c>
      <c r="E332" s="153"/>
      <c r="F332" s="152" t="s">
        <v>6</v>
      </c>
      <c r="G332" s="153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65" t="s">
        <v>1210</v>
      </c>
      <c r="B344" s="166"/>
      <c r="C344" s="166"/>
      <c r="D344" s="166"/>
      <c r="E344" s="166"/>
      <c r="F344" s="166"/>
      <c r="G344" s="166"/>
      <c r="H344" s="166"/>
      <c r="I344" s="166"/>
    </row>
    <row r="345" spans="1:14" s="51" customFormat="1" ht="24" hidden="1" customHeight="1">
      <c r="A345" s="55" t="s">
        <v>3</v>
      </c>
      <c r="B345" s="127" t="s">
        <v>4</v>
      </c>
      <c r="C345" s="128"/>
      <c r="D345" s="127" t="s">
        <v>5</v>
      </c>
      <c r="E345" s="128"/>
      <c r="F345" s="127" t="s">
        <v>1155</v>
      </c>
      <c r="G345" s="128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43" t="s">
        <v>1452</v>
      </c>
      <c r="B353" s="159"/>
      <c r="C353" s="159"/>
      <c r="D353" s="159"/>
      <c r="E353" s="159"/>
      <c r="F353" s="159"/>
      <c r="G353" s="159"/>
      <c r="H353" s="159"/>
      <c r="I353" s="160"/>
    </row>
    <row r="354" spans="1:14" ht="24" customHeight="1">
      <c r="A354" s="15" t="s">
        <v>3</v>
      </c>
      <c r="B354" s="152" t="s">
        <v>1382</v>
      </c>
      <c r="C354" s="153"/>
      <c r="D354" s="152" t="s">
        <v>5</v>
      </c>
      <c r="E354" s="153"/>
      <c r="F354" s="152" t="s">
        <v>6</v>
      </c>
      <c r="G354" s="153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1271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hidden="1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hidden="1" customHeight="1">
      <c r="A365" s="71" t="s">
        <v>1268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1327</v>
      </c>
      <c r="I365" s="74"/>
    </row>
    <row r="366" spans="1:14" s="51" customFormat="1" ht="24.6" hidden="1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hidden="1" customHeight="1">
      <c r="A367" s="76" t="s">
        <v>1274</v>
      </c>
      <c r="B367" s="28">
        <f>F366+4</f>
        <v>46255</v>
      </c>
      <c r="C367" s="23">
        <v>2.0833333333333332E-2</v>
      </c>
      <c r="D367" s="28">
        <f>B367</f>
        <v>46255</v>
      </c>
      <c r="E367" s="23">
        <v>0.30833333333333335</v>
      </c>
      <c r="F367" s="33">
        <f>D367</f>
        <v>46255</v>
      </c>
      <c r="G367" s="23">
        <v>0.79166666666666663</v>
      </c>
      <c r="H367" s="20"/>
      <c r="I367" s="54"/>
    </row>
    <row r="368" spans="1:14" s="51" customFormat="1" ht="24.6" hidden="1" customHeight="1">
      <c r="A368" s="76" t="s">
        <v>777</v>
      </c>
      <c r="B368" s="28">
        <f>F367+2</f>
        <v>46257</v>
      </c>
      <c r="C368" s="23">
        <v>0.95833333333333337</v>
      </c>
      <c r="D368" s="28">
        <f>B368+1</f>
        <v>46258</v>
      </c>
      <c r="E368" s="102" ph="1">
        <v>0.51666666666666672</v>
      </c>
      <c r="F368" s="97">
        <f>D368+1</f>
        <v>46259</v>
      </c>
      <c r="G368" s="102" ph="1">
        <v>0.1125</v>
      </c>
      <c r="H368" s="20" t="s">
        <v>1385</v>
      </c>
      <c r="I368" s="54"/>
    </row>
    <row r="369" spans="1:14" s="51" customFormat="1" ht="24.6" hidden="1" customHeight="1">
      <c r="A369" s="76" t="s">
        <v>1304</v>
      </c>
      <c r="B369" s="49">
        <f>F368+1</f>
        <v>46260</v>
      </c>
      <c r="C369" s="102" ph="1">
        <v>0.125</v>
      </c>
      <c r="D369" s="104">
        <f>B369</f>
        <v>46260</v>
      </c>
      <c r="E369" s="102" ph="1">
        <v>0.19583333333333333</v>
      </c>
      <c r="F369" s="103">
        <f>D369</f>
        <v>46260</v>
      </c>
      <c r="G369" s="102" ph="1">
        <v>0.49166666666666664</v>
      </c>
      <c r="H369" s="20"/>
      <c r="I369" s="54"/>
    </row>
    <row r="370" spans="1:14" s="51" customFormat="1" ht="24.6" customHeight="1">
      <c r="A370" s="76" t="s">
        <v>1305</v>
      </c>
      <c r="B370" s="28">
        <f>F369+5</f>
        <v>46265</v>
      </c>
      <c r="C370" s="102" ph="1">
        <v>0.25</v>
      </c>
      <c r="D370" s="28">
        <f>B370</f>
        <v>46265</v>
      </c>
      <c r="E370" s="102" ph="1">
        <v>0.39583333333333331</v>
      </c>
      <c r="F370" s="33">
        <f>D370+1</f>
        <v>46266</v>
      </c>
      <c r="G370" s="23">
        <v>1.2500000000000001E-2</v>
      </c>
      <c r="H370" s="20" t="s">
        <v>796</v>
      </c>
      <c r="I370" s="54"/>
    </row>
    <row r="371" spans="1:14" ht="24.6" customHeight="1">
      <c r="A371" s="76" t="s">
        <v>1306</v>
      </c>
      <c r="B371" s="36"/>
      <c r="C371" s="64"/>
      <c r="D371" s="19"/>
      <c r="E371" s="36"/>
      <c r="F371" s="64"/>
      <c r="G371" s="19"/>
      <c r="H371" s="20" t="s">
        <v>1426</v>
      </c>
      <c r="I371" s="13"/>
    </row>
    <row r="372" spans="1:14" s="51" customFormat="1" ht="24.6" customHeight="1">
      <c r="A372" s="76" t="s">
        <v>1378</v>
      </c>
      <c r="B372" s="28">
        <f>F370+3</f>
        <v>46269</v>
      </c>
      <c r="C372" s="23">
        <v>0.70833333333333337</v>
      </c>
      <c r="D372" s="28">
        <f>B372</f>
        <v>46269</v>
      </c>
      <c r="E372" s="23">
        <v>0.7583333333333333</v>
      </c>
      <c r="F372" s="33">
        <f>D372+1</f>
        <v>46270</v>
      </c>
      <c r="G372" s="102" ph="1">
        <v>4.583333333333333E-2</v>
      </c>
      <c r="H372" s="20"/>
      <c r="I372" s="54"/>
    </row>
    <row r="373" spans="1:14" s="51" customFormat="1" ht="24.6" customHeight="1">
      <c r="A373" s="76" t="s">
        <v>824</v>
      </c>
      <c r="B373" s="49">
        <f>F372+1</f>
        <v>46271</v>
      </c>
      <c r="C373" s="102" ph="1">
        <v>0.45833333333333331</v>
      </c>
      <c r="D373" s="49">
        <f>B373</f>
        <v>46271</v>
      </c>
      <c r="E373" s="102" ph="1">
        <v>0.55000000000000004</v>
      </c>
      <c r="F373" s="33">
        <f>D373+1</f>
        <v>46272</v>
      </c>
      <c r="G373" s="34" ph="1">
        <v>8.3333333333333332E-3</v>
      </c>
      <c r="H373" s="20" t="s">
        <v>754</v>
      </c>
      <c r="I373" s="54"/>
    </row>
    <row r="374" spans="1:14" s="51" customFormat="1" ht="24.6" customHeight="1">
      <c r="A374" s="76" t="s">
        <v>1394</v>
      </c>
      <c r="B374" s="28">
        <f>F373</f>
        <v>46272</v>
      </c>
      <c r="C374" s="34" ph="1">
        <v>0.95833333333333337</v>
      </c>
      <c r="D374" s="28">
        <f>B374+1</f>
        <v>46273</v>
      </c>
      <c r="E374" s="23" ph="1">
        <v>0.125</v>
      </c>
      <c r="F374" s="33">
        <f>D374</f>
        <v>46273</v>
      </c>
      <c r="G374" s="23" ph="1">
        <v>0.33333333333333331</v>
      </c>
      <c r="H374" s="20"/>
      <c r="I374" s="54"/>
    </row>
    <row r="375" spans="1:14" s="51" customFormat="1" ht="24.6" customHeight="1">
      <c r="A375" s="76" t="s">
        <v>1412</v>
      </c>
      <c r="B375" s="36"/>
      <c r="C375" s="64"/>
      <c r="D375" s="19"/>
      <c r="E375" s="36"/>
      <c r="F375" s="64"/>
      <c r="G375" s="19"/>
      <c r="H375" s="20" t="s">
        <v>1428</v>
      </c>
      <c r="I375" s="54"/>
    </row>
    <row r="376" spans="1:14" s="51" customFormat="1" ht="24.6" customHeight="1">
      <c r="A376" s="75" t="s">
        <v>1411</v>
      </c>
      <c r="B376" s="36"/>
      <c r="C376" s="64"/>
      <c r="D376" s="19"/>
      <c r="E376" s="36"/>
      <c r="F376" s="64"/>
      <c r="G376" s="19"/>
      <c r="H376" s="20" t="s">
        <v>1427</v>
      </c>
      <c r="I376" s="54"/>
    </row>
    <row r="377" spans="1:14" s="51" customFormat="1" ht="24.6" customHeight="1">
      <c r="A377" s="76" t="s">
        <v>1413</v>
      </c>
      <c r="B377" s="28">
        <f>F374+3</f>
        <v>46276</v>
      </c>
      <c r="C377" s="23" ph="1">
        <v>0.95833333333333337</v>
      </c>
      <c r="D377" s="33">
        <f>B377+1</f>
        <v>46277</v>
      </c>
      <c r="E377" s="23" ph="1">
        <v>0.5</v>
      </c>
      <c r="F377" s="38">
        <f>D377</f>
        <v>46277</v>
      </c>
      <c r="G377" s="23" ph="1">
        <v>0.91666666666666663</v>
      </c>
      <c r="H377" s="20" t="s">
        <v>1450</v>
      </c>
      <c r="I377" s="54"/>
    </row>
    <row r="378" spans="1:14" s="51" customFormat="1" ht="24.6" customHeight="1">
      <c r="A378" s="76" t="s">
        <v>1437</v>
      </c>
      <c r="B378" s="28">
        <f>F377+7</f>
        <v>46284</v>
      </c>
      <c r="C378" s="23" ph="1">
        <v>0.54166666666666663</v>
      </c>
      <c r="D378" s="33">
        <f>B378</f>
        <v>46284</v>
      </c>
      <c r="E378" s="23" ph="1">
        <v>0.625</v>
      </c>
      <c r="F378" s="38">
        <f>D378+1</f>
        <v>46285</v>
      </c>
      <c r="G378" s="23" ph="1">
        <v>0.45833333333333331</v>
      </c>
      <c r="H378" s="20"/>
      <c r="I378" s="54"/>
    </row>
    <row r="379" spans="1:14" s="51" customFormat="1" ht="24" hidden="1" customHeight="1">
      <c r="A379" s="165" t="s">
        <v>1453</v>
      </c>
      <c r="B379" s="166"/>
      <c r="C379" s="166"/>
      <c r="D379" s="166"/>
      <c r="E379" s="166"/>
      <c r="F379" s="166"/>
      <c r="G379" s="166"/>
      <c r="H379" s="166"/>
      <c r="I379" s="166"/>
    </row>
    <row r="380" spans="1:14" s="51" customFormat="1" ht="24" hidden="1" customHeight="1">
      <c r="A380" s="55" t="s">
        <v>3</v>
      </c>
      <c r="B380" s="127" t="s">
        <v>4</v>
      </c>
      <c r="C380" s="128"/>
      <c r="D380" s="127" t="s">
        <v>5</v>
      </c>
      <c r="E380" s="128"/>
      <c r="F380" s="127" t="s">
        <v>6</v>
      </c>
      <c r="G380" s="128"/>
      <c r="H380" s="56" t="s">
        <v>7</v>
      </c>
      <c r="I380" s="56" t="s">
        <v>8</v>
      </c>
      <c r="N380" s="51" t="s">
        <v>309</v>
      </c>
    </row>
    <row r="381" spans="1:14" ht="24" hidden="1" customHeight="1">
      <c r="A381" s="35" t="s">
        <v>1128</v>
      </c>
      <c r="B381" s="28">
        <v>46225</v>
      </c>
      <c r="C381" s="23">
        <v>2.0833333333333332E-2</v>
      </c>
      <c r="D381" s="33">
        <f>B381+1</f>
        <v>46226</v>
      </c>
      <c r="E381" s="23">
        <v>0.82291666666666663</v>
      </c>
      <c r="F381" s="33">
        <f>D381+1</f>
        <v>46227</v>
      </c>
      <c r="G381" s="34">
        <v>0.1388888888888889</v>
      </c>
      <c r="H381" s="20" t="s">
        <v>1247</v>
      </c>
      <c r="I381" s="10"/>
    </row>
    <row r="382" spans="1:14" ht="24" hidden="1" customHeight="1">
      <c r="A382" s="35" t="s">
        <v>1129</v>
      </c>
      <c r="B382" s="33">
        <f>F381</f>
        <v>46227</v>
      </c>
      <c r="C382" s="23">
        <v>0.875</v>
      </c>
      <c r="D382" s="33">
        <f>B382+1</f>
        <v>46228</v>
      </c>
      <c r="E382" s="34">
        <v>0.84583333333333333</v>
      </c>
      <c r="F382" s="33">
        <f>D382+1</f>
        <v>46229</v>
      </c>
      <c r="G382" s="34">
        <v>0.12708333333333333</v>
      </c>
      <c r="H382" s="20" t="s">
        <v>796</v>
      </c>
      <c r="I382" s="10"/>
    </row>
    <row r="383" spans="1:14" ht="24" hidden="1" customHeight="1">
      <c r="A383" s="35" t="s">
        <v>1130</v>
      </c>
      <c r="B383" s="33">
        <f>F382+2</f>
        <v>46231</v>
      </c>
      <c r="C383" s="23">
        <v>0.33333333333333331</v>
      </c>
      <c r="D383" s="33">
        <f>B383+1</f>
        <v>46232</v>
      </c>
      <c r="E383" s="34">
        <v>0.14583333333333334</v>
      </c>
      <c r="F383" s="33">
        <f>D383</f>
        <v>46232</v>
      </c>
      <c r="G383" s="34">
        <v>0.36527777777777776</v>
      </c>
      <c r="H383" s="20" t="s">
        <v>796</v>
      </c>
      <c r="I383" s="10"/>
    </row>
    <row r="384" spans="1:14" ht="24" hidden="1" customHeight="1">
      <c r="A384" s="35" t="s">
        <v>1119</v>
      </c>
      <c r="B384" s="28">
        <f>F383+3</f>
        <v>46235</v>
      </c>
      <c r="C384" s="23">
        <v>0.59722222222222221</v>
      </c>
      <c r="D384" s="33">
        <f>B384</f>
        <v>46235</v>
      </c>
      <c r="E384" s="34">
        <v>0.70486111111111116</v>
      </c>
      <c r="F384" s="33">
        <f>D384+1</f>
        <v>46236</v>
      </c>
      <c r="G384" s="34">
        <v>0.27916666666666667</v>
      </c>
      <c r="H384" s="20" t="s">
        <v>141</v>
      </c>
      <c r="I384" s="10"/>
    </row>
    <row r="385" spans="1:9" ht="24" hidden="1" customHeight="1">
      <c r="A385" s="35" t="s">
        <v>1170</v>
      </c>
      <c r="B385" s="28">
        <f>F384+1</f>
        <v>46237</v>
      </c>
      <c r="C385" s="63">
        <v>0.5625</v>
      </c>
      <c r="D385" s="33">
        <f t="shared" ref="D385" si="55">B385</f>
        <v>46237</v>
      </c>
      <c r="E385" s="63">
        <v>0.64444444444444449</v>
      </c>
      <c r="F385" s="33">
        <f>D385</f>
        <v>46237</v>
      </c>
      <c r="G385" s="63">
        <v>0.94652777777777775</v>
      </c>
      <c r="H385" s="20"/>
      <c r="I385" s="10"/>
    </row>
    <row r="386" spans="1:9" ht="24" hidden="1" customHeight="1">
      <c r="A386" s="35" t="s">
        <v>1209</v>
      </c>
      <c r="B386" s="28">
        <f>F385+9</f>
        <v>46246</v>
      </c>
      <c r="C386" s="23">
        <v>0.22083333333333333</v>
      </c>
      <c r="D386" s="33">
        <f>B386+2</f>
        <v>46248</v>
      </c>
      <c r="E386" s="34">
        <v>0.80208333333333337</v>
      </c>
      <c r="F386" s="33">
        <f>D386+1</f>
        <v>46249</v>
      </c>
      <c r="G386" s="63">
        <v>0.53125</v>
      </c>
      <c r="H386" s="20" t="s">
        <v>1329</v>
      </c>
      <c r="I386" s="10"/>
    </row>
    <row r="387" spans="1:9" ht="24" hidden="1" customHeight="1">
      <c r="A387" s="35" t="s">
        <v>1256</v>
      </c>
      <c r="B387" s="28">
        <f>F386+1</f>
        <v>46250</v>
      </c>
      <c r="C387" s="23">
        <v>7.0833333333333331E-2</v>
      </c>
      <c r="D387" s="33">
        <f>B387+6</f>
        <v>46256</v>
      </c>
      <c r="E387" s="34">
        <v>0.41250000000000003</v>
      </c>
      <c r="F387" s="33">
        <f>D387</f>
        <v>46256</v>
      </c>
      <c r="G387" s="63">
        <v>0.79166666666666663</v>
      </c>
      <c r="H387" s="20" t="s">
        <v>796</v>
      </c>
      <c r="I387" s="10"/>
    </row>
    <row r="388" spans="1:9" ht="24" hidden="1" customHeight="1">
      <c r="A388" s="35" t="s">
        <v>1255</v>
      </c>
      <c r="B388" s="36"/>
      <c r="C388" s="64"/>
      <c r="D388" s="19"/>
      <c r="E388" s="64"/>
      <c r="F388" s="19"/>
      <c r="G388" s="64"/>
      <c r="H388" s="20" t="s">
        <v>1279</v>
      </c>
      <c r="I388" s="10"/>
    </row>
    <row r="389" spans="1:9" ht="24" hidden="1" customHeight="1">
      <c r="A389" s="46" t="s">
        <v>1287</v>
      </c>
      <c r="B389" s="28">
        <f>F387+7</f>
        <v>46263</v>
      </c>
      <c r="C389" s="63">
        <v>0.375</v>
      </c>
      <c r="D389" s="33">
        <f>B389</f>
        <v>46263</v>
      </c>
      <c r="E389" s="23">
        <v>0.4375</v>
      </c>
      <c r="F389" s="33">
        <f>D389</f>
        <v>46263</v>
      </c>
      <c r="G389" s="63">
        <v>0.70833333333333337</v>
      </c>
      <c r="H389" s="20" t="s">
        <v>1434</v>
      </c>
      <c r="I389" s="13"/>
    </row>
    <row r="390" spans="1:9" ht="24" hidden="1" customHeight="1">
      <c r="A390" s="35" t="s">
        <v>1164</v>
      </c>
      <c r="B390" s="28">
        <f>F389+2</f>
        <v>46265</v>
      </c>
      <c r="C390" s="23">
        <v>0.125</v>
      </c>
      <c r="D390" s="33">
        <f>B390</f>
        <v>46265</v>
      </c>
      <c r="E390" s="23">
        <v>0.22916666666666666</v>
      </c>
      <c r="F390" s="33">
        <f>D390</f>
        <v>46265</v>
      </c>
      <c r="G390" s="63">
        <v>0.62916666666666665</v>
      </c>
      <c r="H390" s="20" t="s">
        <v>1435</v>
      </c>
      <c r="I390" s="10"/>
    </row>
    <row r="391" spans="1:9" ht="24" hidden="1" customHeight="1">
      <c r="A391" s="46" t="s">
        <v>1141</v>
      </c>
      <c r="B391" s="28">
        <v>46267</v>
      </c>
      <c r="C391" s="63">
        <v>0.89583333333333337</v>
      </c>
      <c r="D391" s="33">
        <f>B391+2</f>
        <v>46269</v>
      </c>
      <c r="E391" s="63">
        <v>0.95833333333333337</v>
      </c>
      <c r="F391" s="33">
        <f>D391+1</f>
        <v>46270</v>
      </c>
      <c r="G391" s="63">
        <v>0.45833333333333331</v>
      </c>
      <c r="H391" s="20" t="s">
        <v>1473</v>
      </c>
      <c r="I391" s="10"/>
    </row>
    <row r="392" spans="1:9" ht="24" hidden="1" customHeight="1">
      <c r="A392" s="46" t="s">
        <v>1173</v>
      </c>
      <c r="B392" s="36"/>
      <c r="C392" s="64"/>
      <c r="D392" s="19"/>
      <c r="E392" s="36"/>
      <c r="F392" s="64"/>
      <c r="G392" s="19"/>
      <c r="H392" s="20" t="s">
        <v>1075</v>
      </c>
      <c r="I392" s="101"/>
    </row>
    <row r="393" spans="1:9" ht="24" hidden="1" customHeight="1">
      <c r="A393" s="46" t="s">
        <v>1336</v>
      </c>
      <c r="B393" s="28">
        <f>F391+1</f>
        <v>46271</v>
      </c>
      <c r="C393" s="63">
        <v>0.875</v>
      </c>
      <c r="D393" s="33">
        <f>B393</f>
        <v>46271</v>
      </c>
      <c r="E393" s="63">
        <v>0.91666666666666663</v>
      </c>
      <c r="F393" s="33">
        <f>D393+1</f>
        <v>46272</v>
      </c>
      <c r="G393" s="63">
        <v>0.25</v>
      </c>
      <c r="H393" s="101"/>
      <c r="I393" s="101"/>
    </row>
    <row r="394" spans="1:9" ht="24.6" hidden="1" customHeight="1">
      <c r="A394" s="122" t="s">
        <v>1429</v>
      </c>
      <c r="B394" s="38">
        <f>F393+2</f>
        <v>46274</v>
      </c>
      <c r="C394" s="63">
        <v>0.75</v>
      </c>
      <c r="D394" s="38">
        <f>B394+2</f>
        <v>46276</v>
      </c>
      <c r="E394" s="63">
        <v>0.75</v>
      </c>
      <c r="F394" s="38">
        <f>D394+1</f>
        <v>46277</v>
      </c>
      <c r="G394" s="63">
        <v>0.75</v>
      </c>
      <c r="H394" s="60"/>
      <c r="I394" s="98"/>
    </row>
    <row r="395" spans="1:9" s="51" customFormat="1" ht="24.75" hidden="1" customHeight="1">
      <c r="A395" s="143" t="s">
        <v>1237</v>
      </c>
      <c r="B395" s="159"/>
      <c r="C395" s="159"/>
      <c r="D395" s="159"/>
      <c r="E395" s="159"/>
      <c r="F395" s="159"/>
      <c r="G395" s="159"/>
      <c r="H395" s="159"/>
      <c r="I395" s="160"/>
    </row>
    <row r="396" spans="1:9" s="51" customFormat="1" ht="24.75" hidden="1" customHeight="1">
      <c r="A396" s="15" t="s">
        <v>3</v>
      </c>
      <c r="B396" s="152" t="s">
        <v>4</v>
      </c>
      <c r="C396" s="153"/>
      <c r="D396" s="152" t="s">
        <v>5</v>
      </c>
      <c r="E396" s="153"/>
      <c r="F396" s="152" t="s">
        <v>6</v>
      </c>
      <c r="G396" s="153"/>
      <c r="H396" s="45" t="s">
        <v>7</v>
      </c>
      <c r="I396" s="45" t="s">
        <v>8</v>
      </c>
    </row>
    <row r="397" spans="1:9" s="51" customFormat="1" ht="25.05" hidden="1" customHeight="1">
      <c r="A397" s="71" t="s">
        <v>1129</v>
      </c>
      <c r="B397" s="28">
        <v>46226</v>
      </c>
      <c r="C397" s="23">
        <v>0.5</v>
      </c>
      <c r="D397" s="28">
        <f>B397+1</f>
        <v>46227</v>
      </c>
      <c r="E397" s="34">
        <v>0.79166666666666663</v>
      </c>
      <c r="F397" s="33">
        <f>D397+1</f>
        <v>46228</v>
      </c>
      <c r="G397" s="43">
        <v>0.65625</v>
      </c>
      <c r="H397" s="20" t="s">
        <v>1246</v>
      </c>
      <c r="I397" s="74"/>
    </row>
    <row r="398" spans="1:9" s="51" customFormat="1" ht="25.05" hidden="1" customHeight="1">
      <c r="A398" s="76" t="s">
        <v>1128</v>
      </c>
      <c r="B398" s="28">
        <f>F397+1</f>
        <v>46229</v>
      </c>
      <c r="C398" s="23">
        <v>0.27499999999999997</v>
      </c>
      <c r="D398" s="28">
        <f>B398+4</f>
        <v>46233</v>
      </c>
      <c r="E398" s="34">
        <v>0.1875</v>
      </c>
      <c r="F398" s="33">
        <f>D398</f>
        <v>46233</v>
      </c>
      <c r="G398" s="43">
        <v>0.79166666666666663</v>
      </c>
      <c r="H398" s="20" t="s">
        <v>12</v>
      </c>
      <c r="I398" s="74"/>
    </row>
    <row r="399" spans="1:9" s="51" customFormat="1" ht="25.05" hidden="1" customHeight="1">
      <c r="A399" s="91" t="s">
        <v>1130</v>
      </c>
      <c r="B399" s="28">
        <f>F398+2</f>
        <v>46235</v>
      </c>
      <c r="C399" s="23">
        <v>0.58333333333333337</v>
      </c>
      <c r="D399" s="28">
        <f>B399</f>
        <v>46235</v>
      </c>
      <c r="E399" s="23">
        <v>0.61597222222222225</v>
      </c>
      <c r="F399" s="33">
        <f>D399</f>
        <v>46235</v>
      </c>
      <c r="G399" s="23">
        <v>0.9458333333333333</v>
      </c>
      <c r="H399" s="20"/>
      <c r="I399" s="74"/>
    </row>
    <row r="400" spans="1:9" s="51" customFormat="1" ht="25.05" hidden="1" customHeight="1">
      <c r="A400" s="91" t="s">
        <v>1119</v>
      </c>
      <c r="B400" s="28">
        <f>F399+3</f>
        <v>46238</v>
      </c>
      <c r="C400" s="102">
        <v>0.20833333333333334</v>
      </c>
      <c r="D400" s="28">
        <f t="shared" ref="D400" si="56">B400</f>
        <v>46238</v>
      </c>
      <c r="E400" s="34">
        <v>0.30416666666666664</v>
      </c>
      <c r="F400" s="33">
        <f>D400+1</f>
        <v>46239</v>
      </c>
      <c r="G400" s="102">
        <v>0.39097222222222222</v>
      </c>
      <c r="H400" s="20" t="s">
        <v>754</v>
      </c>
      <c r="I400" s="74"/>
    </row>
    <row r="401" spans="1:14" s="51" customFormat="1" ht="25.05" hidden="1" customHeight="1">
      <c r="A401" s="91" t="s">
        <v>1170</v>
      </c>
      <c r="B401" s="28">
        <f>F400+1</f>
        <v>46240</v>
      </c>
      <c r="C401" s="23">
        <v>0.29166666666666669</v>
      </c>
      <c r="D401" s="28">
        <f>B401</f>
        <v>46240</v>
      </c>
      <c r="E401" s="23">
        <v>0.33124999999999999</v>
      </c>
      <c r="F401" s="33">
        <f>D401</f>
        <v>46240</v>
      </c>
      <c r="G401" s="102">
        <v>0.77500000000000002</v>
      </c>
      <c r="H401" s="20"/>
      <c r="I401" s="54"/>
    </row>
    <row r="402" spans="1:14" s="51" customFormat="1" ht="25.05" hidden="1" customHeight="1">
      <c r="A402" s="94" t="s">
        <v>1311</v>
      </c>
      <c r="B402" s="28">
        <f>F401+7</f>
        <v>46247</v>
      </c>
      <c r="C402" s="23">
        <v>0.875</v>
      </c>
      <c r="D402" s="28">
        <f>B402+1</f>
        <v>46248</v>
      </c>
      <c r="E402" s="23">
        <v>0.625</v>
      </c>
      <c r="F402" s="33">
        <f>D402+1</f>
        <v>46249</v>
      </c>
      <c r="G402" s="23">
        <v>0.25</v>
      </c>
      <c r="H402" s="20" t="s">
        <v>1328</v>
      </c>
      <c r="I402" s="54"/>
    </row>
    <row r="403" spans="1:14" s="51" customFormat="1" ht="25.05" hidden="1" customHeight="1">
      <c r="A403" s="143" t="s">
        <v>1431</v>
      </c>
      <c r="B403" s="159"/>
      <c r="C403" s="159"/>
      <c r="D403" s="159"/>
      <c r="E403" s="159"/>
      <c r="F403" s="159"/>
      <c r="G403" s="159"/>
      <c r="H403" s="159"/>
      <c r="I403" s="160"/>
    </row>
    <row r="404" spans="1:14" s="51" customFormat="1" ht="24.75" hidden="1" customHeight="1">
      <c r="A404" s="15" t="s">
        <v>3</v>
      </c>
      <c r="B404" s="152" t="s">
        <v>4</v>
      </c>
      <c r="C404" s="153"/>
      <c r="D404" s="152" t="s">
        <v>5</v>
      </c>
      <c r="E404" s="153"/>
      <c r="F404" s="152" t="s">
        <v>6</v>
      </c>
      <c r="G404" s="153"/>
      <c r="H404" s="45" t="s">
        <v>7</v>
      </c>
      <c r="I404" s="45" t="s">
        <v>8</v>
      </c>
    </row>
    <row r="405" spans="1:14" s="51" customFormat="1" ht="25.05" hidden="1" customHeight="1">
      <c r="A405" s="94" t="s">
        <v>1251</v>
      </c>
      <c r="B405" s="28">
        <v>46248</v>
      </c>
      <c r="C405" s="23">
        <v>0.59375</v>
      </c>
      <c r="D405" s="33">
        <v>46248</v>
      </c>
      <c r="E405" s="34">
        <v>0.62083333333333335</v>
      </c>
      <c r="F405" s="33">
        <v>46249</v>
      </c>
      <c r="G405" s="34">
        <v>0.22500000000000001</v>
      </c>
      <c r="H405" s="20" t="s">
        <v>1328</v>
      </c>
      <c r="I405" s="74"/>
    </row>
    <row r="406" spans="1:14" s="51" customFormat="1" ht="25.05" hidden="1" customHeight="1">
      <c r="A406" s="94" t="s">
        <v>1255</v>
      </c>
      <c r="B406" s="28">
        <f>F405+2</f>
        <v>46251</v>
      </c>
      <c r="C406" s="23">
        <v>0.77083333333333337</v>
      </c>
      <c r="D406" s="28">
        <v>46251</v>
      </c>
      <c r="E406" s="23">
        <v>0.9916666666666667</v>
      </c>
      <c r="F406" s="33">
        <v>46252</v>
      </c>
      <c r="G406" s="23">
        <v>0.29583333333333334</v>
      </c>
      <c r="H406" s="20"/>
      <c r="I406" s="74"/>
    </row>
    <row r="407" spans="1:14" s="51" customFormat="1" ht="25.05" hidden="1" customHeight="1">
      <c r="A407" s="95" t="s">
        <v>1281</v>
      </c>
      <c r="B407" s="28">
        <f>F406+1</f>
        <v>46253</v>
      </c>
      <c r="C407" s="23">
        <v>0.1875</v>
      </c>
      <c r="D407" s="28">
        <f>B407</f>
        <v>46253</v>
      </c>
      <c r="E407" s="23">
        <v>0.30416666666666664</v>
      </c>
      <c r="F407" s="33">
        <f>D407</f>
        <v>46253</v>
      </c>
      <c r="G407" s="23">
        <v>0.93055555555555558</v>
      </c>
      <c r="H407" s="20" t="s">
        <v>796</v>
      </c>
      <c r="I407" s="74"/>
    </row>
    <row r="408" spans="1:14" s="51" customFormat="1" ht="25.05" hidden="1" customHeight="1">
      <c r="A408" s="95" t="s">
        <v>1164</v>
      </c>
      <c r="B408" s="28">
        <f>F407+2</f>
        <v>46255</v>
      </c>
      <c r="C408" s="23">
        <v>0.5625</v>
      </c>
      <c r="D408" s="28">
        <f>B408</f>
        <v>46255</v>
      </c>
      <c r="E408" s="23">
        <v>0.53749999999999998</v>
      </c>
      <c r="F408" s="33">
        <f>D408+1</f>
        <v>46256</v>
      </c>
      <c r="G408" s="23">
        <v>0.1125</v>
      </c>
      <c r="H408" s="20" t="s">
        <v>754</v>
      </c>
      <c r="I408" s="74"/>
    </row>
    <row r="409" spans="1:14" s="51" customFormat="1" ht="25.05" hidden="1" customHeight="1">
      <c r="A409" s="91" t="s">
        <v>1287</v>
      </c>
      <c r="B409" s="28">
        <f>F408+1</f>
        <v>46257</v>
      </c>
      <c r="C409" s="23">
        <v>2.0833333333333332E-2</v>
      </c>
      <c r="D409" s="28">
        <f t="shared" ref="D409" si="57">B409</f>
        <v>46257</v>
      </c>
      <c r="E409" s="23">
        <v>3.7499999999999999E-2</v>
      </c>
      <c r="F409" s="33">
        <f>D409</f>
        <v>46257</v>
      </c>
      <c r="G409" s="23">
        <v>0.27083333333333331</v>
      </c>
      <c r="H409" s="20"/>
      <c r="I409" s="74"/>
    </row>
    <row r="410" spans="1:14" s="51" customFormat="1" ht="25.05" hidden="1" customHeight="1">
      <c r="A410" s="91" t="s">
        <v>1295</v>
      </c>
      <c r="B410" s="28">
        <f>F409+5</f>
        <v>46262</v>
      </c>
      <c r="C410" s="102">
        <v>0.79166666666666663</v>
      </c>
      <c r="D410" s="28">
        <f>B410+2</f>
        <v>46264</v>
      </c>
      <c r="E410" s="34">
        <v>0.84166666666666667</v>
      </c>
      <c r="F410" s="33">
        <f>D410+2</f>
        <v>46266</v>
      </c>
      <c r="G410" s="23">
        <v>0.15833333333333333</v>
      </c>
      <c r="H410" s="41" t="s">
        <v>1443</v>
      </c>
      <c r="I410" s="74"/>
    </row>
    <row r="411" spans="1:14" s="51" customFormat="1" ht="24" customHeight="1">
      <c r="A411" s="162" t="s">
        <v>1444</v>
      </c>
      <c r="B411" s="157"/>
      <c r="C411" s="157"/>
      <c r="D411" s="157"/>
      <c r="E411" s="157"/>
      <c r="F411" s="157"/>
      <c r="G411" s="157"/>
      <c r="H411" s="157"/>
      <c r="I411" s="158"/>
    </row>
    <row r="412" spans="1:14" s="51" customFormat="1" ht="24" customHeight="1">
      <c r="A412" s="55" t="s">
        <v>3</v>
      </c>
      <c r="B412" s="127" t="s">
        <v>4</v>
      </c>
      <c r="C412" s="128"/>
      <c r="D412" s="127" t="s">
        <v>5</v>
      </c>
      <c r="E412" s="128"/>
      <c r="F412" s="127" t="s">
        <v>6</v>
      </c>
      <c r="G412" s="128"/>
      <c r="H412" s="56" t="s">
        <v>7</v>
      </c>
      <c r="I412" s="56" t="s">
        <v>8</v>
      </c>
      <c r="N412" s="51" t="s">
        <v>309</v>
      </c>
    </row>
    <row r="413" spans="1:14" s="51" customFormat="1" ht="25.35" customHeight="1">
      <c r="A413" s="14" t="s">
        <v>1313</v>
      </c>
      <c r="B413" s="28">
        <v>46259</v>
      </c>
      <c r="C413" s="102">
        <v>0.35555555555555557</v>
      </c>
      <c r="D413" s="49">
        <f>B413+1</f>
        <v>46260</v>
      </c>
      <c r="E413" s="102">
        <v>0.5</v>
      </c>
      <c r="F413" s="104">
        <f>D413</f>
        <v>46260</v>
      </c>
      <c r="G413" s="102">
        <v>0.97083333333333333</v>
      </c>
      <c r="H413" s="60" t="s">
        <v>1423</v>
      </c>
      <c r="I413" s="10"/>
    </row>
    <row r="414" spans="1:14" s="51" customFormat="1" ht="25.35" customHeight="1">
      <c r="A414" s="14" t="s">
        <v>1314</v>
      </c>
      <c r="B414" s="28">
        <f>F413+2</f>
        <v>46262</v>
      </c>
      <c r="C414" s="102">
        <v>0.29166666666666669</v>
      </c>
      <c r="D414" s="28">
        <f>B414+11</f>
        <v>46273</v>
      </c>
      <c r="E414" s="63">
        <v>0.1875</v>
      </c>
      <c r="F414" s="28">
        <f>D414</f>
        <v>46273</v>
      </c>
      <c r="G414" s="63">
        <v>0.75</v>
      </c>
      <c r="H414" s="60" t="s">
        <v>1504</v>
      </c>
      <c r="I414" s="10"/>
    </row>
    <row r="415" spans="1:14" s="51" customFormat="1" ht="25.35" customHeight="1">
      <c r="A415" s="14" t="s">
        <v>1315</v>
      </c>
      <c r="B415" s="28">
        <f>F414+3</f>
        <v>46276</v>
      </c>
      <c r="C415" s="63">
        <v>0.58333333333333337</v>
      </c>
      <c r="D415" s="28">
        <f t="shared" ref="D415:D420" si="58">B415</f>
        <v>46276</v>
      </c>
      <c r="E415" s="63">
        <v>0.625</v>
      </c>
      <c r="F415" s="28">
        <f>D415</f>
        <v>46276</v>
      </c>
      <c r="G415" s="63">
        <v>0.95833333333333337</v>
      </c>
      <c r="H415" s="60"/>
      <c r="I415" s="10"/>
    </row>
    <row r="416" spans="1:14" s="51" customFormat="1" ht="25.35" customHeight="1">
      <c r="A416" s="14" t="s">
        <v>1000</v>
      </c>
      <c r="B416" s="28">
        <f>F415+2</f>
        <v>46278</v>
      </c>
      <c r="C416" s="63">
        <v>0.70833333333333337</v>
      </c>
      <c r="D416" s="28">
        <f>B416</f>
        <v>46278</v>
      </c>
      <c r="E416" s="23">
        <v>0.8125</v>
      </c>
      <c r="F416" s="28">
        <f>D416+1</f>
        <v>46279</v>
      </c>
      <c r="G416" s="23">
        <v>0.52083333333333337</v>
      </c>
      <c r="H416" s="60" t="s">
        <v>754</v>
      </c>
      <c r="I416" s="10"/>
    </row>
    <row r="417" spans="1:9" s="51" customFormat="1" ht="25.35" customHeight="1">
      <c r="A417" s="14" t="s">
        <v>1389</v>
      </c>
      <c r="B417" s="28">
        <f>F416+1</f>
        <v>46280</v>
      </c>
      <c r="C417" s="23">
        <v>0.70833333333333337</v>
      </c>
      <c r="D417" s="28">
        <f>B417</f>
        <v>46280</v>
      </c>
      <c r="E417" s="63">
        <v>0.75</v>
      </c>
      <c r="F417" s="28">
        <f>D417+1</f>
        <v>46281</v>
      </c>
      <c r="G417" s="63">
        <v>8.3333333333333329E-2</v>
      </c>
      <c r="H417" s="60"/>
      <c r="I417" s="10"/>
    </row>
    <row r="418" spans="1:9" s="51" customFormat="1" ht="25.35" customHeight="1">
      <c r="A418" s="14" t="s">
        <v>1392</v>
      </c>
      <c r="B418" s="28">
        <f>F417+6</f>
        <v>46287</v>
      </c>
      <c r="C418" s="23">
        <v>0.16666666666666666</v>
      </c>
      <c r="D418" s="33">
        <f t="shared" si="58"/>
        <v>46287</v>
      </c>
      <c r="E418" s="23">
        <v>0.20833333333333334</v>
      </c>
      <c r="F418" s="33">
        <f>D418</f>
        <v>46287</v>
      </c>
      <c r="G418" s="23">
        <v>0.70833333333333337</v>
      </c>
      <c r="H418" s="60"/>
      <c r="I418" s="13"/>
    </row>
    <row r="419" spans="1:9" s="51" customFormat="1" ht="25.35" customHeight="1">
      <c r="A419" s="46" t="s">
        <v>1475</v>
      </c>
      <c r="B419" s="28">
        <f>F418+2</f>
        <v>46289</v>
      </c>
      <c r="C419" s="23">
        <v>0.375</v>
      </c>
      <c r="D419" s="28">
        <f t="shared" si="58"/>
        <v>46289</v>
      </c>
      <c r="E419" s="63">
        <v>0.45833333333333331</v>
      </c>
      <c r="F419" s="28">
        <f>D419</f>
        <v>46289</v>
      </c>
      <c r="G419" s="63">
        <v>0.875</v>
      </c>
      <c r="H419" s="60"/>
      <c r="I419" s="13"/>
    </row>
    <row r="420" spans="1:9" s="51" customFormat="1" ht="25.35" customHeight="1">
      <c r="A420" s="14" t="s">
        <v>1476</v>
      </c>
      <c r="B420" s="28">
        <f>F419+3</f>
        <v>46292</v>
      </c>
      <c r="C420" s="63">
        <v>0.54166666666666663</v>
      </c>
      <c r="D420" s="28">
        <f t="shared" si="58"/>
        <v>46292</v>
      </c>
      <c r="E420" s="63">
        <v>0.58333333333333337</v>
      </c>
      <c r="F420" s="28">
        <f>D420</f>
        <v>46292</v>
      </c>
      <c r="G420" s="63">
        <v>0.91666666666666663</v>
      </c>
      <c r="H420" s="60"/>
      <c r="I420" s="13"/>
    </row>
    <row r="421" spans="1:9" s="51" customFormat="1" ht="25.05" customHeight="1">
      <c r="A421" s="143" t="s">
        <v>1477</v>
      </c>
      <c r="B421" s="159"/>
      <c r="C421" s="159"/>
      <c r="D421" s="159"/>
      <c r="E421" s="159"/>
      <c r="F421" s="159"/>
      <c r="G421" s="159"/>
      <c r="H421" s="159"/>
      <c r="I421" s="160"/>
    </row>
    <row r="422" spans="1:9" s="51" customFormat="1" ht="24.75" customHeight="1">
      <c r="A422" s="15" t="s">
        <v>3</v>
      </c>
      <c r="B422" s="152" t="s">
        <v>4</v>
      </c>
      <c r="C422" s="153"/>
      <c r="D422" s="152" t="s">
        <v>5</v>
      </c>
      <c r="E422" s="153"/>
      <c r="F422" s="152" t="s">
        <v>1456</v>
      </c>
      <c r="G422" s="153"/>
      <c r="H422" s="45" t="s">
        <v>7</v>
      </c>
      <c r="I422" s="45" t="s">
        <v>8</v>
      </c>
    </row>
    <row r="423" spans="1:9" s="51" customFormat="1" ht="25.05" hidden="1" customHeight="1">
      <c r="A423" s="91" t="s">
        <v>1295</v>
      </c>
      <c r="B423" s="28">
        <v>46262</v>
      </c>
      <c r="C423" s="23">
        <v>0.79166666666666663</v>
      </c>
      <c r="D423" s="28">
        <f>B423+2</f>
        <v>46264</v>
      </c>
      <c r="E423" s="34">
        <v>0.84166666666666667</v>
      </c>
      <c r="F423" s="33">
        <f>D423+2</f>
        <v>46266</v>
      </c>
      <c r="G423" s="23">
        <v>0.15833333333333333</v>
      </c>
      <c r="H423" s="41" t="s">
        <v>1443</v>
      </c>
      <c r="I423" s="74"/>
    </row>
    <row r="424" spans="1:9" s="51" customFormat="1" ht="25.05" customHeight="1">
      <c r="A424" s="76" t="s">
        <v>1296</v>
      </c>
      <c r="B424" s="36"/>
      <c r="C424" s="64"/>
      <c r="D424" s="19"/>
      <c r="E424" s="64"/>
      <c r="F424" s="36"/>
      <c r="G424" s="64"/>
      <c r="H424" s="20" t="s">
        <v>1426</v>
      </c>
      <c r="I424" s="74"/>
    </row>
    <row r="425" spans="1:9" s="51" customFormat="1" ht="25.05" customHeight="1">
      <c r="A425" s="91" t="s">
        <v>1297</v>
      </c>
      <c r="B425" s="28">
        <f>F423+1</f>
        <v>46267</v>
      </c>
      <c r="C425" s="23">
        <v>0.72916666666666663</v>
      </c>
      <c r="D425" s="28">
        <f t="shared" ref="D425:D428" si="59">B425</f>
        <v>46267</v>
      </c>
      <c r="E425" s="23">
        <v>0.80833333333333335</v>
      </c>
      <c r="F425" s="33">
        <f>D425+1</f>
        <v>46268</v>
      </c>
      <c r="G425" s="23">
        <v>0.52083333333333337</v>
      </c>
      <c r="H425" s="20" t="s">
        <v>1500</v>
      </c>
      <c r="I425" s="74"/>
    </row>
    <row r="426" spans="1:9" s="51" customFormat="1" ht="25.05" customHeight="1">
      <c r="A426" s="46" t="s">
        <v>1189</v>
      </c>
      <c r="B426" s="28">
        <f>F425+1</f>
        <v>46269</v>
      </c>
      <c r="C426" s="23">
        <v>0.60416666666666663</v>
      </c>
      <c r="D426" s="28">
        <f>B426</f>
        <v>46269</v>
      </c>
      <c r="E426" s="23">
        <v>0.72916666666666663</v>
      </c>
      <c r="F426" s="33">
        <f>D426</f>
        <v>46269</v>
      </c>
      <c r="G426" s="23">
        <v>0.87083333333333335</v>
      </c>
      <c r="H426" s="20"/>
      <c r="I426" s="74"/>
    </row>
    <row r="427" spans="1:9" s="51" customFormat="1" ht="25.05" customHeight="1">
      <c r="A427" s="95" t="s">
        <v>1204</v>
      </c>
      <c r="B427" s="28">
        <f>F426+2</f>
        <v>46271</v>
      </c>
      <c r="C427" s="23">
        <v>0.35416666666666669</v>
      </c>
      <c r="D427" s="28">
        <f>B427</f>
        <v>46271</v>
      </c>
      <c r="E427" s="23">
        <v>0.45416666666666666</v>
      </c>
      <c r="F427" s="33">
        <f>D427</f>
        <v>46271</v>
      </c>
      <c r="G427" s="23">
        <v>0.87916666666666665</v>
      </c>
      <c r="H427" s="20" t="s">
        <v>754</v>
      </c>
      <c r="I427" s="74"/>
    </row>
    <row r="428" spans="1:9" s="51" customFormat="1" ht="25.05" customHeight="1">
      <c r="A428" s="95" t="s">
        <v>1386</v>
      </c>
      <c r="B428" s="28">
        <f>F427+1</f>
        <v>46272</v>
      </c>
      <c r="C428" s="23">
        <v>0.77083333333333337</v>
      </c>
      <c r="D428" s="28">
        <f t="shared" si="59"/>
        <v>46272</v>
      </c>
      <c r="E428" s="23">
        <v>0.8125</v>
      </c>
      <c r="F428" s="33">
        <f>D428+1</f>
        <v>46273</v>
      </c>
      <c r="G428" s="23">
        <v>0.16666666666666666</v>
      </c>
      <c r="H428" s="20"/>
      <c r="I428" s="74"/>
    </row>
    <row r="429" spans="1:9" s="51" customFormat="1" ht="25.05" customHeight="1">
      <c r="A429" s="95" t="s">
        <v>1387</v>
      </c>
      <c r="B429" s="36"/>
      <c r="C429" s="64"/>
      <c r="D429" s="19"/>
      <c r="E429" s="64"/>
      <c r="F429" s="36"/>
      <c r="G429" s="64"/>
      <c r="H429" s="60" t="s">
        <v>1427</v>
      </c>
      <c r="I429" s="74"/>
    </row>
    <row r="430" spans="1:9" s="51" customFormat="1" ht="25.05" customHeight="1">
      <c r="A430" s="76" t="s">
        <v>1402</v>
      </c>
      <c r="B430" s="28">
        <f>F428+3</f>
        <v>46276</v>
      </c>
      <c r="C430" s="113">
        <v>0.91666666666666663</v>
      </c>
      <c r="D430" s="33">
        <f>B430+1</f>
        <v>46277</v>
      </c>
      <c r="E430" s="113">
        <v>0.41666666666666669</v>
      </c>
      <c r="F430" s="28">
        <f>D430</f>
        <v>46277</v>
      </c>
      <c r="G430" s="113">
        <v>0.83333333333333337</v>
      </c>
      <c r="H430" s="20" t="s">
        <v>796</v>
      </c>
      <c r="I430" s="74"/>
    </row>
    <row r="431" spans="1:9" s="51" customFormat="1" ht="25.05" customHeight="1">
      <c r="A431" s="91" t="s">
        <v>1418</v>
      </c>
      <c r="B431" s="36"/>
      <c r="C431" s="64"/>
      <c r="D431" s="19"/>
      <c r="E431" s="64"/>
      <c r="F431" s="36"/>
      <c r="G431" s="64"/>
      <c r="H431" s="20" t="s">
        <v>1498</v>
      </c>
      <c r="I431" s="74"/>
    </row>
    <row r="432" spans="1:9" s="51" customFormat="1" ht="25.05" customHeight="1">
      <c r="A432" s="76" t="s">
        <v>1240</v>
      </c>
      <c r="B432" s="28">
        <f>F430+4</f>
        <v>46281</v>
      </c>
      <c r="C432" s="113">
        <v>0.375</v>
      </c>
      <c r="D432" s="33">
        <f>B432</f>
        <v>46281</v>
      </c>
      <c r="E432" s="113">
        <v>0.47916666666666669</v>
      </c>
      <c r="F432" s="28">
        <f>D432+1</f>
        <v>46282</v>
      </c>
      <c r="G432" s="113">
        <v>0.1875</v>
      </c>
      <c r="H432" s="20"/>
      <c r="I432" s="74"/>
    </row>
    <row r="433" spans="1:14" s="51" customFormat="1" ht="25.05" customHeight="1">
      <c r="A433" s="91" t="s">
        <v>1478</v>
      </c>
      <c r="B433" s="28">
        <f>F432+1</f>
        <v>46283</v>
      </c>
      <c r="C433" s="23">
        <v>8.3333333333333329E-2</v>
      </c>
      <c r="D433" s="28">
        <f t="shared" ref="D433" si="60">B433</f>
        <v>46283</v>
      </c>
      <c r="E433" s="23">
        <v>0.125</v>
      </c>
      <c r="F433" s="33">
        <f>D433</f>
        <v>46283</v>
      </c>
      <c r="G433" s="23">
        <v>0.45833333333333331</v>
      </c>
      <c r="H433" s="125"/>
      <c r="I433" s="74"/>
    </row>
    <row r="434" spans="1:14" s="51" customFormat="1" ht="25.05" customHeight="1">
      <c r="A434" s="95" t="s">
        <v>1490</v>
      </c>
      <c r="B434" s="36"/>
      <c r="C434" s="64"/>
      <c r="D434" s="19"/>
      <c r="E434" s="64"/>
      <c r="F434" s="36"/>
      <c r="G434" s="64"/>
      <c r="H434" s="60" t="s">
        <v>1427</v>
      </c>
      <c r="I434" s="74"/>
    </row>
    <row r="435" spans="1:14" s="51" customFormat="1" ht="25.05" customHeight="1">
      <c r="A435" s="76" t="s">
        <v>1492</v>
      </c>
      <c r="B435" s="28">
        <f>F433+4</f>
        <v>46287</v>
      </c>
      <c r="C435" s="113">
        <v>8.3333333333333329E-2</v>
      </c>
      <c r="D435" s="33">
        <f>B435</f>
        <v>46287</v>
      </c>
      <c r="E435" s="113">
        <v>0.5</v>
      </c>
      <c r="F435" s="28">
        <f>D435</f>
        <v>46287</v>
      </c>
      <c r="G435" s="113">
        <v>0.91666666666666663</v>
      </c>
      <c r="H435" s="20" t="s">
        <v>796</v>
      </c>
      <c r="I435" s="74"/>
    </row>
    <row r="436" spans="1:14" s="51" customFormat="1" ht="25.35" customHeight="1">
      <c r="A436" s="162" t="s">
        <v>1432</v>
      </c>
      <c r="B436" s="157"/>
      <c r="C436" s="157"/>
      <c r="D436" s="157"/>
      <c r="E436" s="157"/>
      <c r="F436" s="157"/>
      <c r="G436" s="157"/>
      <c r="H436" s="157"/>
      <c r="I436" s="158"/>
    </row>
    <row r="437" spans="1:14" s="51" customFormat="1" ht="24" customHeight="1">
      <c r="A437" s="55" t="s">
        <v>3</v>
      </c>
      <c r="B437" s="127" t="s">
        <v>4</v>
      </c>
      <c r="C437" s="128"/>
      <c r="D437" s="127" t="s">
        <v>5</v>
      </c>
      <c r="E437" s="128"/>
      <c r="F437" s="127" t="s">
        <v>6</v>
      </c>
      <c r="G437" s="128"/>
      <c r="H437" s="56" t="s">
        <v>7</v>
      </c>
      <c r="I437" s="56" t="s">
        <v>8</v>
      </c>
      <c r="N437" s="51" t="s">
        <v>309</v>
      </c>
    </row>
    <row r="438" spans="1:14" s="51" customFormat="1" ht="24.6" customHeight="1">
      <c r="A438" s="114" t="s">
        <v>1331</v>
      </c>
      <c r="B438" s="28">
        <v>46264</v>
      </c>
      <c r="C438" s="23">
        <v>0.8666666666666667</v>
      </c>
      <c r="D438" s="38">
        <f>B438+10</f>
        <v>46274</v>
      </c>
      <c r="E438" s="63">
        <v>1.3333333333333333</v>
      </c>
      <c r="F438" s="38">
        <f>D438</f>
        <v>46274</v>
      </c>
      <c r="G438" s="23">
        <v>0.75</v>
      </c>
      <c r="H438" s="60" t="s">
        <v>1499</v>
      </c>
      <c r="I438" s="98"/>
    </row>
    <row r="439" spans="1:14" s="51" customFormat="1" ht="24.6" customHeight="1">
      <c r="A439" s="114" t="s">
        <v>1330</v>
      </c>
      <c r="B439" s="90"/>
      <c r="C439" s="64"/>
      <c r="D439" s="90"/>
      <c r="E439" s="64"/>
      <c r="F439" s="90"/>
      <c r="G439" s="64"/>
      <c r="H439" s="60" t="s">
        <v>1427</v>
      </c>
      <c r="I439" s="59"/>
    </row>
    <row r="440" spans="1:14" ht="24.6" customHeight="1">
      <c r="A440" s="114" t="s">
        <v>1332</v>
      </c>
      <c r="B440" s="90"/>
      <c r="C440" s="64"/>
      <c r="D440" s="90"/>
      <c r="E440" s="64"/>
      <c r="F440" s="90"/>
      <c r="G440" s="64"/>
      <c r="H440" s="60" t="s">
        <v>1498</v>
      </c>
      <c r="I440" s="59"/>
    </row>
    <row r="441" spans="1:14" ht="24.6" customHeight="1">
      <c r="A441" s="114" t="s">
        <v>1367</v>
      </c>
      <c r="B441" s="38">
        <f>F438+3</f>
        <v>46277</v>
      </c>
      <c r="C441" s="63">
        <v>0.66666666666666663</v>
      </c>
      <c r="D441" s="38">
        <f>B441</f>
        <v>46277</v>
      </c>
      <c r="E441" s="63">
        <v>0.70833333333333337</v>
      </c>
      <c r="F441" s="38">
        <f>D441+1</f>
        <v>46278</v>
      </c>
      <c r="G441" s="63">
        <v>4.1666666666666664E-2</v>
      </c>
      <c r="H441" s="60"/>
      <c r="I441" s="59"/>
    </row>
    <row r="442" spans="1:14" ht="24.6" customHeight="1">
      <c r="A442" s="65" t="s">
        <v>837</v>
      </c>
      <c r="B442" s="90"/>
      <c r="C442" s="64"/>
      <c r="D442" s="90"/>
      <c r="E442" s="64"/>
      <c r="F442" s="90"/>
      <c r="G442" s="64"/>
      <c r="H442" s="60" t="s">
        <v>1497</v>
      </c>
      <c r="I442" s="59"/>
    </row>
    <row r="443" spans="1:14" ht="24.6" customHeight="1">
      <c r="A443" s="65" t="s">
        <v>864</v>
      </c>
      <c r="B443" s="38">
        <f>F441+1</f>
        <v>46279</v>
      </c>
      <c r="C443" s="23">
        <v>0.95833333333333337</v>
      </c>
      <c r="D443" s="38">
        <f>B443+1</f>
        <v>46280</v>
      </c>
      <c r="E443" s="63">
        <v>6.25E-2</v>
      </c>
      <c r="F443" s="38">
        <f>D443</f>
        <v>46280</v>
      </c>
      <c r="G443" s="63">
        <v>0.77083333333333337</v>
      </c>
      <c r="H443" s="60" t="s">
        <v>1445</v>
      </c>
      <c r="I443" s="59"/>
    </row>
    <row r="444" spans="1:14" ht="24.6" customHeight="1">
      <c r="A444" s="65" t="s">
        <v>1407</v>
      </c>
      <c r="B444" s="38">
        <f>F443+2</f>
        <v>46282</v>
      </c>
      <c r="C444" s="63">
        <v>8.3333333333333329E-2</v>
      </c>
      <c r="D444" s="40">
        <f>B444</f>
        <v>46282</v>
      </c>
      <c r="E444" s="63">
        <v>0.125</v>
      </c>
      <c r="F444" s="40">
        <f>D444</f>
        <v>46282</v>
      </c>
      <c r="G444" s="63">
        <v>0.45833333333333331</v>
      </c>
      <c r="H444" s="60"/>
      <c r="I444" s="59"/>
    </row>
    <row r="445" spans="1:14" ht="24.6" customHeight="1">
      <c r="A445" s="120" t="s">
        <v>1408</v>
      </c>
      <c r="B445" s="90"/>
      <c r="C445" s="64"/>
      <c r="D445" s="90"/>
      <c r="E445" s="64"/>
      <c r="F445" s="90"/>
      <c r="G445" s="64"/>
      <c r="H445" s="60" t="s">
        <v>1427</v>
      </c>
      <c r="I445" s="98"/>
    </row>
    <row r="446" spans="1:14" ht="24.6" customHeight="1">
      <c r="A446" s="65" t="s">
        <v>1451</v>
      </c>
      <c r="B446" s="38">
        <f>F444+5</f>
        <v>46287</v>
      </c>
      <c r="C446" s="63">
        <v>0.45833333333333331</v>
      </c>
      <c r="D446" s="40">
        <f>B446</f>
        <v>46287</v>
      </c>
      <c r="E446" s="63">
        <v>0.875</v>
      </c>
      <c r="F446" s="40">
        <f>D446+1</f>
        <v>46288</v>
      </c>
      <c r="G446" s="63">
        <v>0.29166666666666669</v>
      </c>
      <c r="H446" s="60"/>
      <c r="I446" s="59"/>
    </row>
    <row r="447" spans="1:14" ht="24.6" customHeight="1">
      <c r="A447" s="65" t="s">
        <v>1470</v>
      </c>
      <c r="B447" s="38">
        <f>F446+2</f>
        <v>46290</v>
      </c>
      <c r="C447" s="63">
        <v>0.45833333333333331</v>
      </c>
      <c r="D447" s="38">
        <f>B447</f>
        <v>46290</v>
      </c>
      <c r="E447" s="63">
        <v>0.5</v>
      </c>
      <c r="F447" s="38">
        <f>D447</f>
        <v>46290</v>
      </c>
      <c r="G447" s="63">
        <v>0.91666666666666663</v>
      </c>
      <c r="H447" s="60"/>
      <c r="I447" s="59"/>
    </row>
    <row r="448" spans="1:14" ht="24.6" customHeight="1">
      <c r="A448" s="65" t="s">
        <v>1471</v>
      </c>
      <c r="B448" s="38">
        <f>F447+2</f>
        <v>46292</v>
      </c>
      <c r="C448" s="63">
        <v>0.16666666666666666</v>
      </c>
      <c r="D448" s="38">
        <f>B448</f>
        <v>46292</v>
      </c>
      <c r="E448" s="63">
        <v>0.20833333333333334</v>
      </c>
      <c r="F448" s="38">
        <f>D448</f>
        <v>46292</v>
      </c>
      <c r="G448" s="63">
        <v>0.54166666666666663</v>
      </c>
      <c r="H448" s="60"/>
      <c r="I448" s="59"/>
    </row>
    <row r="449" spans="1:9" ht="24.6" customHeight="1">
      <c r="A449" s="65" t="s">
        <v>881</v>
      </c>
      <c r="B449" s="38">
        <f>F448+2</f>
        <v>46294</v>
      </c>
      <c r="C449" s="63">
        <v>0.54166666666666663</v>
      </c>
      <c r="D449" s="38">
        <f>B449</f>
        <v>46294</v>
      </c>
      <c r="E449" s="63">
        <v>0.64583333333333337</v>
      </c>
      <c r="F449" s="38">
        <f>D449+1</f>
        <v>46295</v>
      </c>
      <c r="G449" s="63">
        <v>0.35416666666666669</v>
      </c>
      <c r="H449" s="60" t="s">
        <v>1445</v>
      </c>
      <c r="I449" s="59"/>
    </row>
    <row r="450" spans="1:9" ht="24.6" customHeight="1">
      <c r="A450" s="65" t="s">
        <v>1474</v>
      </c>
      <c r="B450" s="38">
        <f>F449+1</f>
        <v>46296</v>
      </c>
      <c r="C450" s="63">
        <v>0.66666666666666663</v>
      </c>
      <c r="D450" s="40">
        <f>B450</f>
        <v>46296</v>
      </c>
      <c r="E450" s="63">
        <v>0.70833333333333337</v>
      </c>
      <c r="F450" s="40">
        <f>D450+1</f>
        <v>46297</v>
      </c>
      <c r="G450" s="63">
        <v>4.1666666666666664E-2</v>
      </c>
      <c r="H450" s="60"/>
      <c r="I450" s="59"/>
    </row>
    <row r="451" spans="1:9" ht="24" customHeight="1">
      <c r="A451" s="143" t="s">
        <v>1433</v>
      </c>
      <c r="B451" s="159"/>
      <c r="C451" s="159"/>
      <c r="D451" s="159"/>
      <c r="E451" s="159"/>
      <c r="F451" s="159"/>
      <c r="G451" s="159"/>
      <c r="H451" s="159"/>
      <c r="I451" s="160"/>
    </row>
    <row r="452" spans="1:9" ht="24" customHeight="1">
      <c r="A452" s="15" t="s">
        <v>3</v>
      </c>
      <c r="B452" s="152" t="s">
        <v>4</v>
      </c>
      <c r="C452" s="153"/>
      <c r="D452" s="152" t="s">
        <v>5</v>
      </c>
      <c r="E452" s="153"/>
      <c r="F452" s="152" t="s">
        <v>6</v>
      </c>
      <c r="G452" s="153"/>
      <c r="H452" s="45" t="s">
        <v>7</v>
      </c>
      <c r="I452" s="45" t="s">
        <v>8</v>
      </c>
    </row>
    <row r="453" spans="1:9" ht="24" hidden="1" customHeight="1">
      <c r="A453" s="35" t="s">
        <v>1070</v>
      </c>
      <c r="B453" s="33">
        <v>46197</v>
      </c>
      <c r="C453" s="63">
        <v>0.16666666666666666</v>
      </c>
      <c r="D453" s="33">
        <f>B453</f>
        <v>46197</v>
      </c>
      <c r="E453" s="63">
        <v>0.8666666666666667</v>
      </c>
      <c r="F453" s="33">
        <v>46198</v>
      </c>
      <c r="G453" s="63">
        <v>0.38750000000000001</v>
      </c>
      <c r="H453" s="20" t="s">
        <v>1352</v>
      </c>
      <c r="I453" s="13"/>
    </row>
    <row r="454" spans="1:9" ht="24" hidden="1" customHeight="1">
      <c r="A454" s="35" t="s">
        <v>1353</v>
      </c>
      <c r="B454" s="33">
        <v>46199</v>
      </c>
      <c r="C454" s="63">
        <v>0.60416666666666663</v>
      </c>
      <c r="D454" s="33">
        <f>B454+2</f>
        <v>46201</v>
      </c>
      <c r="E454" s="63">
        <v>7.4999999999999997E-2</v>
      </c>
      <c r="F454" s="33">
        <f>D454</f>
        <v>46201</v>
      </c>
      <c r="G454" s="63">
        <v>0.35416666666666669</v>
      </c>
      <c r="H454" s="20" t="s">
        <v>796</v>
      </c>
      <c r="I454" s="13"/>
    </row>
    <row r="455" spans="1:9" ht="24" hidden="1" customHeight="1">
      <c r="A455" s="35" t="s">
        <v>1354</v>
      </c>
      <c r="B455" s="33">
        <f>F454+1</f>
        <v>46202</v>
      </c>
      <c r="C455" s="63">
        <v>2.0833333333333332E-2</v>
      </c>
      <c r="D455" s="33">
        <f t="shared" ref="D455:D457" si="61">B455</f>
        <v>46202</v>
      </c>
      <c r="E455" s="63">
        <v>0.30416666666666664</v>
      </c>
      <c r="F455" s="33">
        <f>D455</f>
        <v>46202</v>
      </c>
      <c r="G455" s="63">
        <v>0.65833333333333333</v>
      </c>
      <c r="H455" s="20" t="s">
        <v>796</v>
      </c>
      <c r="I455" s="13"/>
    </row>
    <row r="456" spans="1:9" ht="24" hidden="1" customHeight="1">
      <c r="A456" s="35" t="s">
        <v>1355</v>
      </c>
      <c r="B456" s="33">
        <f>F455+7</f>
        <v>46209</v>
      </c>
      <c r="C456" s="63">
        <v>0.375</v>
      </c>
      <c r="D456" s="33">
        <f t="shared" si="61"/>
        <v>46209</v>
      </c>
      <c r="E456" s="63">
        <v>0.52083333333333337</v>
      </c>
      <c r="F456" s="33">
        <f>D456+1</f>
        <v>46210</v>
      </c>
      <c r="G456" s="63">
        <v>0.66666666666666663</v>
      </c>
      <c r="H456" s="20"/>
      <c r="I456" s="13"/>
    </row>
    <row r="457" spans="1:9" ht="24" hidden="1" customHeight="1">
      <c r="A457" s="35" t="s">
        <v>1356</v>
      </c>
      <c r="B457" s="33">
        <f>F456+3</f>
        <v>46213</v>
      </c>
      <c r="C457" s="63">
        <v>0.16666666666666666</v>
      </c>
      <c r="D457" s="33">
        <f t="shared" si="61"/>
        <v>46213</v>
      </c>
      <c r="E457" s="63">
        <v>0.41666666666666669</v>
      </c>
      <c r="F457" s="33">
        <f>D457</f>
        <v>46213</v>
      </c>
      <c r="G457" s="63">
        <v>0.77500000000000002</v>
      </c>
      <c r="H457" s="20"/>
      <c r="I457" s="13"/>
    </row>
    <row r="458" spans="1:9" ht="24" hidden="1" customHeight="1">
      <c r="A458" s="46" t="s">
        <v>1357</v>
      </c>
      <c r="B458" s="33">
        <f>F457+5</f>
        <v>46218</v>
      </c>
      <c r="C458" s="63">
        <v>0.79166666666666663</v>
      </c>
      <c r="D458" s="33">
        <f>B458+3</f>
        <v>46221</v>
      </c>
      <c r="E458" s="63">
        <v>0.72916666666666663</v>
      </c>
      <c r="F458" s="33">
        <f>D458+1</f>
        <v>46222</v>
      </c>
      <c r="G458" s="63">
        <v>9.5833333333333326E-2</v>
      </c>
      <c r="H458" s="20" t="s">
        <v>1358</v>
      </c>
      <c r="I458" s="13"/>
    </row>
    <row r="459" spans="1:9" ht="24" hidden="1" customHeight="1">
      <c r="A459" s="35" t="s">
        <v>1359</v>
      </c>
      <c r="B459" s="33">
        <f>F458+1</f>
        <v>46223</v>
      </c>
      <c r="C459" s="63">
        <v>0.33333333333333331</v>
      </c>
      <c r="D459" s="33">
        <f>B459+3</f>
        <v>46226</v>
      </c>
      <c r="E459" s="63">
        <v>0.25</v>
      </c>
      <c r="F459" s="33">
        <f>D459</f>
        <v>46226</v>
      </c>
      <c r="G459" s="63">
        <v>0.69166666666666665</v>
      </c>
      <c r="H459" s="20" t="s">
        <v>796</v>
      </c>
      <c r="I459" s="13"/>
    </row>
    <row r="460" spans="1:9" ht="24" hidden="1" customHeight="1">
      <c r="A460" s="35" t="s">
        <v>1360</v>
      </c>
      <c r="B460" s="28">
        <f>F459+2</f>
        <v>46228</v>
      </c>
      <c r="C460" s="63">
        <v>0.25</v>
      </c>
      <c r="D460" s="33">
        <f>B460+1</f>
        <v>46229</v>
      </c>
      <c r="E460" s="63">
        <v>0.60833333333333328</v>
      </c>
      <c r="F460" s="33">
        <f>D460+1</f>
        <v>46230</v>
      </c>
      <c r="G460" s="63">
        <v>6.9444444444444447E-4</v>
      </c>
      <c r="H460" s="20" t="s">
        <v>796</v>
      </c>
      <c r="I460" s="13"/>
    </row>
    <row r="461" spans="1:9" ht="24" hidden="1" customHeight="1">
      <c r="A461" s="46" t="s">
        <v>1361</v>
      </c>
      <c r="B461" s="28">
        <f>F460+2</f>
        <v>46232</v>
      </c>
      <c r="C461" s="63">
        <v>0.5</v>
      </c>
      <c r="D461" s="33">
        <f>B461+2</f>
        <v>46234</v>
      </c>
      <c r="E461" s="34">
        <v>0.71250000000000002</v>
      </c>
      <c r="F461" s="33">
        <f>D461+1</f>
        <v>46235</v>
      </c>
      <c r="G461" s="63">
        <v>0.19999999999999998</v>
      </c>
      <c r="H461" s="20" t="s">
        <v>1362</v>
      </c>
      <c r="I461" s="13"/>
    </row>
    <row r="462" spans="1:9" ht="24" hidden="1" customHeight="1">
      <c r="A462" s="35" t="s">
        <v>1363</v>
      </c>
      <c r="B462" s="36"/>
      <c r="C462" s="64"/>
      <c r="D462" s="19"/>
      <c r="E462" s="64"/>
      <c r="F462" s="19"/>
      <c r="G462" s="64"/>
      <c r="H462" s="20" t="s">
        <v>1364</v>
      </c>
      <c r="I462" s="13"/>
    </row>
    <row r="463" spans="1:9" ht="24" customHeight="1">
      <c r="A463" s="35" t="s">
        <v>1366</v>
      </c>
      <c r="B463" s="33">
        <v>46276</v>
      </c>
      <c r="C463" s="63">
        <v>0.54166666666666663</v>
      </c>
      <c r="D463" s="33">
        <f>B463</f>
        <v>46276</v>
      </c>
      <c r="E463" s="63">
        <v>0.58333333333333337</v>
      </c>
      <c r="F463" s="33">
        <f>D463+1</f>
        <v>46277</v>
      </c>
      <c r="G463" s="63">
        <v>0.16666666666666666</v>
      </c>
      <c r="H463" s="20" t="s">
        <v>1365</v>
      </c>
      <c r="I463" s="13"/>
    </row>
    <row r="464" spans="1:9" ht="24" customHeight="1">
      <c r="A464" s="35" t="s">
        <v>1331</v>
      </c>
      <c r="B464" s="19"/>
      <c r="C464" s="64"/>
      <c r="D464" s="19"/>
      <c r="E464" s="64"/>
      <c r="F464" s="19"/>
      <c r="G464" s="64"/>
      <c r="H464" s="20" t="s">
        <v>1426</v>
      </c>
      <c r="I464" s="13"/>
    </row>
    <row r="465" spans="1:9" ht="24" customHeight="1">
      <c r="A465" s="35" t="s">
        <v>1330</v>
      </c>
      <c r="B465" s="33">
        <f>F463+1</f>
        <v>46278</v>
      </c>
      <c r="C465" s="63">
        <v>0.58333333333333337</v>
      </c>
      <c r="D465" s="33">
        <f>B465</f>
        <v>46278</v>
      </c>
      <c r="E465" s="63">
        <v>0.66666666666666663</v>
      </c>
      <c r="F465" s="33">
        <f>D465+1</f>
        <v>46279</v>
      </c>
      <c r="G465" s="63">
        <v>8.3333333333333329E-2</v>
      </c>
      <c r="H465" s="20" t="s">
        <v>1457</v>
      </c>
      <c r="I465" s="13"/>
    </row>
    <row r="466" spans="1:9" ht="24" customHeight="1">
      <c r="A466" s="35" t="s">
        <v>1367</v>
      </c>
      <c r="B466" s="33">
        <f>F465+2</f>
        <v>46281</v>
      </c>
      <c r="C466" s="63">
        <v>0.33333333333333331</v>
      </c>
      <c r="D466" s="33">
        <f>B466</f>
        <v>46281</v>
      </c>
      <c r="E466" s="63">
        <v>0.375</v>
      </c>
      <c r="F466" s="33">
        <f>D466</f>
        <v>46281</v>
      </c>
      <c r="G466" s="63">
        <v>0.70833333333333337</v>
      </c>
      <c r="H466" s="60"/>
      <c r="I466" s="13"/>
    </row>
    <row r="467" spans="1:9" ht="24" customHeight="1">
      <c r="A467" s="35" t="s">
        <v>864</v>
      </c>
      <c r="B467" s="33">
        <f>F466+2</f>
        <v>46283</v>
      </c>
      <c r="C467" s="63">
        <v>0.20833333333333334</v>
      </c>
      <c r="D467" s="33">
        <f>B467</f>
        <v>46283</v>
      </c>
      <c r="E467" s="63">
        <v>0.3125</v>
      </c>
      <c r="F467" s="33">
        <f>D467+1</f>
        <v>46284</v>
      </c>
      <c r="G467" s="63">
        <v>2.0833333333333332E-2</v>
      </c>
      <c r="H467" s="20" t="s">
        <v>1445</v>
      </c>
      <c r="I467" s="13"/>
    </row>
    <row r="468" spans="1:9" ht="24" customHeight="1">
      <c r="A468" s="35" t="s">
        <v>1407</v>
      </c>
      <c r="B468" s="33">
        <f>F467+1</f>
        <v>46285</v>
      </c>
      <c r="C468" s="63">
        <v>0</v>
      </c>
      <c r="D468" s="33">
        <f>B468</f>
        <v>46285</v>
      </c>
      <c r="E468" s="63">
        <v>4.1666666666666664E-2</v>
      </c>
      <c r="F468" s="33">
        <f>D468</f>
        <v>46285</v>
      </c>
      <c r="G468" s="63">
        <v>0.375</v>
      </c>
      <c r="H468" s="60"/>
      <c r="I468" s="13"/>
    </row>
    <row r="469" spans="1:9" ht="24" customHeight="1">
      <c r="A469" s="35" t="s">
        <v>1491</v>
      </c>
      <c r="B469" s="33">
        <f>F468+5</f>
        <v>46290</v>
      </c>
      <c r="C469" s="63">
        <v>0.5</v>
      </c>
      <c r="D469" s="33">
        <f>B469</f>
        <v>46290</v>
      </c>
      <c r="E469" s="63">
        <v>0.54166666666666663</v>
      </c>
      <c r="F469" s="33">
        <f>D469+1</f>
        <v>46291</v>
      </c>
      <c r="G469" s="63">
        <v>4.1666666666666664E-2</v>
      </c>
      <c r="H469" s="20"/>
      <c r="I469" s="13"/>
    </row>
    <row r="470" spans="1:9" ht="24" customHeight="1"/>
    <row r="471" spans="1:9" ht="24" customHeight="1"/>
    <row r="472" spans="1:9" ht="24" customHeight="1"/>
    <row r="473" spans="1:9" ht="24" customHeight="1"/>
    <row r="474" spans="1:9" ht="24" customHeight="1"/>
    <row r="475" spans="1:9" ht="24" customHeight="1"/>
    <row r="476" spans="1:9" ht="24" customHeight="1"/>
    <row r="477" spans="1:9" ht="24" customHeight="1"/>
    <row r="478" spans="1:9" ht="24" customHeight="1"/>
    <row r="479" spans="1:9" ht="24" customHeight="1"/>
    <row r="480" spans="1:9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</sheetData>
  <mergeCells count="104">
    <mergeCell ref="B34:C34"/>
    <mergeCell ref="D34:E34"/>
    <mergeCell ref="F34:G34"/>
    <mergeCell ref="A52:I52"/>
    <mergeCell ref="B53:C53"/>
    <mergeCell ref="D53:E53"/>
    <mergeCell ref="F53:G53"/>
    <mergeCell ref="A451:I451"/>
    <mergeCell ref="B452:C452"/>
    <mergeCell ref="D452:E452"/>
    <mergeCell ref="F452:G452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  <mergeCell ref="B77:C77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D77:E77"/>
    <mergeCell ref="F77:G77"/>
    <mergeCell ref="A152:I152"/>
    <mergeCell ref="B153:C153"/>
    <mergeCell ref="D153:E153"/>
    <mergeCell ref="F153:G153"/>
    <mergeCell ref="A62:I62"/>
    <mergeCell ref="B63:C63"/>
    <mergeCell ref="D63:E63"/>
    <mergeCell ref="F63:G63"/>
    <mergeCell ref="A76:I76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A231:I231"/>
    <mergeCell ref="B232:C232"/>
    <mergeCell ref="B345:C345"/>
    <mergeCell ref="D345:E345"/>
    <mergeCell ref="F345:G345"/>
    <mergeCell ref="F396:G396"/>
    <mergeCell ref="A403:I403"/>
    <mergeCell ref="A261:I261"/>
    <mergeCell ref="B332:C332"/>
    <mergeCell ref="D332:E332"/>
    <mergeCell ref="F332:G332"/>
    <mergeCell ref="A344:I344"/>
    <mergeCell ref="A331:I331"/>
    <mergeCell ref="D262:E262"/>
    <mergeCell ref="F262:G262"/>
    <mergeCell ref="F412:G412"/>
    <mergeCell ref="A379:I379"/>
    <mergeCell ref="B380:C380"/>
    <mergeCell ref="D380:E380"/>
    <mergeCell ref="F380:G380"/>
    <mergeCell ref="B396:C396"/>
    <mergeCell ref="D396:E396"/>
    <mergeCell ref="B404:C404"/>
    <mergeCell ref="A411:I411"/>
    <mergeCell ref="D404:E404"/>
    <mergeCell ref="A421:I421"/>
    <mergeCell ref="B422:C422"/>
    <mergeCell ref="D422:E422"/>
    <mergeCell ref="F422:G422"/>
    <mergeCell ref="A436:I436"/>
    <mergeCell ref="B437:C437"/>
    <mergeCell ref="D437:E437"/>
    <mergeCell ref="F437:G437"/>
    <mergeCell ref="A138:I138"/>
    <mergeCell ref="B139:C139"/>
    <mergeCell ref="D139:E139"/>
    <mergeCell ref="F139:G139"/>
    <mergeCell ref="A395:I395"/>
    <mergeCell ref="A353:I353"/>
    <mergeCell ref="B354:C354"/>
    <mergeCell ref="D354:E354"/>
    <mergeCell ref="F354:G354"/>
    <mergeCell ref="B306:C306"/>
    <mergeCell ref="D306:E306"/>
    <mergeCell ref="F306:G306"/>
    <mergeCell ref="B412:C412"/>
    <mergeCell ref="D412:E412"/>
    <mergeCell ref="F404:G404"/>
    <mergeCell ref="B262:C262"/>
  </mergeCells>
  <phoneticPr fontId="47" type="noConversion"/>
  <conditionalFormatting sqref="B24:B32 B62:B65 B78:B83 B85:B105 B124:B153 B362:B370 D362:D370 B372:B374 D372:D374 B379:B387 D379:D387 D411:D412 F126:F151 D137:D151 D389:D391 D393:D402 B389:B391 B393:B410">
    <cfRule type="cellIs" dxfId="1733" priority="3441" stopIfTrue="1" operator="lessThan">
      <formula>$H$3</formula>
    </cfRule>
  </conditionalFormatting>
  <conditionalFormatting sqref="B26:B31 D411:D412">
    <cfRule type="cellIs" dxfId="1732" priority="3031" stopIfTrue="1" operator="lessThan">
      <formula>$H$3</formula>
    </cfRule>
  </conditionalFormatting>
  <conditionalFormatting sqref="B34">
    <cfRule type="cellIs" dxfId="1731" priority="4931" stopIfTrue="1" operator="equal">
      <formula>#REF!</formula>
    </cfRule>
    <cfRule type="cellIs" dxfId="1730" priority="4932" stopIfTrue="1" operator="lessThan">
      <formula>#REF!</formula>
    </cfRule>
  </conditionalFormatting>
  <conditionalFormatting sqref="B53:B60">
    <cfRule type="cellIs" dxfId="1729" priority="3280" stopIfTrue="1" operator="lessThan">
      <formula>$H$3</formula>
    </cfRule>
  </conditionalFormatting>
  <conditionalFormatting sqref="B76:B79">
    <cfRule type="cellIs" dxfId="1728" priority="3385" stopIfTrue="1" operator="lessThan">
      <formula>$H$3</formula>
    </cfRule>
    <cfRule type="cellIs" dxfId="1727" priority="3384" stopIfTrue="1" operator="equal">
      <formula>$H$3</formula>
    </cfRule>
  </conditionalFormatting>
  <conditionalFormatting sqref="B84:B85 B260:B304 B133:B151 F83 D129:D153 F138:F153 B379:B387 F162:F304 D162:D224 F426:F428 D233:D304 B306:B352 F379:F380 B4:B22">
    <cfRule type="cellIs" dxfId="1726" priority="3581" stopIfTrue="1" operator="equal">
      <formula>$H$3</formula>
    </cfRule>
  </conditionalFormatting>
  <conditionalFormatting sqref="B84:B85 F165:F217">
    <cfRule type="cellIs" dxfId="1725" priority="3592" stopIfTrue="1" operator="lessThan">
      <formula>$H$3</formula>
    </cfRule>
  </conditionalFormatting>
  <conditionalFormatting sqref="B85 B140:B151 D344:D345">
    <cfRule type="cellIs" dxfId="1724" priority="3575" stopIfTrue="1" operator="equal">
      <formula>$H$3</formula>
    </cfRule>
    <cfRule type="cellIs" dxfId="1723" priority="3576" stopIfTrue="1" operator="lessThan">
      <formula>$H$3</formula>
    </cfRule>
  </conditionalFormatting>
  <conditionalFormatting sqref="B85 D85 F85 B263:B264">
    <cfRule type="cellIs" dxfId="1722" priority="3578" stopIfTrue="1" operator="lessThan">
      <formula>$H$3</formula>
    </cfRule>
    <cfRule type="cellIs" dxfId="1721" priority="3577" stopIfTrue="1" operator="equal">
      <formula>$H$3</formula>
    </cfRule>
  </conditionalFormatting>
  <conditionalFormatting sqref="B85:B105 B78:B83 B24:B32 D411:D412 B124:B153 D379:D387 B62:B65 B362:B370 D362:D370 B372:B374 D372:D374 B379:B387">
    <cfRule type="cellIs" dxfId="1720" priority="3440" stopIfTrue="1" operator="equal">
      <formula>$H$3</formula>
    </cfRule>
  </conditionalFormatting>
  <conditionalFormatting sqref="B86:B88">
    <cfRule type="cellIs" dxfId="1719" priority="3437" stopIfTrue="1" operator="lessThan">
      <formula>$H$3</formula>
    </cfRule>
    <cfRule type="cellIs" dxfId="1718" priority="3438" stopIfTrue="1" operator="equal">
      <formula>$H$3</formula>
    </cfRule>
    <cfRule type="cellIs" dxfId="1717" priority="3439" stopIfTrue="1" operator="lessThan">
      <formula>$H$3</formula>
    </cfRule>
    <cfRule type="cellIs" dxfId="1716" priority="3434" stopIfTrue="1" operator="equal">
      <formula>$H$3</formula>
    </cfRule>
  </conditionalFormatting>
  <conditionalFormatting sqref="B89:B105 B107 B110 B113:B119">
    <cfRule type="cellIs" dxfId="1715" priority="3550" stopIfTrue="1" operator="equal">
      <formula>$H$3</formula>
    </cfRule>
    <cfRule type="cellIs" dxfId="1714" priority="3551" stopIfTrue="1" operator="lessThan">
      <formula>$H$3</formula>
    </cfRule>
  </conditionalFormatting>
  <conditionalFormatting sqref="B107 B110:B111 B113:B122">
    <cfRule type="cellIs" dxfId="1713" priority="2704" stopIfTrue="1" operator="lessThan">
      <formula>$H$3</formula>
    </cfRule>
  </conditionalFormatting>
  <conditionalFormatting sqref="B110:B111 B113:B122 B107">
    <cfRule type="cellIs" dxfId="1712" priority="2703" stopIfTrue="1" operator="equal">
      <formula>$H$3</formula>
    </cfRule>
  </conditionalFormatting>
  <conditionalFormatting sqref="B111 D111">
    <cfRule type="cellIs" dxfId="1711" priority="2698" stopIfTrue="1" operator="equal">
      <formula>$H$3</formula>
    </cfRule>
    <cfRule type="cellIs" dxfId="1710" priority="2699" stopIfTrue="1" operator="lessThan">
      <formula>$H$3</formula>
    </cfRule>
  </conditionalFormatting>
  <conditionalFormatting sqref="B126:B132">
    <cfRule type="cellIs" dxfId="1709" priority="3018" stopIfTrue="1" operator="equal">
      <formula>$H$3</formula>
    </cfRule>
    <cfRule type="cellIs" dxfId="1708" priority="3019" stopIfTrue="1" operator="lessThan">
      <formula>$H$3</formula>
    </cfRule>
  </conditionalFormatting>
  <conditionalFormatting sqref="B138:B145">
    <cfRule type="cellIs" dxfId="1707" priority="2922" stopIfTrue="1" operator="equal">
      <formula>$H$3</formula>
    </cfRule>
    <cfRule type="cellIs" dxfId="1706" priority="2923" stopIfTrue="1" operator="lessThan">
      <formula>$H$3</formula>
    </cfRule>
  </conditionalFormatting>
  <conditionalFormatting sqref="B140:B145">
    <cfRule type="cellIs" dxfId="1705" priority="2910" stopIfTrue="1" operator="equal">
      <formula>$H$3</formula>
    </cfRule>
    <cfRule type="cellIs" dxfId="1704" priority="2911" stopIfTrue="1" operator="lessThan">
      <formula>$H$3</formula>
    </cfRule>
  </conditionalFormatting>
  <conditionalFormatting sqref="B154:B155 B157">
    <cfRule type="cellIs" dxfId="1703" priority="2696" stopIfTrue="1" operator="equal">
      <formula>$H$3</formula>
    </cfRule>
    <cfRule type="cellIs" dxfId="1702" priority="2697" stopIfTrue="1" operator="lessThan">
      <formula>$H$3</formula>
    </cfRule>
  </conditionalFormatting>
  <conditionalFormatting sqref="B159:B160">
    <cfRule type="cellIs" dxfId="1701" priority="2682" stopIfTrue="1" operator="lessThan">
      <formula>$H$3</formula>
    </cfRule>
    <cfRule type="cellIs" dxfId="1700" priority="2681" stopIfTrue="1" operator="equal">
      <formula>$H$3</formula>
    </cfRule>
  </conditionalFormatting>
  <conditionalFormatting sqref="B193:B217">
    <cfRule type="cellIs" dxfId="1699" priority="2375" stopIfTrue="1" operator="lessThan">
      <formula>$H$3</formula>
    </cfRule>
  </conditionalFormatting>
  <conditionalFormatting sqref="B220:B225">
    <cfRule type="cellIs" dxfId="1698" priority="2315" stopIfTrue="1" operator="lessThan">
      <formula>$H$3</formula>
    </cfRule>
    <cfRule type="cellIs" dxfId="1697" priority="2314" stopIfTrue="1" operator="equal">
      <formula>$H$3</formula>
    </cfRule>
  </conditionalFormatting>
  <conditionalFormatting sqref="B226:B236 D311:D312 D266:D272">
    <cfRule type="cellIs" dxfId="1696" priority="2433" stopIfTrue="1" operator="equal">
      <formula>$H$3</formula>
    </cfRule>
  </conditionalFormatting>
  <conditionalFormatting sqref="B226:B241">
    <cfRule type="cellIs" dxfId="1695" priority="2434" stopIfTrue="1" operator="lessThan">
      <formula>$H$3</formula>
    </cfRule>
  </conditionalFormatting>
  <conditionalFormatting sqref="B237:B241 B266:B272 B311:B312">
    <cfRule type="cellIs" dxfId="1694" priority="2466" stopIfTrue="1" operator="lessThan">
      <formula>$H$3</formula>
    </cfRule>
  </conditionalFormatting>
  <conditionalFormatting sqref="B242:B246">
    <cfRule type="cellIs" dxfId="1693" priority="2248" stopIfTrue="1" operator="lessThan">
      <formula>$H$3</formula>
    </cfRule>
    <cfRule type="cellIs" dxfId="1692" priority="2247" stopIfTrue="1" operator="equal">
      <formula>$H$3</formula>
    </cfRule>
  </conditionalFormatting>
  <conditionalFormatting sqref="B242:B259">
    <cfRule type="cellIs" dxfId="1691" priority="2139" stopIfTrue="1" operator="lessThan">
      <formula>$H$3</formula>
    </cfRule>
  </conditionalFormatting>
  <conditionalFormatting sqref="B247:B259">
    <cfRule type="cellIs" dxfId="1690" priority="2138" stopIfTrue="1" operator="equal">
      <formula>$H$3</formula>
    </cfRule>
  </conditionalFormatting>
  <conditionalFormatting sqref="B266:B272 B237:B241 B162:B224 B311:B312">
    <cfRule type="cellIs" dxfId="1689" priority="2465" stopIfTrue="1" operator="equal">
      <formula>$H$3</formula>
    </cfRule>
  </conditionalFormatting>
  <conditionalFormatting sqref="B266:B272">
    <cfRule type="cellIs" dxfId="1688" priority="2439" stopIfTrue="1" operator="lessThan">
      <formula>$H$3</formula>
    </cfRule>
    <cfRule type="cellIs" dxfId="1687" priority="2438" stopIfTrue="1" operator="equal">
      <formula>$H$3</formula>
    </cfRule>
  </conditionalFormatting>
  <conditionalFormatting sqref="B266:B299">
    <cfRule type="cellIs" dxfId="1686" priority="2195" stopIfTrue="1" operator="lessThan">
      <formula>$H$3</formula>
    </cfRule>
  </conditionalFormatting>
  <conditionalFormatting sqref="B273:B299">
    <cfRule type="cellIs" dxfId="1685" priority="2191" stopIfTrue="1" operator="lessThan">
      <formula>$H$3</formula>
    </cfRule>
    <cfRule type="cellIs" dxfId="1684" priority="2190" stopIfTrue="1" operator="equal">
      <formula>$H$3</formula>
    </cfRule>
    <cfRule type="cellIs" dxfId="1683" priority="2186" stopIfTrue="1" operator="equal">
      <formula>$H$3</formula>
    </cfRule>
    <cfRule type="cellIs" dxfId="1682" priority="2187" stopIfTrue="1" operator="lessThan">
      <formula>$H$3</formula>
    </cfRule>
    <cfRule type="cellIs" dxfId="1681" priority="2194" stopIfTrue="1" operator="equal">
      <formula>$H$3</formula>
    </cfRule>
  </conditionalFormatting>
  <conditionalFormatting sqref="B273:B301">
    <cfRule type="cellIs" dxfId="1680" priority="1296" stopIfTrue="1" operator="lessThan">
      <formula>$H$3</formula>
    </cfRule>
  </conditionalFormatting>
  <conditionalFormatting sqref="B300:B301">
    <cfRule type="cellIs" dxfId="1679" priority="1288" stopIfTrue="1" operator="lessThan">
      <formula>$H$3</formula>
    </cfRule>
    <cfRule type="cellIs" dxfId="1678" priority="1291" stopIfTrue="1" operator="equal">
      <formula>$H$3</formula>
    </cfRule>
    <cfRule type="cellIs" dxfId="1677" priority="1292" stopIfTrue="1" operator="lessThan">
      <formula>$H$3</formula>
    </cfRule>
    <cfRule type="cellIs" dxfId="1676" priority="1295" stopIfTrue="1" operator="equal">
      <formula>$H$3</formula>
    </cfRule>
  </conditionalFormatting>
  <conditionalFormatting sqref="B300:B304">
    <cfRule type="cellIs" dxfId="1675" priority="1278" stopIfTrue="1" operator="equal">
      <formula>$H$3</formula>
    </cfRule>
  </conditionalFormatting>
  <conditionalFormatting sqref="B305:B306">
    <cfRule type="cellIs" dxfId="1674" priority="2349" stopIfTrue="1" operator="equal">
      <formula>$H$3</formula>
    </cfRule>
    <cfRule type="cellIs" dxfId="1673" priority="2360" stopIfTrue="1" operator="lessThan">
      <formula>$H$3</formula>
    </cfRule>
    <cfRule type="cellIs" dxfId="1672" priority="2359" stopIfTrue="1" operator="equal">
      <formula>$H$3</formula>
    </cfRule>
    <cfRule type="cellIs" dxfId="1671" priority="2356" stopIfTrue="1" operator="lessThan">
      <formula>$H$3</formula>
    </cfRule>
  </conditionalFormatting>
  <conditionalFormatting sqref="B306">
    <cfRule type="cellIs" dxfId="1670" priority="2346" stopIfTrue="1" operator="lessThan">
      <formula>$H$3</formula>
    </cfRule>
    <cfRule type="cellIs" dxfId="1669" priority="2345" stopIfTrue="1" operator="equal">
      <formula>$H$3</formula>
    </cfRule>
  </conditionalFormatting>
  <conditionalFormatting sqref="B311:B312">
    <cfRule type="cellIs" dxfId="1668" priority="2329" stopIfTrue="1" operator="lessThan">
      <formula>$H$3</formula>
    </cfRule>
    <cfRule type="cellIs" dxfId="1667" priority="2328" stopIfTrue="1" operator="equal">
      <formula>$H$3</formula>
    </cfRule>
  </conditionalFormatting>
  <conditionalFormatting sqref="B346:B352">
    <cfRule type="cellIs" dxfId="1666" priority="1263" stopIfTrue="1" operator="lessThan">
      <formula>$H$3</formula>
    </cfRule>
  </conditionalFormatting>
  <conditionalFormatting sqref="B348:B352">
    <cfRule type="cellIs" dxfId="1665" priority="1262" stopIfTrue="1" operator="equal">
      <formula>$H$3</formula>
    </cfRule>
  </conditionalFormatting>
  <conditionalFormatting sqref="B353:B357 F353:F357">
    <cfRule type="cellIs" dxfId="1664" priority="1317" stopIfTrue="1" operator="equal">
      <formula>$H$3</formula>
    </cfRule>
  </conditionalFormatting>
  <conditionalFormatting sqref="B353:B357">
    <cfRule type="cellIs" dxfId="1663" priority="1318" stopIfTrue="1" operator="lessThan">
      <formula>$H$3</formula>
    </cfRule>
  </conditionalFormatting>
  <conditionalFormatting sqref="B355:B357">
    <cfRule type="cellIs" dxfId="1662" priority="1313" stopIfTrue="1" operator="equal">
      <formula>$H$3</formula>
    </cfRule>
    <cfRule type="cellIs" dxfId="1661" priority="1309" stopIfTrue="1" operator="equal">
      <formula>$H$3</formula>
    </cfRule>
    <cfRule type="cellIs" dxfId="1660" priority="1310" stopIfTrue="1" operator="lessThan">
      <formula>$H$3</formula>
    </cfRule>
    <cfRule type="cellIs" dxfId="1659" priority="1314" stopIfTrue="1" operator="lessThan">
      <formula>$H$3</formula>
    </cfRule>
  </conditionalFormatting>
  <conditionalFormatting sqref="B355:B360">
    <cfRule type="cellIs" dxfId="1658" priority="1301" stopIfTrue="1" operator="lessThan">
      <formula>$H$3</formula>
    </cfRule>
  </conditionalFormatting>
  <conditionalFormatting sqref="B358:B360">
    <cfRule type="cellIs" dxfId="1657" priority="1300" stopIfTrue="1" operator="equal">
      <formula>$H$3</formula>
    </cfRule>
  </conditionalFormatting>
  <conditionalFormatting sqref="B389:B391 B393:B394">
    <cfRule type="cellIs" dxfId="1656" priority="1166" stopIfTrue="1" operator="equal">
      <formula>$H$3</formula>
    </cfRule>
    <cfRule type="cellIs" dxfId="1655" priority="1167" stopIfTrue="1" operator="lessThan">
      <formula>$H$3</formula>
    </cfRule>
  </conditionalFormatting>
  <conditionalFormatting sqref="B389:B391 B393:B402">
    <cfRule type="cellIs" dxfId="1654" priority="1252" stopIfTrue="1" operator="equal">
      <formula>$H$3</formula>
    </cfRule>
  </conditionalFormatting>
  <conditionalFormatting sqref="B397:B412 B35:B60 F159:F160 F395:F412 D226:D230 B226:B230 F421:F422">
    <cfRule type="cellIs" dxfId="1653" priority="3651" stopIfTrue="1" operator="equal">
      <formula>$H$3</formula>
    </cfRule>
  </conditionalFormatting>
  <conditionalFormatting sqref="B411:B416">
    <cfRule type="cellIs" dxfId="1652" priority="290" stopIfTrue="1" operator="lessThan">
      <formula>$H$3</formula>
    </cfRule>
    <cfRule type="cellIs" dxfId="1651" priority="289" stopIfTrue="1" operator="equal">
      <formula>$H$3</formula>
    </cfRule>
  </conditionalFormatting>
  <conditionalFormatting sqref="B413">
    <cfRule type="cellIs" dxfId="1650" priority="287" stopIfTrue="1" operator="equal">
      <formula>$H$3</formula>
    </cfRule>
    <cfRule type="cellIs" dxfId="1649" priority="288" stopIfTrue="1" operator="lessThan">
      <formula>$H$3</formula>
    </cfRule>
  </conditionalFormatting>
  <conditionalFormatting sqref="B414:B420">
    <cfRule type="cellIs" dxfId="1648" priority="298" stopIfTrue="1" operator="equal">
      <formula>$H$3</formula>
    </cfRule>
  </conditionalFormatting>
  <conditionalFormatting sqref="B414:B422">
    <cfRule type="cellIs" dxfId="1647" priority="299" stopIfTrue="1" operator="lessThan">
      <formula>$H$3</formula>
    </cfRule>
  </conditionalFormatting>
  <conditionalFormatting sqref="B417:B418 B421:B422">
    <cfRule type="cellIs" dxfId="1646" priority="446" stopIfTrue="1" operator="equal">
      <formula>$H$3</formula>
    </cfRule>
  </conditionalFormatting>
  <conditionalFormatting sqref="B419:B420">
    <cfRule type="cellIs" dxfId="1645" priority="27" stopIfTrue="1" operator="lessThan">
      <formula>$H$3</formula>
    </cfRule>
    <cfRule type="cellIs" dxfId="1644" priority="26" stopIfTrue="1" operator="equal">
      <formula>$H$3</formula>
    </cfRule>
  </conditionalFormatting>
  <conditionalFormatting sqref="B423">
    <cfRule type="cellIs" dxfId="1643" priority="184" stopIfTrue="1" operator="lessThan">
      <formula>$H$3</formula>
    </cfRule>
    <cfRule type="cellIs" dxfId="1642" priority="182" stopIfTrue="1" operator="equal">
      <formula>$H$3</formula>
    </cfRule>
  </conditionalFormatting>
  <conditionalFormatting sqref="B425:B428">
    <cfRule type="cellIs" dxfId="1641" priority="171" stopIfTrue="1" operator="lessThan">
      <formula>$H$3</formula>
    </cfRule>
  </conditionalFormatting>
  <conditionalFormatting sqref="B433 F433 B436:B438">
    <cfRule type="cellIs" dxfId="1640" priority="19" stopIfTrue="1" operator="equal">
      <formula>$H$3</formula>
    </cfRule>
  </conditionalFormatting>
  <conditionalFormatting sqref="B433">
    <cfRule type="cellIs" dxfId="1639" priority="16" stopIfTrue="1" operator="lessThan">
      <formula>$H$3</formula>
    </cfRule>
  </conditionalFormatting>
  <conditionalFormatting sqref="B436:B437 B417:B418">
    <cfRule type="cellIs" dxfId="1638" priority="910" stopIfTrue="1" operator="lessThan">
      <formula>$H$3</formula>
    </cfRule>
  </conditionalFormatting>
  <conditionalFormatting sqref="B436:B437">
    <cfRule type="cellIs" dxfId="1637" priority="909" stopIfTrue="1" operator="equal">
      <formula>$H$3</formula>
    </cfRule>
  </conditionalFormatting>
  <conditionalFormatting sqref="B437:B438">
    <cfRule type="cellIs" dxfId="1636" priority="89" stopIfTrue="1" operator="lessThan">
      <formula>$H$3</formula>
    </cfRule>
  </conditionalFormatting>
  <conditionalFormatting sqref="B451">
    <cfRule type="cellIs" dxfId="1635" priority="794" stopIfTrue="1" operator="equal">
      <formula>$H$3</formula>
    </cfRule>
    <cfRule type="cellIs" dxfId="1634" priority="791" stopIfTrue="1" operator="lessThan">
      <formula>$H$3</formula>
    </cfRule>
    <cfRule type="cellIs" dxfId="1633" priority="795" stopIfTrue="1" operator="lessThan">
      <formula>$H$3</formula>
    </cfRule>
    <cfRule type="cellIs" dxfId="1632" priority="785" stopIfTrue="1" operator="equal">
      <formula>$H$3</formula>
    </cfRule>
  </conditionalFormatting>
  <conditionalFormatting sqref="B452">
    <cfRule type="cellIs" dxfId="1631" priority="826" stopIfTrue="1" operator="equal">
      <formula>$H$3</formula>
    </cfRule>
  </conditionalFormatting>
  <conditionalFormatting sqref="B452:B456">
    <cfRule type="cellIs" dxfId="1630" priority="815" stopIfTrue="1" operator="lessThan">
      <formula>$H$3</formula>
    </cfRule>
  </conditionalFormatting>
  <conditionalFormatting sqref="B453:B454">
    <cfRule type="cellIs" dxfId="1629" priority="814" stopIfTrue="1" operator="equal">
      <formula>$H$3</formula>
    </cfRule>
    <cfRule type="cellIs" dxfId="1628" priority="813" stopIfTrue="1" operator="lessThan">
      <formula>$H$3</formula>
    </cfRule>
  </conditionalFormatting>
  <conditionalFormatting sqref="B455:B456">
    <cfRule type="cellIs" dxfId="1627" priority="818" stopIfTrue="1" operator="equal">
      <formula>$H$3</formula>
    </cfRule>
  </conditionalFormatting>
  <conditionalFormatting sqref="B455:B461">
    <cfRule type="cellIs" dxfId="1626" priority="819" stopIfTrue="1" operator="lessThan">
      <formula>$H$3</formula>
    </cfRule>
  </conditionalFormatting>
  <conditionalFormatting sqref="B457:B461">
    <cfRule type="cellIs" dxfId="1625" priority="822" stopIfTrue="1" operator="lessThan">
      <formula>$H$3</formula>
    </cfRule>
    <cfRule type="cellIs" dxfId="1624" priority="821" stopIfTrue="1" operator="equal">
      <formula>$H$3</formula>
    </cfRule>
  </conditionalFormatting>
  <conditionalFormatting sqref="B465:B468">
    <cfRule type="cellIs" dxfId="1623" priority="150" stopIfTrue="1" operator="lessThan">
      <formula>$H$3</formula>
    </cfRule>
    <cfRule type="cellIs" dxfId="1622" priority="149" stopIfTrue="1" operator="equal">
      <formula>$H$3</formula>
    </cfRule>
  </conditionalFormatting>
  <conditionalFormatting sqref="B4:C4">
    <cfRule type="expression" dxfId="1621" priority="430363" stopIfTrue="1">
      <formula>AND($B523=$H$3,$B523&lt;&gt;"")</formula>
    </cfRule>
    <cfRule type="expression" dxfId="1620" priority="430364" stopIfTrue="1">
      <formula>AND($B523&lt;$H$3,$B523&lt;&gt;"")</formula>
    </cfRule>
  </conditionalFormatting>
  <conditionalFormatting sqref="B33:C33">
    <cfRule type="expression" dxfId="1619" priority="430366" stopIfTrue="1">
      <formula>AND($B538&lt;$H$3,$B538&lt;&gt;"")</formula>
    </cfRule>
    <cfRule type="expression" dxfId="1618" priority="430365" stopIfTrue="1">
      <formula>AND($B538=$H$3,$B538&lt;&gt;"")</formula>
    </cfRule>
  </conditionalFormatting>
  <conditionalFormatting sqref="B62:C62">
    <cfRule type="expression" dxfId="1617" priority="430367" stopIfTrue="1">
      <formula>AND($B533=$H$3,$B533&lt;&gt;"")</formula>
    </cfRule>
    <cfRule type="expression" dxfId="1616" priority="430368" stopIfTrue="1">
      <formula>AND($B533&lt;$H$3,$B533&lt;&gt;"")</formula>
    </cfRule>
  </conditionalFormatting>
  <conditionalFormatting sqref="B76:C76">
    <cfRule type="expression" dxfId="1615" priority="430369" stopIfTrue="1">
      <formula>AND($B541=$H$3,$B541&lt;&gt;"")</formula>
    </cfRule>
    <cfRule type="expression" dxfId="1614" priority="430370" stopIfTrue="1">
      <formula>AND($B541&lt;$H$3,$B541&lt;&gt;"")</formula>
    </cfRule>
  </conditionalFormatting>
  <conditionalFormatting sqref="B123:C123 E151:G151 C159:C160 E159:G160 C162 E162:G162 E177:G192 E193:E217 G193:G217 C307:C330 E389:E390 G389:G390 C389:C391 C393:C394 E393:E394 G393:G394 C401:C402 E120:F122 F111 C177:C217 G220:G229 C263:C264 E263:E264 G263:G264 C220:C230 E220:E229 E307:F330 E333:G337 F338:F340 E341:F343 E302:F304 F348 E349:F350 E351:G352 G338:G343 C355:C360 G355:G360 C362:C363 E358:F360 E355:E357 E362:G362 G266:G301 E407:G407 E408:F408 E409:G409 F410:G410 E397:G399 E400:F401 F402 E405:G405 E406:F406 C381:C387 C397:C399 C346:C352 E381:E387 G405:G406 C405:C409 C453:C461 G453:G461 E453:E461 C443:C444 E443:E444 G443:G444 G381:G387 E425:F428 G446:G450 C423 F423:G423 C425:C428 C441 E441 G441 C438 E446:E450 E433:F433 C433 C446:C450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0 F372:F374">
    <cfRule type="expression" dxfId="1613" priority="2663" stopIfTrue="1">
      <formula>$F6=$H$3</formula>
    </cfRule>
  </conditionalFormatting>
  <conditionalFormatting sqref="B124:C124">
    <cfRule type="expression" dxfId="1612" priority="430372" stopIfTrue="1">
      <formula>AND($B504&lt;$H$3,$B504&lt;&gt;"")</formula>
    </cfRule>
    <cfRule type="expression" dxfId="1611" priority="430371" stopIfTrue="1">
      <formula>AND($B504=$H$3,$B504&lt;&gt;"")</formula>
    </cfRule>
  </conditionalFormatting>
  <conditionalFormatting sqref="B138:C138">
    <cfRule type="expression" dxfId="1610" priority="430374" stopIfTrue="1">
      <formula>AND($B571&lt;$H$3,$B571&lt;&gt;"")</formula>
    </cfRule>
    <cfRule type="expression" dxfId="1609" priority="430373" stopIfTrue="1">
      <formula>AND($B571=$H$3,$B571&lt;&gt;"")</formula>
    </cfRule>
  </conditionalFormatting>
  <conditionalFormatting sqref="B152:C152">
    <cfRule type="expression" dxfId="1608" priority="430376" stopIfTrue="1">
      <formula>AND($B561=$H$3,$B561&lt;&gt;"")</formula>
    </cfRule>
    <cfRule type="expression" dxfId="1607" priority="430375" stopIfTrue="1">
      <formula>AND($B561&lt;$H$3,$B561&lt;&gt;"")</formula>
    </cfRule>
  </conditionalFormatting>
  <conditionalFormatting sqref="B163:C163">
    <cfRule type="expression" dxfId="1606" priority="430377" stopIfTrue="1">
      <formula>AND($B598=$H$3,$B598&lt;&gt;"")</formula>
    </cfRule>
    <cfRule type="expression" dxfId="1605" priority="430378" stopIfTrue="1">
      <formula>AND($B598&lt;$H$3,$B598&lt;&gt;"")</formula>
    </cfRule>
  </conditionalFormatting>
  <conditionalFormatting sqref="B175:C175">
    <cfRule type="expression" dxfId="1604" priority="430379" stopIfTrue="1">
      <formula>AND($B572=$H$3,$B572&lt;&gt;"")</formula>
    </cfRule>
    <cfRule type="expression" dxfId="1603" priority="430380" stopIfTrue="1">
      <formula>AND($B572&lt;$H$3,$B572&lt;&gt;"")</formula>
    </cfRule>
  </conditionalFormatting>
  <conditionalFormatting sqref="B218:C218">
    <cfRule type="expression" dxfId="1602" priority="430382" stopIfTrue="1">
      <formula>AND($B612&lt;$H$3,$B612&lt;&gt;"")</formula>
    </cfRule>
    <cfRule type="expression" dxfId="1601" priority="430381" stopIfTrue="1">
      <formula>AND($B612=$H$3,$B612&lt;&gt;"")</formula>
    </cfRule>
  </conditionalFormatting>
  <conditionalFormatting sqref="B231:C231">
    <cfRule type="expression" dxfId="1600" priority="430384" stopIfTrue="1">
      <formula>AND($B614&lt;$H$3,$B614&lt;&gt;"")</formula>
    </cfRule>
    <cfRule type="expression" dxfId="1599" priority="430383" stopIfTrue="1">
      <formula>AND($B614=$H$3,$B614&lt;&gt;"")</formula>
    </cfRule>
  </conditionalFormatting>
  <conditionalFormatting sqref="B261:C261">
    <cfRule type="expression" dxfId="1598" priority="430386" stopIfTrue="1">
      <formula>AND($B667&lt;$H$3,$B667&lt;&gt;"")</formula>
    </cfRule>
    <cfRule type="expression" dxfId="1597" priority="430385" stopIfTrue="1">
      <formula>AND($B667=$H$3,$B667&lt;&gt;"")</formula>
    </cfRule>
  </conditionalFormatting>
  <conditionalFormatting sqref="B331:C331">
    <cfRule type="expression" dxfId="1596" priority="430388" stopIfTrue="1">
      <formula>AND($B672&lt;$H$3,$B672&lt;&gt;"")</formula>
    </cfRule>
    <cfRule type="expression" dxfId="1595" priority="430387" stopIfTrue="1">
      <formula>AND($B672=$H$3,$B672&lt;&gt;"")</formula>
    </cfRule>
  </conditionalFormatting>
  <conditionalFormatting sqref="B344:C344">
    <cfRule type="expression" dxfId="1594" priority="430390" stopIfTrue="1">
      <formula>AND($B527&lt;$H$3,$B527&lt;&gt;"")</formula>
    </cfRule>
    <cfRule type="expression" dxfId="1593" priority="430389" stopIfTrue="1">
      <formula>AND($B527=$H$3,$B527&lt;&gt;"")</formula>
    </cfRule>
  </conditionalFormatting>
  <conditionalFormatting sqref="B353:C353">
    <cfRule type="expression" dxfId="1592" priority="430391" stopIfTrue="1">
      <formula>AND($B650=$H$3,$B650&lt;&gt;"")</formula>
    </cfRule>
    <cfRule type="expression" dxfId="1591" priority="430392" stopIfTrue="1">
      <formula>AND($B650&lt;$H$3,$B650&lt;&gt;"")</formula>
    </cfRule>
  </conditionalFormatting>
  <conditionalFormatting sqref="B379:C379">
    <cfRule type="expression" dxfId="1590" priority="428750" stopIfTrue="1">
      <formula>AND($B634&lt;$H$3,$B634&lt;&gt;"")</formula>
    </cfRule>
    <cfRule type="expression" dxfId="1589" priority="428749" stopIfTrue="1">
      <formula>AND($B634=$H$3,$B634&lt;&gt;"")</formula>
    </cfRule>
  </conditionalFormatting>
  <conditionalFormatting sqref="B395:C395">
    <cfRule type="expression" dxfId="1588" priority="428712" stopIfTrue="1">
      <formula>AND($B811&lt;$H$3,$B811&lt;&gt;"")</formula>
    </cfRule>
    <cfRule type="expression" dxfId="1587" priority="428711" stopIfTrue="1">
      <formula>AND($B811=$H$3,$B811&lt;&gt;"")</formula>
    </cfRule>
  </conditionalFormatting>
  <conditionalFormatting sqref="B403:C403">
    <cfRule type="expression" dxfId="1586" priority="428610" stopIfTrue="1">
      <formula>AND($B818=$H$3,$B818&lt;&gt;"")</formula>
    </cfRule>
    <cfRule type="expression" dxfId="1585" priority="428611" stopIfTrue="1">
      <formula>AND($B818&lt;$H$3,$B818&lt;&gt;"")</formula>
    </cfRule>
  </conditionalFormatting>
  <conditionalFormatting sqref="B411:C411">
    <cfRule type="expression" dxfId="1584" priority="427514" stopIfTrue="1">
      <formula>AND($B484&lt;$H$3,$B484&lt;&gt;"")</formula>
    </cfRule>
    <cfRule type="expression" dxfId="1583" priority="427513" stopIfTrue="1">
      <formula>AND($B484=$H$3,$B484&lt;&gt;"")</formula>
    </cfRule>
  </conditionalFormatting>
  <conditionalFormatting sqref="B421:C421">
    <cfRule type="expression" dxfId="1582" priority="427564" stopIfTrue="1">
      <formula>AND($B838=$H$3,$B838&lt;&gt;"")</formula>
    </cfRule>
    <cfRule type="expression" dxfId="1581" priority="427565" stopIfTrue="1">
      <formula>AND($B838&lt;$H$3,$B838&lt;&gt;"")</formula>
    </cfRule>
  </conditionalFormatting>
  <conditionalFormatting sqref="B436:C436">
    <cfRule type="expression" dxfId="1580" priority="426983" stopIfTrue="1">
      <formula>AND($B490&lt;$H$3,$B490&lt;&gt;"")</formula>
    </cfRule>
    <cfRule type="expression" dxfId="1579" priority="426982" stopIfTrue="1">
      <formula>AND($B490=$H$3,$B490&lt;&gt;"")</formula>
    </cfRule>
  </conditionalFormatting>
  <conditionalFormatting sqref="B32:G32">
    <cfRule type="cellIs" dxfId="1578" priority="3048" stopIfTrue="1" operator="lessThan">
      <formula>$H$3</formula>
    </cfRule>
  </conditionalFormatting>
  <conditionalFormatting sqref="B33:G34 D52:D53 B55:B84 F35:F50 F52:F53 D84:D85 F84:F85">
    <cfRule type="cellIs" dxfId="1577" priority="41788" stopIfTrue="1" operator="lessThan">
      <formula>$H$3</formula>
    </cfRule>
  </conditionalFormatting>
  <conditionalFormatting sqref="B33:G34">
    <cfRule type="cellIs" dxfId="1576" priority="41829" stopIfTrue="1" operator="equal">
      <formula>$H$3</formula>
    </cfRule>
  </conditionalFormatting>
  <conditionalFormatting sqref="B51:G51 D51:D53 B61:B84 B32:G32 F30:F31">
    <cfRule type="cellIs" dxfId="1575" priority="6480" stopIfTrue="1" operator="equal">
      <formula>$H$3</formula>
    </cfRule>
  </conditionalFormatting>
  <conditionalFormatting sqref="B51:G51">
    <cfRule type="cellIs" dxfId="1574" priority="4889" stopIfTrue="1" operator="lessThan">
      <formula>$H$3</formula>
    </cfRule>
  </conditionalFormatting>
  <conditionalFormatting sqref="B61:G83 F343:F352">
    <cfRule type="cellIs" dxfId="1573" priority="3748" stopIfTrue="1" operator="lessThan">
      <formula>$H$3</formula>
    </cfRule>
    <cfRule type="cellIs" dxfId="1572" priority="3752" stopIfTrue="1" operator="equal">
      <formula>$H$3</formula>
    </cfRule>
  </conditionalFormatting>
  <conditionalFormatting sqref="C6:C22">
    <cfRule type="expression" dxfId="1571" priority="3536" stopIfTrue="1">
      <formula>B6&lt;$H$3</formula>
    </cfRule>
  </conditionalFormatting>
  <conditionalFormatting sqref="C24:C31">
    <cfRule type="expression" dxfId="1570" priority="3028" stopIfTrue="1">
      <formula>B24&lt;$H$3</formula>
    </cfRule>
  </conditionalFormatting>
  <conditionalFormatting sqref="C34">
    <cfRule type="expression" dxfId="1569" priority="4927" stopIfTrue="1">
      <formula>$B34=#REF!</formula>
    </cfRule>
    <cfRule type="expression" dxfId="1568" priority="4928" stopIfTrue="1">
      <formula>B34&lt;#REF!</formula>
    </cfRule>
  </conditionalFormatting>
  <conditionalFormatting sqref="C64:C65 E64:E65 G64:G65">
    <cfRule type="expression" dxfId="1567" priority="3482" stopIfTrue="1">
      <formula>B64&lt;$H$3</formula>
    </cfRule>
  </conditionalFormatting>
  <conditionalFormatting sqref="C74 C233:C260 C266:C269 C302:C330 E302:E330 G305:G330 C333:C343 E333:E343 C346:C351 E346:E351 G346:G351 C381:C387 E381:E387 G405:G407 C405:C409 E405:E409 G409:G410 C26:C31 G26:G31 G113:G122 C443:C444 E443:E444 G443:G444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G381:G387 E389:E390 G389:G390 C389:C391 C393:C394 E393:E394 G393:G394 C397:C399 E397:E401 G399 C401:C402 C423 G423 C425:C428 E425:E428 C433 E433 C438 C441 C446:C451 E446:E451 G446:G451 C453:C461 G453:G461">
    <cfRule type="expression" dxfId="1566" priority="6152" stopIfTrue="1">
      <formula>$B26=$H$3</formula>
    </cfRule>
  </conditionalFormatting>
  <conditionalFormatting sqref="C100:C104">
    <cfRule type="expression" dxfId="1565" priority="2767" stopIfTrue="1">
      <formula>B100&lt;$H$3</formula>
    </cfRule>
  </conditionalFormatting>
  <conditionalFormatting sqref="C113:C123 E123">
    <cfRule type="expression" dxfId="1564" priority="2669" stopIfTrue="1">
      <formula>B113&lt;$H$3</formula>
    </cfRule>
  </conditionalFormatting>
  <conditionalFormatting sqref="C126:C137">
    <cfRule type="expression" dxfId="1563" priority="2762" stopIfTrue="1">
      <formula>B126&lt;$H$3</formula>
    </cfRule>
  </conditionalFormatting>
  <conditionalFormatting sqref="C140:C151">
    <cfRule type="expression" dxfId="1562" priority="2725" stopIfTrue="1">
      <formula>B140&lt;$H$3</formula>
    </cfRule>
  </conditionalFormatting>
  <conditionalFormatting sqref="C154:C155 C157">
    <cfRule type="expression" dxfId="1561" priority="2795" stopIfTrue="1">
      <formula>B154&lt;$H$3</formula>
    </cfRule>
  </conditionalFormatting>
  <conditionalFormatting sqref="C177:C217 G220:G229 C263:C264 E263:E264 G263:G264">
    <cfRule type="expression" dxfId="1560" priority="2575" stopIfTrue="1">
      <formula>B177&lt;$H$3</formula>
    </cfRule>
  </conditionalFormatting>
  <conditionalFormatting sqref="C220:C230">
    <cfRule type="expression" dxfId="1559" priority="2317" stopIfTrue="1">
      <formula>B220&lt;$H$3</formula>
    </cfRule>
  </conditionalFormatting>
  <conditionalFormatting sqref="C352 E352 G352 E381:E384 E386:E387 G405:G406">
    <cfRule type="expression" dxfId="1558" priority="965" stopIfTrue="1">
      <formula>B352&lt;$H$3</formula>
    </cfRule>
  </conditionalFormatting>
  <conditionalFormatting sqref="C352 E352 G352">
    <cfRule type="expression" dxfId="1557" priority="971" stopIfTrue="1">
      <formula>$B352=$H$3</formula>
    </cfRule>
  </conditionalFormatting>
  <conditionalFormatting sqref="C355:C360 G355:G360 C362:C363">
    <cfRule type="expression" dxfId="1556" priority="1319" stopIfTrue="1">
      <formula>B355&lt;$H$3</formula>
    </cfRule>
  </conditionalFormatting>
  <conditionalFormatting sqref="C366:C368 C463 E463 G463 C465:C469 E465:E469 G465:G469">
    <cfRule type="expression" dxfId="1555" priority="622" stopIfTrue="1">
      <formula>$F366=$H$3</formula>
    </cfRule>
    <cfRule type="expression" dxfId="1554" priority="623" stopIfTrue="1">
      <formula>$B366=$H$3</formula>
    </cfRule>
  </conditionalFormatting>
  <conditionalFormatting sqref="C366:C368">
    <cfRule type="expression" dxfId="1553" priority="621" stopIfTrue="1">
      <formula>B366&lt;$H$3</formula>
    </cfRule>
  </conditionalFormatting>
  <conditionalFormatting sqref="C372 G425:G427">
    <cfRule type="expression" dxfId="1552" priority="533" stopIfTrue="1">
      <formula>B372&lt;$H$3</formula>
    </cfRule>
    <cfRule type="expression" dxfId="1551" priority="534" stopIfTrue="1">
      <formula>$F372=$H$3</formula>
    </cfRule>
    <cfRule type="expression" dxfId="1550" priority="535" stopIfTrue="1">
      <formula>$B372=$H$3</formula>
    </cfRule>
  </conditionalFormatting>
  <conditionalFormatting sqref="C381:C384">
    <cfRule type="expression" dxfId="1549" priority="1161" stopIfTrue="1">
      <formula>B381&lt;$H$3</formula>
    </cfRule>
  </conditionalFormatting>
  <conditionalFormatting sqref="C386:C387">
    <cfRule type="expression" dxfId="1548" priority="875" stopIfTrue="1">
      <formula>B386&lt;$H$3</formula>
    </cfRule>
  </conditionalFormatting>
  <conditionalFormatting sqref="C397:C399">
    <cfRule type="expression" dxfId="1547" priority="1123" stopIfTrue="1">
      <formula>B397&lt;$H$3</formula>
    </cfRule>
  </conditionalFormatting>
  <conditionalFormatting sqref="C405:C406">
    <cfRule type="expression" dxfId="1546" priority="868" stopIfTrue="1">
      <formula>B405&lt;$H$3</formula>
    </cfRule>
  </conditionalFormatting>
  <conditionalFormatting sqref="C408">
    <cfRule type="expression" dxfId="1545" priority="483" stopIfTrue="1">
      <formula>B408&lt;$H$3</formula>
    </cfRule>
  </conditionalFormatting>
  <conditionalFormatting sqref="C423">
    <cfRule type="expression" dxfId="1544" priority="180" stopIfTrue="1">
      <formula>B423&lt;$H$3</formula>
    </cfRule>
  </conditionalFormatting>
  <conditionalFormatting sqref="C425:C428">
    <cfRule type="expression" dxfId="1543" priority="125" stopIfTrue="1">
      <formula>B425&lt;$H$3</formula>
    </cfRule>
  </conditionalFormatting>
  <conditionalFormatting sqref="C433">
    <cfRule type="expression" dxfId="1542" priority="15" stopIfTrue="1">
      <formula>B433&lt;$H$3</formula>
    </cfRule>
  </conditionalFormatting>
  <conditionalFormatting sqref="C438">
    <cfRule type="expression" dxfId="1541" priority="85" stopIfTrue="1">
      <formula>B438&lt;$H$3</formula>
    </cfRule>
  </conditionalFormatting>
  <conditionalFormatting sqref="C446">
    <cfRule type="expression" dxfId="1540" priority="3" stopIfTrue="1">
      <formula>$F446=$H$3</formula>
    </cfRule>
    <cfRule type="expression" dxfId="1539" priority="4" stopIfTrue="1">
      <formula>B446&lt;$H$3</formula>
    </cfRule>
    <cfRule type="expression" dxfId="1538" priority="5" stopIfTrue="1">
      <formula>$B446=$H$3</formula>
    </cfRule>
    <cfRule type="expression" dxfId="1537" priority="6" stopIfTrue="1">
      <formula>$F446=$H$3</formula>
    </cfRule>
    <cfRule type="expression" dxfId="1536" priority="7" stopIfTrue="1">
      <formula>B446&lt;$H$3</formula>
    </cfRule>
    <cfRule type="expression" dxfId="1535" priority="8" stopIfTrue="1">
      <formula>$B446=$H$3</formula>
    </cfRule>
    <cfRule type="expression" dxfId="1534" priority="11" stopIfTrue="1">
      <formula>$B446=$H$3</formula>
    </cfRule>
    <cfRule type="expression" dxfId="1533" priority="10" stopIfTrue="1">
      <formula>B446&lt;$H$3</formula>
    </cfRule>
    <cfRule type="expression" dxfId="1532" priority="9" stopIfTrue="1">
      <formula>$F446=$H$3</formula>
    </cfRule>
  </conditionalFormatting>
  <conditionalFormatting sqref="C446:C450">
    <cfRule type="expression" dxfId="1531" priority="12" stopIfTrue="1">
      <formula>B446&lt;$H$3</formula>
    </cfRule>
  </conditionalFormatting>
  <conditionalFormatting sqref="C453:C461 G453:G461">
    <cfRule type="expression" dxfId="1530" priority="808" stopIfTrue="1">
      <formula>B453&lt;$H$3</formula>
    </cfRule>
  </conditionalFormatting>
  <conditionalFormatting sqref="C463 E463 G463 C465:C469 E465:E469 G465:G469">
    <cfRule type="expression" dxfId="1529" priority="70" stopIfTrue="1">
      <formula>B463&lt;$H$3</formula>
    </cfRule>
  </conditionalFormatting>
  <conditionalFormatting sqref="D4:D5 B35:B52 B226:B230 D226:D230 B4:B22 D130:D153 B133:B151 F138:F151 D162:D224 D233:D304 F233:F304 B247:B304 B306:B352 B379:B387 F118:F123 D159:D160 B162:B224">
    <cfRule type="cellIs" dxfId="1528" priority="4887" stopIfTrue="1" operator="lessThan">
      <formula>$H$3</formula>
    </cfRule>
  </conditionalFormatting>
  <conditionalFormatting sqref="D4:D5">
    <cfRule type="cellIs" dxfId="1527" priority="3920" stopIfTrue="1" operator="equal">
      <formula>$H$3</formula>
    </cfRule>
  </conditionalFormatting>
  <conditionalFormatting sqref="D6 F362:F370 F372:F374 F379:F387 F389:F391 F393:F402">
    <cfRule type="cellIs" dxfId="1526" priority="3910" stopIfTrue="1" operator="equal">
      <formula>$H$3</formula>
    </cfRule>
  </conditionalFormatting>
  <conditionalFormatting sqref="D6 F393:F402 F379:F387 F362:F370 F372:F374 F389:F391">
    <cfRule type="cellIs" dxfId="1525" priority="3908" stopIfTrue="1" operator="lessThan">
      <formula>$H$3</formula>
    </cfRule>
  </conditionalFormatting>
  <conditionalFormatting sqref="D6:D21">
    <cfRule type="cellIs" dxfId="1524" priority="3906" stopIfTrue="1" operator="equal">
      <formula>$H$3</formula>
    </cfRule>
  </conditionalFormatting>
  <conditionalFormatting sqref="D7:D21">
    <cfRule type="cellIs" dxfId="1523" priority="3874" stopIfTrue="1" operator="lessThan">
      <formula>$H$3</formula>
    </cfRule>
  </conditionalFormatting>
  <conditionalFormatting sqref="D11:D19">
    <cfRule type="cellIs" dxfId="1522" priority="3811" stopIfTrue="1" operator="lessThan">
      <formula>$H$3</formula>
    </cfRule>
    <cfRule type="cellIs" dxfId="1521" priority="3873" stopIfTrue="1" operator="equal">
      <formula>$H$3</formula>
    </cfRule>
  </conditionalFormatting>
  <conditionalFormatting sqref="D21">
    <cfRule type="cellIs" dxfId="1520" priority="3647" stopIfTrue="1" operator="equal">
      <formula>$H$3</formula>
    </cfRule>
  </conditionalFormatting>
  <conditionalFormatting sqref="D21:D22">
    <cfRule type="cellIs" dxfId="1519" priority="6872" stopIfTrue="1" operator="lessThan">
      <formula>$H$3</formula>
    </cfRule>
  </conditionalFormatting>
  <conditionalFormatting sqref="D22 D24:D25">
    <cfRule type="cellIs" dxfId="1518" priority="6873" stopIfTrue="1" operator="equal">
      <formula>$H$3</formula>
    </cfRule>
  </conditionalFormatting>
  <conditionalFormatting sqref="D26:D29">
    <cfRule type="cellIs" dxfId="1517" priority="3032" stopIfTrue="1" operator="equal">
      <formula>$H$3</formula>
    </cfRule>
  </conditionalFormatting>
  <conditionalFormatting sqref="D30:D31">
    <cfRule type="cellIs" dxfId="1516" priority="3267" stopIfTrue="1" operator="equal">
      <formula>$H$3</formula>
    </cfRule>
    <cfRule type="cellIs" dxfId="1515" priority="3259" stopIfTrue="1" operator="lessThan">
      <formula>$H$3</formula>
    </cfRule>
  </conditionalFormatting>
  <conditionalFormatting sqref="D30:D32">
    <cfRule type="cellIs" dxfId="1514" priority="3053" stopIfTrue="1" operator="equal">
      <formula>$H$3</formula>
    </cfRule>
  </conditionalFormatting>
  <conditionalFormatting sqref="D33">
    <cfRule type="cellIs" dxfId="1513" priority="4925" stopIfTrue="1" operator="equal">
      <formula>$H$3</formula>
    </cfRule>
  </conditionalFormatting>
  <conditionalFormatting sqref="D34 F34">
    <cfRule type="cellIs" dxfId="1512" priority="4923" stopIfTrue="1" operator="equal">
      <formula>#REF!</formula>
    </cfRule>
    <cfRule type="cellIs" dxfId="1511" priority="4924" stopIfTrue="1" operator="lessThan">
      <formula>#REF!</formula>
    </cfRule>
  </conditionalFormatting>
  <conditionalFormatting sqref="D35:D50">
    <cfRule type="cellIs" dxfId="1510" priority="3283" stopIfTrue="1" operator="equal">
      <formula>$H$3</formula>
    </cfRule>
  </conditionalFormatting>
  <conditionalFormatting sqref="D35:D51">
    <cfRule type="cellIs" dxfId="1509" priority="4318" stopIfTrue="1" operator="lessThan">
      <formula>$H$3</formula>
    </cfRule>
  </conditionalFormatting>
  <conditionalFormatting sqref="D53">
    <cfRule type="cellIs" dxfId="1508" priority="3824" stopIfTrue="1" operator="lessThan">
      <formula>$H$3</formula>
    </cfRule>
  </conditionalFormatting>
  <conditionalFormatting sqref="D54:D60">
    <cfRule type="cellIs" dxfId="1507" priority="3277" stopIfTrue="1" operator="lessThan">
      <formula>$H$3</formula>
    </cfRule>
  </conditionalFormatting>
  <conditionalFormatting sqref="D61:D84">
    <cfRule type="cellIs" dxfId="1506" priority="4085" stopIfTrue="1" operator="equal">
      <formula>$H$3</formula>
    </cfRule>
  </conditionalFormatting>
  <conditionalFormatting sqref="D62:D63">
    <cfRule type="cellIs" dxfId="1505" priority="3723" stopIfTrue="1" operator="equal">
      <formula>$H$3</formula>
    </cfRule>
    <cfRule type="cellIs" dxfId="1504" priority="3724" stopIfTrue="1" operator="lessThan">
      <formula>$H$3</formula>
    </cfRule>
  </conditionalFormatting>
  <conditionalFormatting sqref="D64:D65 F64:F65">
    <cfRule type="cellIs" dxfId="1503" priority="3481" stopIfTrue="1" operator="lessThan">
      <formula>$H$3</formula>
    </cfRule>
  </conditionalFormatting>
  <conditionalFormatting sqref="D64:D65">
    <cfRule type="cellIs" dxfId="1502" priority="3480" stopIfTrue="1" operator="equal">
      <formula>$H$3</formula>
    </cfRule>
  </conditionalFormatting>
  <conditionalFormatting sqref="D67:D71 B67:B73">
    <cfRule type="cellIs" dxfId="1501" priority="3364" stopIfTrue="1" operator="equal">
      <formula>$H$3</formula>
    </cfRule>
    <cfRule type="cellIs" dxfId="1500" priority="3365" stopIfTrue="1" operator="lessThan">
      <formula>$H$3</formula>
    </cfRule>
  </conditionalFormatting>
  <conditionalFormatting sqref="D72">
    <cfRule type="cellIs" dxfId="1499" priority="3398" stopIfTrue="1" operator="equal">
      <formula>$H$3</formula>
    </cfRule>
    <cfRule type="cellIs" dxfId="1498" priority="3397" stopIfTrue="1" operator="lessThan">
      <formula>$H$3</formula>
    </cfRule>
  </conditionalFormatting>
  <conditionalFormatting sqref="D72:D74">
    <cfRule type="cellIs" dxfId="1497" priority="3379" stopIfTrue="1" operator="equal">
      <formula>$H$3</formula>
    </cfRule>
  </conditionalFormatting>
  <conditionalFormatting sqref="D73:D74">
    <cfRule type="cellIs" dxfId="1496" priority="3378" stopIfTrue="1" operator="lessThan">
      <formula>$H$3</formula>
    </cfRule>
    <cfRule type="cellIs" dxfId="1495" priority="3374" stopIfTrue="1" operator="equal">
      <formula>$H$3</formula>
    </cfRule>
  </conditionalFormatting>
  <conditionalFormatting sqref="D75:D77">
    <cfRule type="cellIs" dxfId="1494" priority="3640" stopIfTrue="1" operator="lessThan">
      <formula>$H$3</formula>
    </cfRule>
    <cfRule type="cellIs" dxfId="1493" priority="3639" stopIfTrue="1" operator="equal">
      <formula>$H$3</formula>
    </cfRule>
  </conditionalFormatting>
  <conditionalFormatting sqref="D78:D83 F78:F83">
    <cfRule type="cellIs" dxfId="1492" priority="3389" stopIfTrue="1" operator="lessThan">
      <formula>$H$3</formula>
    </cfRule>
  </conditionalFormatting>
  <conditionalFormatting sqref="D78:D85">
    <cfRule type="cellIs" dxfId="1491" priority="3579" stopIfTrue="1" operator="equal">
      <formula>$H$3</formula>
    </cfRule>
  </conditionalFormatting>
  <conditionalFormatting sqref="D79 F79">
    <cfRule type="cellIs" dxfId="1490" priority="3386" stopIfTrue="1" operator="equal">
      <formula>$H$3</formula>
    </cfRule>
  </conditionalFormatting>
  <conditionalFormatting sqref="D84:D85">
    <cfRule type="cellIs" dxfId="1489" priority="3583" stopIfTrue="1" operator="lessThan">
      <formula>$H$3</formula>
    </cfRule>
  </conditionalFormatting>
  <conditionalFormatting sqref="D85:D105">
    <cfRule type="cellIs" dxfId="1488" priority="3446" stopIfTrue="1" operator="equal">
      <formula>$H$3</formula>
    </cfRule>
  </conditionalFormatting>
  <conditionalFormatting sqref="D86:D88">
    <cfRule type="cellIs" dxfId="1487" priority="3435" stopIfTrue="1" operator="equal">
      <formula>$H$3</formula>
    </cfRule>
    <cfRule type="cellIs" dxfId="1486" priority="3436" stopIfTrue="1" operator="lessThan">
      <formula>$H$3</formula>
    </cfRule>
  </conditionalFormatting>
  <conditionalFormatting sqref="D89:D105 D107 D110">
    <cfRule type="cellIs" dxfId="1485" priority="3555" stopIfTrue="1" operator="lessThan">
      <formula>$H$3</formula>
    </cfRule>
    <cfRule type="cellIs" dxfId="1484" priority="3554" stopIfTrue="1" operator="equal">
      <formula>$H$3</formula>
    </cfRule>
  </conditionalFormatting>
  <conditionalFormatting sqref="D107 D110:D111 F110:F111">
    <cfRule type="cellIs" dxfId="1483" priority="2711" stopIfTrue="1" operator="lessThan">
      <formula>$H$3</formula>
    </cfRule>
  </conditionalFormatting>
  <conditionalFormatting sqref="D110:D111 D107">
    <cfRule type="cellIs" dxfId="1482" priority="2708" stopIfTrue="1" operator="equal">
      <formula>$H$3</formula>
    </cfRule>
  </conditionalFormatting>
  <conditionalFormatting sqref="D113:D122 B120:B122">
    <cfRule type="cellIs" dxfId="1481" priority="2587" stopIfTrue="1" operator="equal">
      <formula>$H$3</formula>
    </cfRule>
    <cfRule type="cellIs" dxfId="1480" priority="2588" stopIfTrue="1" operator="lessThan">
      <formula>$H$3</formula>
    </cfRule>
  </conditionalFormatting>
  <conditionalFormatting sqref="D113:D125">
    <cfRule type="cellIs" dxfId="1479" priority="3163" stopIfTrue="1" operator="equal">
      <formula>$H$3</formula>
    </cfRule>
    <cfRule type="cellIs" dxfId="1478" priority="3164" stopIfTrue="1" operator="lessThan">
      <formula>$H$3</formula>
    </cfRule>
  </conditionalFormatting>
  <conditionalFormatting sqref="D126:D128">
    <cfRule type="cellIs" dxfId="1477" priority="3136" stopIfTrue="1" operator="lessThan">
      <formula>$H$3</formula>
    </cfRule>
    <cfRule type="cellIs" dxfId="1476" priority="3135" stopIfTrue="1" operator="equal">
      <formula>$H$3</formula>
    </cfRule>
  </conditionalFormatting>
  <conditionalFormatting sqref="D126:D151">
    <cfRule type="cellIs" dxfId="1475" priority="3137" stopIfTrue="1" operator="equal">
      <formula>$H$3</formula>
    </cfRule>
  </conditionalFormatting>
  <conditionalFormatting sqref="D129">
    <cfRule type="cellIs" dxfId="1474" priority="3151" stopIfTrue="1" operator="lessThan">
      <formula>$H$3</formula>
    </cfRule>
  </conditionalFormatting>
  <conditionalFormatting sqref="D138:D139">
    <cfRule type="cellIs" dxfId="1473" priority="3126" stopIfTrue="1" operator="lessThan">
      <formula>$H$3</formula>
    </cfRule>
    <cfRule type="cellIs" dxfId="1472" priority="3125" stopIfTrue="1" operator="equal">
      <formula>$H$3</formula>
    </cfRule>
  </conditionalFormatting>
  <conditionalFormatting sqref="D140:D141">
    <cfRule type="cellIs" dxfId="1471" priority="2909" stopIfTrue="1" operator="lessThan">
      <formula>$H$3</formula>
    </cfRule>
    <cfRule type="cellIs" dxfId="1470" priority="2907" stopIfTrue="1" operator="equal">
      <formula>$H$3</formula>
    </cfRule>
  </conditionalFormatting>
  <conditionalFormatting sqref="D142:D143">
    <cfRule type="cellIs" dxfId="1469" priority="3059" stopIfTrue="1" operator="lessThan">
      <formula>$H$3</formula>
    </cfRule>
    <cfRule type="cellIs" dxfId="1468" priority="3060" stopIfTrue="1" operator="equal">
      <formula>$H$3</formula>
    </cfRule>
  </conditionalFormatting>
  <conditionalFormatting sqref="D143:D147">
    <cfRule type="cellIs" dxfId="1467" priority="3058" stopIfTrue="1" operator="equal">
      <formula>$H$3</formula>
    </cfRule>
  </conditionalFormatting>
  <conditionalFormatting sqref="D144:D151">
    <cfRule type="cellIs" dxfId="1466" priority="2727" stopIfTrue="1" operator="equal">
      <formula>$H$3</formula>
    </cfRule>
    <cfRule type="cellIs" dxfId="1465" priority="3057" stopIfTrue="1" operator="lessThan">
      <formula>$H$3</formula>
    </cfRule>
  </conditionalFormatting>
  <conditionalFormatting sqref="D150">
    <cfRule type="cellIs" dxfId="1464" priority="2714" stopIfTrue="1" operator="lessThan">
      <formula>$H$3</formula>
    </cfRule>
    <cfRule type="cellIs" dxfId="1463" priority="2713" stopIfTrue="1" operator="equal">
      <formula>$H$3</formula>
    </cfRule>
  </conditionalFormatting>
  <conditionalFormatting sqref="D154:D155 D157">
    <cfRule type="cellIs" dxfId="1462" priority="2693" stopIfTrue="1" operator="lessThan">
      <formula>$H$3</formula>
    </cfRule>
    <cfRule type="cellIs" dxfId="1461" priority="2819" stopIfTrue="1" operator="equal">
      <formula>$H$3</formula>
    </cfRule>
  </conditionalFormatting>
  <conditionalFormatting sqref="D159:D160">
    <cfRule type="cellIs" dxfId="1460" priority="2692" stopIfTrue="1" operator="equal">
      <formula>$H$3</formula>
    </cfRule>
  </conditionalFormatting>
  <conditionalFormatting sqref="D175:D192 D266:D272">
    <cfRule type="cellIs" dxfId="1459" priority="2547" stopIfTrue="1" operator="equal">
      <formula>$H$3</formula>
    </cfRule>
  </conditionalFormatting>
  <conditionalFormatting sqref="D177:D217">
    <cfRule type="cellIs" dxfId="1458" priority="2372" stopIfTrue="1" operator="lessThan">
      <formula>$H$3</formula>
    </cfRule>
  </conditionalFormatting>
  <conditionalFormatting sqref="D220:D225">
    <cfRule type="cellIs" dxfId="1457" priority="2318" stopIfTrue="1" operator="equal">
      <formula>$H$3</formula>
    </cfRule>
    <cfRule type="cellIs" dxfId="1456" priority="2319" stopIfTrue="1" operator="lessThan">
      <formula>$H$3</formula>
    </cfRule>
  </conditionalFormatting>
  <conditionalFormatting sqref="D226:D232">
    <cfRule type="cellIs" dxfId="1455" priority="2477" stopIfTrue="1" operator="equal">
      <formula>$H$3</formula>
    </cfRule>
    <cfRule type="cellIs" dxfId="1454" priority="2478" stopIfTrue="1" operator="lessThan">
      <formula>$H$3</formula>
    </cfRule>
  </conditionalFormatting>
  <conditionalFormatting sqref="D261:D264">
    <cfRule type="cellIs" dxfId="1453" priority="2421" stopIfTrue="1" operator="equal">
      <formula>$H$3</formula>
    </cfRule>
  </conditionalFormatting>
  <conditionalFormatting sqref="D263">
    <cfRule type="cellIs" dxfId="1452" priority="2407" stopIfTrue="1" operator="equal">
      <formula>$H$3</formula>
    </cfRule>
    <cfRule type="cellIs" dxfId="1451" priority="2406" stopIfTrue="1" operator="lessThan">
      <formula>$H$3</formula>
    </cfRule>
  </conditionalFormatting>
  <conditionalFormatting sqref="D263:D264">
    <cfRule type="cellIs" dxfId="1450" priority="2409" stopIfTrue="1" operator="equal">
      <formula>$H$3</formula>
    </cfRule>
    <cfRule type="cellIs" dxfId="1449" priority="2408" stopIfTrue="1" operator="lessThan">
      <formula>$H$3</formula>
    </cfRule>
  </conditionalFormatting>
  <conditionalFormatting sqref="D266:D272">
    <cfRule type="cellIs" dxfId="1448" priority="2548" stopIfTrue="1" operator="lessThan">
      <formula>$H$3</formula>
    </cfRule>
    <cfRule type="cellIs" dxfId="1447" priority="2446" stopIfTrue="1" operator="lessThan">
      <formula>$H$3</formula>
    </cfRule>
  </conditionalFormatting>
  <conditionalFormatting sqref="D266:D299">
    <cfRule type="cellIs" dxfId="1446" priority="2193" stopIfTrue="1" operator="lessThan">
      <formula>$H$3</formula>
    </cfRule>
  </conditionalFormatting>
  <conditionalFormatting sqref="D273:D299">
    <cfRule type="cellIs" dxfId="1445" priority="2189" stopIfTrue="1" operator="lessThan">
      <formula>$H$3</formula>
    </cfRule>
    <cfRule type="cellIs" dxfId="1444" priority="2192" stopIfTrue="1" operator="equal">
      <formula>$H$3</formula>
    </cfRule>
    <cfRule type="cellIs" dxfId="1443" priority="2184" stopIfTrue="1" operator="equal">
      <formula>$H$3</formula>
    </cfRule>
  </conditionalFormatting>
  <conditionalFormatting sqref="D273:D301">
    <cfRule type="cellIs" dxfId="1442" priority="1294" stopIfTrue="1" operator="lessThan">
      <formula>$H$3</formula>
    </cfRule>
  </conditionalFormatting>
  <conditionalFormatting sqref="D300:D301">
    <cfRule type="cellIs" dxfId="1441" priority="1293" stopIfTrue="1" operator="equal">
      <formula>$H$3</formula>
    </cfRule>
    <cfRule type="cellIs" dxfId="1440" priority="1290" stopIfTrue="1" operator="lessThan">
      <formula>$H$3</formula>
    </cfRule>
  </conditionalFormatting>
  <conditionalFormatting sqref="D300:D304">
    <cfRule type="cellIs" dxfId="1439" priority="1280" stopIfTrue="1" operator="equal">
      <formula>$H$3</formula>
    </cfRule>
  </conditionalFormatting>
  <conditionalFormatting sqref="D305:D306 F305:F306">
    <cfRule type="cellIs" dxfId="1438" priority="2365" stopIfTrue="1" operator="lessThan">
      <formula>$H$3</formula>
    </cfRule>
  </conditionalFormatting>
  <conditionalFormatting sqref="D305:D306">
    <cfRule type="cellIs" dxfId="1437" priority="2351" stopIfTrue="1" operator="lessThan">
      <formula>$H$3</formula>
    </cfRule>
    <cfRule type="cellIs" dxfId="1436" priority="2358" stopIfTrue="1" operator="equal">
      <formula>$H$3</formula>
    </cfRule>
    <cfRule type="cellIs" dxfId="1435" priority="2245" stopIfTrue="1" operator="equal">
      <formula>$H$3</formula>
    </cfRule>
  </conditionalFormatting>
  <conditionalFormatting sqref="D306:D310">
    <cfRule type="cellIs" dxfId="1434" priority="2224" stopIfTrue="1" operator="equal">
      <formula>$H$3</formula>
    </cfRule>
  </conditionalFormatting>
  <conditionalFormatting sqref="D306:D312">
    <cfRule type="cellIs" dxfId="1433" priority="2228" stopIfTrue="1" operator="lessThan">
      <formula>$H$3</formula>
    </cfRule>
  </conditionalFormatting>
  <conditionalFormatting sqref="D311:D312">
    <cfRule type="cellIs" dxfId="1432" priority="2326" stopIfTrue="1" operator="equal">
      <formula>$H$3</formula>
    </cfRule>
    <cfRule type="cellIs" dxfId="1431" priority="2327" stopIfTrue="1" operator="lessThan">
      <formula>$H$3</formula>
    </cfRule>
  </conditionalFormatting>
  <conditionalFormatting sqref="D313:D330">
    <cfRule type="cellIs" dxfId="1430" priority="1552" stopIfTrue="1" operator="lessThan">
      <formula>$H$3</formula>
    </cfRule>
    <cfRule type="cellIs" dxfId="1429" priority="1547" stopIfTrue="1" operator="equal">
      <formula>$H$3</formula>
    </cfRule>
  </conditionalFormatting>
  <conditionalFormatting sqref="D331:D352">
    <cfRule type="cellIs" dxfId="1428" priority="1982" stopIfTrue="1" operator="equal">
      <formula>$H$3</formula>
    </cfRule>
    <cfRule type="cellIs" dxfId="1427" priority="1983" stopIfTrue="1" operator="lessThan">
      <formula>$H$3</formula>
    </cfRule>
  </conditionalFormatting>
  <conditionalFormatting sqref="D346:D352">
    <cfRule type="cellIs" dxfId="1426" priority="1264" stopIfTrue="1" operator="lessThan">
      <formula>$H$3</formula>
    </cfRule>
  </conditionalFormatting>
  <conditionalFormatting sqref="D348:D352">
    <cfRule type="cellIs" dxfId="1425" priority="1260" stopIfTrue="1" operator="equal">
      <formula>$H$3</formula>
    </cfRule>
  </conditionalFormatting>
  <conditionalFormatting sqref="D353:D354">
    <cfRule type="cellIs" dxfId="1424" priority="1526" stopIfTrue="1" operator="equal">
      <formula>$H$3</formula>
    </cfRule>
  </conditionalFormatting>
  <conditionalFormatting sqref="D355:D357">
    <cfRule type="cellIs" dxfId="1423" priority="1308" stopIfTrue="1" operator="equal">
      <formula>$H$3</formula>
    </cfRule>
    <cfRule type="cellIs" dxfId="1422" priority="1312" stopIfTrue="1" operator="lessThan">
      <formula>$H$3</formula>
    </cfRule>
    <cfRule type="cellIs" dxfId="1421" priority="1315" stopIfTrue="1" operator="equal">
      <formula>$H$3</formula>
    </cfRule>
    <cfRule type="cellIs" dxfId="1420" priority="1316" stopIfTrue="1" operator="lessThan">
      <formula>$H$3</formula>
    </cfRule>
  </conditionalFormatting>
  <conditionalFormatting sqref="D355:D360">
    <cfRule type="cellIs" dxfId="1419" priority="1303" stopIfTrue="1" operator="lessThan">
      <formula>$H$3</formula>
    </cfRule>
  </conditionalFormatting>
  <conditionalFormatting sqref="D358:D360">
    <cfRule type="cellIs" dxfId="1418" priority="1302" stopIfTrue="1" operator="equal">
      <formula>$H$3</formula>
    </cfRule>
  </conditionalFormatting>
  <conditionalFormatting sqref="D381:D387">
    <cfRule type="cellIs" dxfId="1417" priority="1748" stopIfTrue="1" operator="lessThan">
      <formula>$H$3</formula>
    </cfRule>
  </conditionalFormatting>
  <conditionalFormatting sqref="D393:D396 D389:D391">
    <cfRule type="cellIs" dxfId="1416" priority="1248" stopIfTrue="1" operator="lessThan">
      <formula>$H$3</formula>
    </cfRule>
  </conditionalFormatting>
  <conditionalFormatting sqref="D395:D396">
    <cfRule type="cellIs" dxfId="1415" priority="1247" stopIfTrue="1" operator="equal">
      <formula>$H$3</formula>
    </cfRule>
  </conditionalFormatting>
  <conditionalFormatting sqref="D403:D404">
    <cfRule type="cellIs" dxfId="1414" priority="1004" stopIfTrue="1" operator="equal">
      <formula>$H$3</formula>
    </cfRule>
    <cfRule type="cellIs" dxfId="1413" priority="1005" stopIfTrue="1" operator="lessThan">
      <formula>$H$3</formula>
    </cfRule>
  </conditionalFormatting>
  <conditionalFormatting sqref="D405">
    <cfRule type="cellIs" dxfId="1412" priority="869" stopIfTrue="1" operator="lessThan">
      <formula>$H$3</formula>
    </cfRule>
  </conditionalFormatting>
  <conditionalFormatting sqref="D405:D410">
    <cfRule type="cellIs" dxfId="1411" priority="872" stopIfTrue="1" operator="lessThan">
      <formula>$H$3</formula>
    </cfRule>
    <cfRule type="cellIs" dxfId="1410" priority="870" stopIfTrue="1" operator="equal">
      <formula>$H$3</formula>
    </cfRule>
  </conditionalFormatting>
  <conditionalFormatting sqref="D411:D412 B26:B31">
    <cfRule type="cellIs" dxfId="1409" priority="3030" stopIfTrue="1" operator="equal">
      <formula>$H$3</formula>
    </cfRule>
  </conditionalFormatting>
  <conditionalFormatting sqref="D413">
    <cfRule type="cellIs" dxfId="1408" priority="284" stopIfTrue="1" operator="lessThan">
      <formula>$H$3</formula>
    </cfRule>
    <cfRule type="cellIs" dxfId="1407" priority="283" stopIfTrue="1" operator="equal">
      <formula>$H$3</formula>
    </cfRule>
  </conditionalFormatting>
  <conditionalFormatting sqref="D413:D416">
    <cfRule type="cellIs" dxfId="1406" priority="286" stopIfTrue="1" operator="lessThan">
      <formula>$H$3</formula>
    </cfRule>
    <cfRule type="cellIs" dxfId="1405" priority="285" stopIfTrue="1" operator="equal">
      <formula>$H$3</formula>
    </cfRule>
  </conditionalFormatting>
  <conditionalFormatting sqref="D414:D418">
    <cfRule type="cellIs" dxfId="1404" priority="294" stopIfTrue="1" operator="lessThan">
      <formula>$H$3</formula>
    </cfRule>
  </conditionalFormatting>
  <conditionalFormatting sqref="D414:D421">
    <cfRule type="cellIs" dxfId="1403" priority="293" stopIfTrue="1" operator="equal">
      <formula>$H$3</formula>
    </cfRule>
  </conditionalFormatting>
  <conditionalFormatting sqref="D417:D418">
    <cfRule type="cellIs" dxfId="1402" priority="441" stopIfTrue="1" operator="equal">
      <formula>$H$3</formula>
    </cfRule>
    <cfRule type="cellIs" dxfId="1401" priority="442" stopIfTrue="1" operator="lessThan">
      <formula>$H$3</formula>
    </cfRule>
  </conditionalFormatting>
  <conditionalFormatting sqref="D419:D420">
    <cfRule type="cellIs" dxfId="1400" priority="24" stopIfTrue="1" operator="equal">
      <formula>$H$3</formula>
    </cfRule>
    <cfRule type="cellIs" dxfId="1399" priority="25" stopIfTrue="1" operator="lessThan">
      <formula>$H$3</formula>
    </cfRule>
  </conditionalFormatting>
  <conditionalFormatting sqref="D421:D422">
    <cfRule type="cellIs" dxfId="1398" priority="420" stopIfTrue="1" operator="lessThan">
      <formula>$H$3</formula>
    </cfRule>
  </conditionalFormatting>
  <conditionalFormatting sqref="D422">
    <cfRule type="cellIs" dxfId="1397" priority="419" stopIfTrue="1" operator="equal">
      <formula>$H$3</formula>
    </cfRule>
  </conditionalFormatting>
  <conditionalFormatting sqref="D423">
    <cfRule type="cellIs" dxfId="1396" priority="172" stopIfTrue="1" operator="equal">
      <formula>$H$3</formula>
    </cfRule>
    <cfRule type="cellIs" dxfId="1395" priority="173" stopIfTrue="1" operator="lessThan">
      <formula>$H$3</formula>
    </cfRule>
  </conditionalFormatting>
  <conditionalFormatting sqref="D425:D428">
    <cfRule type="cellIs" dxfId="1394" priority="178" stopIfTrue="1" operator="equal">
      <formula>$H$3</formula>
    </cfRule>
    <cfRule type="cellIs" dxfId="1393" priority="179" stopIfTrue="1" operator="lessThan">
      <formula>$H$3</formula>
    </cfRule>
  </conditionalFormatting>
  <conditionalFormatting sqref="D433">
    <cfRule type="cellIs" dxfId="1392" priority="17" stopIfTrue="1" operator="equal">
      <formula>$H$3</formula>
    </cfRule>
    <cfRule type="cellIs" dxfId="1391" priority="18" stopIfTrue="1" operator="lessThan">
      <formula>$H$3</formula>
    </cfRule>
  </conditionalFormatting>
  <conditionalFormatting sqref="D436">
    <cfRule type="cellIs" dxfId="1390" priority="886" stopIfTrue="1" operator="lessThan">
      <formula>$H$3</formula>
    </cfRule>
    <cfRule type="cellIs" dxfId="1389" priority="885" stopIfTrue="1" operator="equal">
      <formula>$H$3</formula>
    </cfRule>
    <cfRule type="cellIs" dxfId="1388" priority="892" stopIfTrue="1" operator="lessThan">
      <formula>$H$3</formula>
    </cfRule>
    <cfRule type="cellIs" dxfId="1387" priority="890" stopIfTrue="1" operator="equal">
      <formula>$H$3</formula>
    </cfRule>
  </conditionalFormatting>
  <conditionalFormatting sqref="D437">
    <cfRule type="cellIs" dxfId="1386" priority="908" stopIfTrue="1" operator="lessThan">
      <formula>$H$3</formula>
    </cfRule>
    <cfRule type="cellIs" dxfId="1385" priority="907" stopIfTrue="1" operator="equal">
      <formula>$H$3</formula>
    </cfRule>
    <cfRule type="cellIs" dxfId="1384" priority="904" stopIfTrue="1" operator="lessThan">
      <formula>$H$3</formula>
    </cfRule>
    <cfRule type="cellIs" dxfId="1383" priority="903" stopIfTrue="1" operator="equal">
      <formula>$H$3</formula>
    </cfRule>
  </conditionalFormatting>
  <conditionalFormatting sqref="D451 F451">
    <cfRule type="cellIs" dxfId="1382" priority="796" stopIfTrue="1" operator="lessThan">
      <formula>$H$3</formula>
    </cfRule>
  </conditionalFormatting>
  <conditionalFormatting sqref="D451">
    <cfRule type="cellIs" dxfId="1381" priority="784" stopIfTrue="1" operator="equal">
      <formula>$H$3</formula>
    </cfRule>
    <cfRule type="cellIs" dxfId="1380" priority="793" stopIfTrue="1" operator="equal">
      <formula>$H$3</formula>
    </cfRule>
    <cfRule type="cellIs" dxfId="1379" priority="786" stopIfTrue="1" operator="lessThan">
      <formula>$H$3</formula>
    </cfRule>
  </conditionalFormatting>
  <conditionalFormatting sqref="D452">
    <cfRule type="cellIs" dxfId="1378" priority="825" stopIfTrue="1" operator="lessThan">
      <formula>$H$3</formula>
    </cfRule>
    <cfRule type="cellIs" dxfId="1377" priority="824" stopIfTrue="1" operator="equal">
      <formula>$H$3</formula>
    </cfRule>
  </conditionalFormatting>
  <conditionalFormatting sqref="D453:D461 F453:F461">
    <cfRule type="cellIs" dxfId="1376" priority="811" stopIfTrue="1" operator="lessThan">
      <formula>$H$3</formula>
    </cfRule>
  </conditionalFormatting>
  <conditionalFormatting sqref="D465:D468 F465:F468">
    <cfRule type="cellIs" dxfId="1375" priority="147" stopIfTrue="1" operator="lessThan">
      <formula>$H$3</formula>
    </cfRule>
    <cfRule type="cellIs" dxfId="1374" priority="151" stopIfTrue="1" operator="equal">
      <formula>$H$3</formula>
    </cfRule>
  </conditionalFormatting>
  <conditionalFormatting sqref="D4:E4">
    <cfRule type="expression" dxfId="1373" priority="430393">
      <formula>AND($D523&lt;$H$3,$D523&lt;&gt;"")</formula>
    </cfRule>
    <cfRule type="expression" dxfId="1372" priority="430394">
      <formula>AND($D523=$H$3,$D523&lt;&gt;"")</formula>
    </cfRule>
  </conditionalFormatting>
  <conditionalFormatting sqref="D33:E33">
    <cfRule type="expression" dxfId="1371" priority="430396">
      <formula>AND($D538=$H$3,$D538&lt;&gt;"")</formula>
    </cfRule>
    <cfRule type="expression" dxfId="1370" priority="430395">
      <formula>AND($D538&lt;$H$3,$D538&lt;&gt;"")</formula>
    </cfRule>
  </conditionalFormatting>
  <conditionalFormatting sqref="D62:E62">
    <cfRule type="expression" dxfId="1369" priority="430398">
      <formula>AND($D533=$H$3,$D533&lt;&gt;"")</formula>
    </cfRule>
    <cfRule type="expression" dxfId="1368" priority="430397">
      <formula>AND($D533&lt;$H$3,$D533&lt;&gt;"")</formula>
    </cfRule>
  </conditionalFormatting>
  <conditionalFormatting sqref="D76:E76">
    <cfRule type="expression" dxfId="1367" priority="430400">
      <formula>AND($D541=$H$3,$D541&lt;&gt;"")</formula>
    </cfRule>
    <cfRule type="expression" dxfId="1366" priority="430399">
      <formula>AND($D541&lt;$H$3,$D541&lt;&gt;"")</formula>
    </cfRule>
  </conditionalFormatting>
  <conditionalFormatting sqref="D124:E124">
    <cfRule type="expression" dxfId="1365" priority="430401">
      <formula>AND($D504&lt;$H$3,$D504&lt;&gt;"")</formula>
    </cfRule>
    <cfRule type="expression" dxfId="1364" priority="430402">
      <formula>AND($D504=$H$3,$D504&lt;&gt;"")</formula>
    </cfRule>
  </conditionalFormatting>
  <conditionalFormatting sqref="D138:E138">
    <cfRule type="expression" dxfId="1363" priority="430404">
      <formula>AND($D571=$H$3,$D571&lt;&gt;"")</formula>
    </cfRule>
    <cfRule type="expression" dxfId="1362" priority="430403">
      <formula>AND($D571&lt;$H$3,$D571&lt;&gt;"")</formula>
    </cfRule>
  </conditionalFormatting>
  <conditionalFormatting sqref="D152:E152">
    <cfRule type="expression" dxfId="1361" priority="430406">
      <formula>AND($D561=$H$3,$D561&lt;&gt;"")</formula>
    </cfRule>
    <cfRule type="expression" dxfId="1360" priority="430405">
      <formula>AND($D561&lt;$H$3,$D561&lt;&gt;"")</formula>
    </cfRule>
  </conditionalFormatting>
  <conditionalFormatting sqref="D163:E163">
    <cfRule type="expression" dxfId="1359" priority="430408">
      <formula>AND($D598=$H$3,$D598&lt;&gt;"")</formula>
    </cfRule>
    <cfRule type="expression" dxfId="1358" priority="430407">
      <formula>AND($D598&lt;$H$3,$D598&lt;&gt;"")</formula>
    </cfRule>
  </conditionalFormatting>
  <conditionalFormatting sqref="D175:E175">
    <cfRule type="expression" dxfId="1357" priority="430410">
      <formula>AND($D572&lt;$H$3,$D572&lt;&gt;"")</formula>
    </cfRule>
    <cfRule type="expression" dxfId="1356" priority="430409">
      <formula>AND($D572=$H$3,$D572&lt;&gt;"")</formula>
    </cfRule>
  </conditionalFormatting>
  <conditionalFormatting sqref="D218:E218">
    <cfRule type="expression" dxfId="1355" priority="430412">
      <formula>AND($D612=$H$3,$D612&lt;&gt;"")</formula>
    </cfRule>
    <cfRule type="expression" dxfId="1354" priority="430411">
      <formula>AND($D612&lt;$H$3,$D612&lt;&gt;"")</formula>
    </cfRule>
  </conditionalFormatting>
  <conditionalFormatting sqref="D231:E231">
    <cfRule type="expression" dxfId="1353" priority="430414">
      <formula>AND($D614=$H$3,$D614&lt;&gt;"")</formula>
    </cfRule>
    <cfRule type="expression" dxfId="1352" priority="430413">
      <formula>AND($D614&lt;$H$3,$D614&lt;&gt;"")</formula>
    </cfRule>
  </conditionalFormatting>
  <conditionalFormatting sqref="D261:E261">
    <cfRule type="expression" dxfId="1351" priority="430416">
      <formula>AND($D667=$H$3,$D667&lt;&gt;"")</formula>
    </cfRule>
    <cfRule type="expression" dxfId="1350" priority="430415">
      <formula>AND($D667&lt;$H$3,$D667&lt;&gt;"")</formula>
    </cfRule>
  </conditionalFormatting>
  <conditionalFormatting sqref="D331:E331">
    <cfRule type="expression" dxfId="1349" priority="430417">
      <formula>AND($D672&lt;$H$3,$D672&lt;&gt;"")</formula>
    </cfRule>
    <cfRule type="expression" dxfId="1348" priority="430418">
      <formula>AND($D672=$H$3,$D672&lt;&gt;"")</formula>
    </cfRule>
  </conditionalFormatting>
  <conditionalFormatting sqref="D344:E344">
    <cfRule type="expression" dxfId="1347" priority="430419">
      <formula>AND($D527=$H$3,$D527&lt;&gt;"")</formula>
    </cfRule>
    <cfRule type="expression" dxfId="1346" priority="430420">
      <formula>AND($D527&lt;$H$3,$D527&lt;&gt;"")</formula>
    </cfRule>
  </conditionalFormatting>
  <conditionalFormatting sqref="D353:E353">
    <cfRule type="expression" dxfId="1345" priority="430422">
      <formula>AND($D650=$H$3,$D650&lt;&gt;"")</formula>
    </cfRule>
    <cfRule type="expression" dxfId="1344" priority="430421">
      <formula>AND($D650&lt;$H$3,$D650&lt;&gt;"")</formula>
    </cfRule>
  </conditionalFormatting>
  <conditionalFormatting sqref="D379:E379">
    <cfRule type="expression" dxfId="1343" priority="428781">
      <formula>AND($D634&lt;$H$3,$D634&lt;&gt;"")</formula>
    </cfRule>
    <cfRule type="expression" dxfId="1342" priority="428782">
      <formula>AND($D634=$H$3,$D634&lt;&gt;"")</formula>
    </cfRule>
  </conditionalFormatting>
  <conditionalFormatting sqref="D395:E395">
    <cfRule type="expression" dxfId="1341" priority="428713">
      <formula>AND($D811&lt;$H$3,$D811&lt;&gt;"")</formula>
    </cfRule>
    <cfRule type="expression" dxfId="1340" priority="428714">
      <formula>AND($D811=$H$3,$D811&lt;&gt;"")</formula>
    </cfRule>
  </conditionalFormatting>
  <conditionalFormatting sqref="D403:E403">
    <cfRule type="expression" dxfId="1339" priority="428646">
      <formula>AND($D818&lt;$H$3,$D818&lt;&gt;"")</formula>
    </cfRule>
    <cfRule type="expression" dxfId="1338" priority="428647">
      <formula>AND($D818=$H$3,$D818&lt;&gt;"")</formula>
    </cfRule>
  </conditionalFormatting>
  <conditionalFormatting sqref="D411:E411">
    <cfRule type="expression" dxfId="1337" priority="427515">
      <formula>AND($D484&lt;$H$3,$D484&lt;&gt;"")</formula>
    </cfRule>
    <cfRule type="expression" dxfId="1336" priority="427516">
      <formula>AND($D484=$H$3,$D484&lt;&gt;"")</formula>
    </cfRule>
  </conditionalFormatting>
  <conditionalFormatting sqref="D421:E421">
    <cfRule type="expression" dxfId="1335" priority="427628">
      <formula>AND($D838&lt;$H$3,$D838&lt;&gt;"")</formula>
    </cfRule>
    <cfRule type="expression" dxfId="1334" priority="427629">
      <formula>AND($D838=$H$3,$D838&lt;&gt;"")</formula>
    </cfRule>
  </conditionalFormatting>
  <conditionalFormatting sqref="D436:E436">
    <cfRule type="expression" dxfId="1333" priority="427022">
      <formula>AND($D490&lt;$H$3,$D490&lt;&gt;"")</formula>
    </cfRule>
    <cfRule type="expression" dxfId="1332" priority="427023">
      <formula>AND($D490=$H$3,$D490&lt;&gt;"")</formula>
    </cfRule>
  </conditionalFormatting>
  <conditionalFormatting sqref="D4:F5">
    <cfRule type="cellIs" dxfId="1331" priority="3917" stopIfTrue="1" operator="lessThan">
      <formula>$H$3</formula>
    </cfRule>
  </conditionalFormatting>
  <conditionalFormatting sqref="D33:F33">
    <cfRule type="cellIs" dxfId="1330" priority="4919" stopIfTrue="1" operator="lessThan">
      <formula>$H$3</formula>
    </cfRule>
  </conditionalFormatting>
  <conditionalFormatting sqref="D62:F63">
    <cfRule type="cellIs" dxfId="1329" priority="3720" stopIfTrue="1" operator="lessThan">
      <formula>$H$3</formula>
    </cfRule>
  </conditionalFormatting>
  <conditionalFormatting sqref="D76:F77">
    <cfRule type="cellIs" dxfId="1328" priority="3636" stopIfTrue="1" operator="lessThan">
      <formula>$H$3</formula>
    </cfRule>
  </conditionalFormatting>
  <conditionalFormatting sqref="D124:F125">
    <cfRule type="cellIs" dxfId="1327" priority="3162" stopIfTrue="1" operator="lessThan">
      <formula>$H$3</formula>
    </cfRule>
  </conditionalFormatting>
  <conditionalFormatting sqref="D138:F139">
    <cfRule type="cellIs" dxfId="1326" priority="3122" stopIfTrue="1" operator="lessThan">
      <formula>$H$3</formula>
    </cfRule>
  </conditionalFormatting>
  <conditionalFormatting sqref="D152:F153">
    <cfRule type="cellIs" dxfId="1325" priority="2828" stopIfTrue="1" operator="lessThan">
      <formula>$H$3</formula>
    </cfRule>
  </conditionalFormatting>
  <conditionalFormatting sqref="D163:F164">
    <cfRule type="cellIs" dxfId="1324" priority="2689" stopIfTrue="1" operator="lessThan">
      <formula>$H$3</formula>
    </cfRule>
  </conditionalFormatting>
  <conditionalFormatting sqref="D175:F176">
    <cfRule type="cellIs" dxfId="1323" priority="2544" stopIfTrue="1" operator="lessThan">
      <formula>$H$3</formula>
    </cfRule>
  </conditionalFormatting>
  <conditionalFormatting sqref="D218:F219">
    <cfRule type="cellIs" dxfId="1322" priority="2494" stopIfTrue="1" operator="lessThan">
      <formula>$H$3</formula>
    </cfRule>
  </conditionalFormatting>
  <conditionalFormatting sqref="D231:F232">
    <cfRule type="cellIs" dxfId="1321" priority="2474" stopIfTrue="1" operator="lessThan">
      <formula>$H$3</formula>
    </cfRule>
  </conditionalFormatting>
  <conditionalFormatting sqref="D261:F262">
    <cfRule type="cellIs" dxfId="1320" priority="2418" stopIfTrue="1" operator="lessThan">
      <formula>$H$3</formula>
    </cfRule>
  </conditionalFormatting>
  <conditionalFormatting sqref="D331:F332">
    <cfRule type="cellIs" dxfId="1319" priority="1979" stopIfTrue="1" operator="lessThan">
      <formula>$H$3</formula>
    </cfRule>
  </conditionalFormatting>
  <conditionalFormatting sqref="D344:F345">
    <cfRule type="cellIs" dxfId="1318" priority="1844" stopIfTrue="1" operator="lessThan">
      <formula>$H$3</formula>
    </cfRule>
  </conditionalFormatting>
  <conditionalFormatting sqref="D353:F354">
    <cfRule type="cellIs" dxfId="1317" priority="1522" stopIfTrue="1" operator="lessThan">
      <formula>$H$3</formula>
    </cfRule>
  </conditionalFormatting>
  <conditionalFormatting sqref="D379:F380">
    <cfRule type="cellIs" dxfId="1316" priority="1764" stopIfTrue="1" operator="lessThan">
      <formula>$H$3</formula>
    </cfRule>
  </conditionalFormatting>
  <conditionalFormatting sqref="D395:F396">
    <cfRule type="cellIs" dxfId="1315" priority="1244" stopIfTrue="1" operator="lessThan">
      <formula>$H$3</formula>
    </cfRule>
  </conditionalFormatting>
  <conditionalFormatting sqref="D403:F404">
    <cfRule type="cellIs" dxfId="1314" priority="1003" stopIfTrue="1" operator="lessThan">
      <formula>$H$3</formula>
    </cfRule>
  </conditionalFormatting>
  <conditionalFormatting sqref="D411:F412">
    <cfRule type="cellIs" dxfId="1313" priority="979" stopIfTrue="1" operator="lessThan">
      <formula>$H$3</formula>
    </cfRule>
  </conditionalFormatting>
  <conditionalFormatting sqref="D421:F422">
    <cfRule type="cellIs" dxfId="1312" priority="416" stopIfTrue="1" operator="lessThan">
      <formula>$H$3</formula>
    </cfRule>
  </conditionalFormatting>
  <conditionalFormatting sqref="D436:F436">
    <cfRule type="cellIs" dxfId="1311" priority="880" stopIfTrue="1" operator="lessThan">
      <formula>$H$3</formula>
    </cfRule>
  </conditionalFormatting>
  <conditionalFormatting sqref="D437:F437">
    <cfRule type="cellIs" dxfId="1310" priority="902" stopIfTrue="1" operator="lessThan">
      <formula>$H$3</formula>
    </cfRule>
  </conditionalFormatting>
  <conditionalFormatting sqref="D452:F452">
    <cfRule type="cellIs" dxfId="1309" priority="823" stopIfTrue="1" operator="lessThan">
      <formula>$H$3</formula>
    </cfRule>
  </conditionalFormatting>
  <conditionalFormatting sqref="E4">
    <cfRule type="expression" dxfId="1308" priority="430423" stopIfTrue="1">
      <formula>$D523=$H$3</formula>
    </cfRule>
  </conditionalFormatting>
  <conditionalFormatting sqref="E6:E22">
    <cfRule type="expression" dxfId="1307" priority="3305" stopIfTrue="1">
      <formula>D6&lt;$H$3</formula>
    </cfRule>
  </conditionalFormatting>
  <conditionalFormatting sqref="E24:E31 C107 C110:C111">
    <cfRule type="expression" dxfId="1306" priority="2700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305" priority="10422" stopIfTrue="1">
      <formula>B30&lt;$H$3</formula>
    </cfRule>
  </conditionalFormatting>
  <conditionalFormatting sqref="E33">
    <cfRule type="expression" dxfId="1304" priority="430424" stopIfTrue="1">
      <formula>$D538=$H$3</formula>
    </cfRule>
  </conditionalFormatting>
  <conditionalFormatting sqref="E34">
    <cfRule type="expression" dxfId="1303" priority="4917" stopIfTrue="1">
      <formula>D34&lt;#REF!</formula>
    </cfRule>
    <cfRule type="expression" dxfId="1302" priority="4916" stopIfTrue="1">
      <formula>$D34=#REF!</formula>
    </cfRule>
  </conditionalFormatting>
  <conditionalFormatting sqref="E53 E85 E306">
    <cfRule type="expression" dxfId="1301" priority="41815" stopIfTrue="1">
      <formula>$D53=$H$3</formula>
    </cfRule>
  </conditionalFormatting>
  <conditionalFormatting sqref="E62">
    <cfRule type="expression" dxfId="1300" priority="430425" stopIfTrue="1">
      <formula>$D533=$H$3</formula>
    </cfRule>
  </conditionalFormatting>
  <conditionalFormatting sqref="E76">
    <cfRule type="expression" dxfId="1299" priority="430426" stopIfTrue="1">
      <formula>$D541=$H$3</formula>
    </cfRule>
  </conditionalFormatting>
  <conditionalFormatting sqref="E100:E105">
    <cfRule type="expression" dxfId="1298" priority="2766" stopIfTrue="1">
      <formula>D100&lt;$H$3</formula>
    </cfRule>
  </conditionalFormatting>
  <conditionalFormatting sqref="E107 E110:E111 E233:E260 G233:G260">
    <cfRule type="expression" dxfId="1297" priority="2791" stopIfTrue="1">
      <formula>$F107=$H$3</formula>
    </cfRule>
    <cfRule type="expression" dxfId="1296" priority="2792" stopIfTrue="1">
      <formula>$B107=$H$3</formula>
    </cfRule>
  </conditionalFormatting>
  <conditionalFormatting sqref="E107">
    <cfRule type="expression" dxfId="1295" priority="2712" stopIfTrue="1">
      <formula>D107&lt;$H$3</formula>
    </cfRule>
  </conditionalFormatting>
  <conditionalFormatting sqref="E110:E111">
    <cfRule type="expression" dxfId="1294" priority="2577" stopIfTrue="1">
      <formula>D110&lt;$H$3</formula>
    </cfRule>
  </conditionalFormatting>
  <conditionalFormatting sqref="E113:E119">
    <cfRule type="expression" dxfId="1293" priority="2557" stopIfTrue="1">
      <formula>D113&lt;$H$3</formula>
    </cfRule>
    <cfRule type="expression" dxfId="1292" priority="2558" stopIfTrue="1">
      <formula>$F113=$H$3</formula>
    </cfRule>
  </conditionalFormatting>
  <conditionalFormatting sqref="E113:E122">
    <cfRule type="expression" dxfId="1291" priority="2559" stopIfTrue="1">
      <formula>$B113=$H$3</formula>
    </cfRule>
  </conditionalFormatting>
  <conditionalFormatting sqref="E120:E122">
    <cfRule type="expression" dxfId="1290" priority="2599" stopIfTrue="1">
      <formula>D120&lt;$H$3</formula>
    </cfRule>
  </conditionalFormatting>
  <conditionalFormatting sqref="E124">
    <cfRule type="expression" dxfId="1289" priority="430427" stopIfTrue="1">
      <formula>$D504=$H$3</formula>
    </cfRule>
  </conditionalFormatting>
  <conditionalFormatting sqref="E135:E136">
    <cfRule type="expression" dxfId="1288" priority="2758" stopIfTrue="1">
      <formula>D135&lt;$H$3</formula>
    </cfRule>
  </conditionalFormatting>
  <conditionalFormatting sqref="E138">
    <cfRule type="expression" dxfId="1287" priority="430428" stopIfTrue="1">
      <formula>$D571=$H$3</formula>
    </cfRule>
  </conditionalFormatting>
  <conditionalFormatting sqref="E140:E150">
    <cfRule type="expression" dxfId="1286" priority="2715" stopIfTrue="1">
      <formula>D140&lt;$H$3</formula>
    </cfRule>
  </conditionalFormatting>
  <conditionalFormatting sqref="E152">
    <cfRule type="expression" dxfId="1285" priority="430429" stopIfTrue="1">
      <formula>$D561=$H$3</formula>
    </cfRule>
  </conditionalFormatting>
  <conditionalFormatting sqref="E154:E155 E157">
    <cfRule type="expression" dxfId="1284" priority="2794" stopIfTrue="1">
      <formula>D154&lt;$H$3</formula>
    </cfRule>
  </conditionalFormatting>
  <conditionalFormatting sqref="E163">
    <cfRule type="expression" dxfId="1283" priority="430430" stopIfTrue="1">
      <formula>$D598=$H$3</formula>
    </cfRule>
  </conditionalFormatting>
  <conditionalFormatting sqref="E175">
    <cfRule type="expression" dxfId="1282" priority="430431" stopIfTrue="1">
      <formula>$D572=$H$3</formula>
    </cfRule>
  </conditionalFormatting>
  <conditionalFormatting sqref="E218">
    <cfRule type="expression" dxfId="1281" priority="430432" stopIfTrue="1">
      <formula>$D612=$H$3</formula>
    </cfRule>
  </conditionalFormatting>
  <conditionalFormatting sqref="E220:E229">
    <cfRule type="expression" dxfId="1280" priority="2316" stopIfTrue="1">
      <formula>D220&lt;$H$3</formula>
    </cfRule>
  </conditionalFormatting>
  <conditionalFormatting sqref="E231">
    <cfRule type="expression" dxfId="1279" priority="430433" stopIfTrue="1">
      <formula>$D614=$H$3</formula>
    </cfRule>
  </conditionalFormatting>
  <conditionalFormatting sqref="E233:E256">
    <cfRule type="expression" dxfId="1278" priority="2020" stopIfTrue="1">
      <formula>D233&lt;$H$3</formula>
    </cfRule>
  </conditionalFormatting>
  <conditionalFormatting sqref="E261">
    <cfRule type="expression" dxfId="1277" priority="430434" stopIfTrue="1">
      <formula>$D667=$H$3</formula>
    </cfRule>
  </conditionalFormatting>
  <conditionalFormatting sqref="E305:E330">
    <cfRule type="expression" dxfId="1276" priority="1592" stopIfTrue="1">
      <formula>D305&lt;$H$3</formula>
    </cfRule>
  </conditionalFormatting>
  <conditionalFormatting sqref="E331">
    <cfRule type="expression" dxfId="1275" priority="430435" stopIfTrue="1">
      <formula>$D672=$H$3</formula>
    </cfRule>
  </conditionalFormatting>
  <conditionalFormatting sqref="E344">
    <cfRule type="expression" dxfId="1274" priority="430436" stopIfTrue="1">
      <formula>$D527=$H$3</formula>
    </cfRule>
  </conditionalFormatting>
  <conditionalFormatting sqref="E353">
    <cfRule type="expression" dxfId="1273" priority="430437" stopIfTrue="1">
      <formula>$D650=$H$3</formula>
    </cfRule>
  </conditionalFormatting>
  <conditionalFormatting sqref="E355:E360 E362">
    <cfRule type="expression" dxfId="1272" priority="1298" stopIfTrue="1">
      <formula>D355&lt;$H$3</formula>
    </cfRule>
  </conditionalFormatting>
  <conditionalFormatting sqref="E366:E367">
    <cfRule type="expression" dxfId="1271" priority="541" stopIfTrue="1">
      <formula>$B366=$H$3</formula>
    </cfRule>
    <cfRule type="expression" dxfId="1270" priority="539" stopIfTrue="1">
      <formula>D366&lt;$H$3</formula>
    </cfRule>
    <cfRule type="expression" dxfId="1269" priority="540" stopIfTrue="1">
      <formula>$F366=$H$3</formula>
    </cfRule>
  </conditionalFormatting>
  <conditionalFormatting sqref="E372">
    <cfRule type="expression" dxfId="1268" priority="532" stopIfTrue="1">
      <formula>$B372=$H$3</formula>
    </cfRule>
    <cfRule type="expression" dxfId="1267" priority="531" stopIfTrue="1">
      <formula>$F372=$H$3</formula>
    </cfRule>
    <cfRule type="expression" dxfId="1266" priority="530" stopIfTrue="1">
      <formula>D372&lt;$H$3</formula>
    </cfRule>
  </conditionalFormatting>
  <conditionalFormatting sqref="E379">
    <cfRule type="expression" dxfId="1265" priority="428798" stopIfTrue="1">
      <formula>$D634=$H$3</formula>
    </cfRule>
  </conditionalFormatting>
  <conditionalFormatting sqref="E393:E394 G393:G394 B123 E151 C159:C160 E159:E160 G159:G160 C162 E162 G162 E177:E217 G177:G217 C306:C330 E389:E390 G389:G390 C389:C391 C393:C394 C401:C402">
    <cfRule type="expression" dxfId="1264" priority="2662" stopIfTrue="1">
      <formula>A123&lt;$H$3</formula>
    </cfRule>
  </conditionalFormatting>
  <conditionalFormatting sqref="E394 G394">
    <cfRule type="expression" dxfId="1263" priority="185" stopIfTrue="1">
      <formula>D394&lt;$H$3</formula>
    </cfRule>
  </conditionalFormatting>
  <conditionalFormatting sqref="E394">
    <cfRule type="expression" dxfId="1262" priority="199" stopIfTrue="1">
      <formula>$B394=$H$3</formula>
    </cfRule>
    <cfRule type="expression" dxfId="1261" priority="198" stopIfTrue="1">
      <formula>D394&lt;$H$3</formula>
    </cfRule>
    <cfRule type="expression" dxfId="1260" priority="197" stopIfTrue="1">
      <formula>$F394=$H$3</formula>
    </cfRule>
    <cfRule type="expression" dxfId="1259" priority="196" stopIfTrue="1">
      <formula>D394&lt;$H$3</formula>
    </cfRule>
    <cfRule type="expression" dxfId="1258" priority="195" stopIfTrue="1">
      <formula>$F394=$H$3</formula>
    </cfRule>
  </conditionalFormatting>
  <conditionalFormatting sqref="E395">
    <cfRule type="expression" dxfId="1257" priority="428715" stopIfTrue="1">
      <formula>$D811=$H$3</formula>
    </cfRule>
  </conditionalFormatting>
  <conditionalFormatting sqref="E397:E401">
    <cfRule type="expression" dxfId="1256" priority="1002" stopIfTrue="1">
      <formula>D397&lt;$H$3</formula>
    </cfRule>
  </conditionalFormatting>
  <conditionalFormatting sqref="E403">
    <cfRule type="expression" dxfId="1255" priority="428654" stopIfTrue="1">
      <formula>$D818=$H$3</formula>
    </cfRule>
  </conditionalFormatting>
  <conditionalFormatting sqref="E405:E406">
    <cfRule type="expression" dxfId="1254" priority="866" stopIfTrue="1">
      <formula>D405&lt;$H$3</formula>
    </cfRule>
  </conditionalFormatting>
  <conditionalFormatting sqref="E408">
    <cfRule type="expression" dxfId="1253" priority="482" stopIfTrue="1">
      <formula>D408&lt;$H$3</formula>
    </cfRule>
  </conditionalFormatting>
  <conditionalFormatting sqref="E410 E423">
    <cfRule type="expression" dxfId="1252" priority="135" stopIfTrue="1">
      <formula>$B410=$H$3</formula>
    </cfRule>
    <cfRule type="expression" dxfId="1251" priority="137" stopIfTrue="1">
      <formula>$F410=$H$3</formula>
    </cfRule>
    <cfRule type="expression" dxfId="1250" priority="136" stopIfTrue="1">
      <formula>D410&lt;$H$3</formula>
    </cfRule>
  </conditionalFormatting>
  <conditionalFormatting sqref="E411">
    <cfRule type="expression" dxfId="1249" priority="427517" stopIfTrue="1">
      <formula>$D484=$H$3</formula>
    </cfRule>
  </conditionalFormatting>
  <conditionalFormatting sqref="E415:E418 G415:G418 C415:C420 E420 G420">
    <cfRule type="expression" dxfId="1248" priority="300" stopIfTrue="1">
      <formula>$B415=$H$3</formula>
    </cfRule>
    <cfRule type="expression" dxfId="1247" priority="303" stopIfTrue="1">
      <formula>B415&lt;$H$3</formula>
    </cfRule>
    <cfRule type="expression" dxfId="1246" priority="302" stopIfTrue="1">
      <formula>$F415=$H$3</formula>
    </cfRule>
  </conditionalFormatting>
  <conditionalFormatting sqref="E421">
    <cfRule type="expression" dxfId="1245" priority="427652" stopIfTrue="1">
      <formula>$D838=$H$3</formula>
    </cfRule>
  </conditionalFormatting>
  <conditionalFormatting sqref="E425:E428">
    <cfRule type="expression" dxfId="1244" priority="124" stopIfTrue="1">
      <formula>D425&lt;$H$3</formula>
    </cfRule>
  </conditionalFormatting>
  <conditionalFormatting sqref="E433">
    <cfRule type="expression" dxfId="1243" priority="14" stopIfTrue="1">
      <formula>D433&lt;$H$3</formula>
    </cfRule>
  </conditionalFormatting>
  <conditionalFormatting sqref="E436">
    <cfRule type="expression" dxfId="1242" priority="427044" stopIfTrue="1">
      <formula>$D490=$H$3</formula>
    </cfRule>
  </conditionalFormatting>
  <conditionalFormatting sqref="E441 C441">
    <cfRule type="expression" dxfId="1241" priority="112" stopIfTrue="1">
      <formula>B441&lt;$H$3</formula>
    </cfRule>
  </conditionalFormatting>
  <conditionalFormatting sqref="E441 G441">
    <cfRule type="expression" dxfId="1240" priority="108" stopIfTrue="1">
      <formula>$B441=$H$3</formula>
    </cfRule>
    <cfRule type="expression" dxfId="1239" priority="107" stopIfTrue="1">
      <formula>D441&lt;$H$3</formula>
    </cfRule>
  </conditionalFormatting>
  <conditionalFormatting sqref="E446:E451">
    <cfRule type="expression" dxfId="1238" priority="42" stopIfTrue="1">
      <formula>D446&lt;$H$3</formula>
    </cfRule>
  </conditionalFormatting>
  <conditionalFormatting sqref="E453:E461">
    <cfRule type="expression" dxfId="1237" priority="802" stopIfTrue="1">
      <formula>D453&lt;$H$3</formula>
    </cfRule>
    <cfRule type="expression" dxfId="1236" priority="801" stopIfTrue="1">
      <formula>$B453=$H$3</formula>
    </cfRule>
  </conditionalFormatting>
  <conditionalFormatting sqref="E460:E461">
    <cfRule type="expression" dxfId="1235" priority="800" stopIfTrue="1">
      <formula>D460&lt;$H$3</formula>
    </cfRule>
    <cfRule type="expression" dxfId="1234" priority="799" stopIfTrue="1">
      <formula>$F460=$H$3</formula>
    </cfRule>
    <cfRule type="expression" dxfId="1233" priority="798" stopIfTrue="1">
      <formula>D460&lt;$H$3</formula>
    </cfRule>
    <cfRule type="expression" dxfId="1232" priority="797" stopIfTrue="1">
      <formula>$B460=$H$3</formula>
    </cfRule>
  </conditionalFormatting>
  <conditionalFormatting sqref="F4:F14">
    <cfRule type="cellIs" dxfId="1231" priority="3818" stopIfTrue="1" operator="equal">
      <formula>$H$3</formula>
    </cfRule>
  </conditionalFormatting>
  <conditionalFormatting sqref="F6">
    <cfRule type="cellIs" dxfId="1230" priority="3817" stopIfTrue="1" operator="lessThan">
      <formula>$H$3</formula>
    </cfRule>
    <cfRule type="cellIs" dxfId="1229" priority="3816" stopIfTrue="1" operator="equal">
      <formula>$H$3</formula>
    </cfRule>
  </conditionalFormatting>
  <conditionalFormatting sqref="F6:F14">
    <cfRule type="cellIs" dxfId="1228" priority="3819" stopIfTrue="1" operator="lessThan">
      <formula>$H$3</formula>
    </cfRule>
  </conditionalFormatting>
  <conditionalFormatting sqref="F15:F22">
    <cfRule type="cellIs" dxfId="1227" priority="3654" stopIfTrue="1" operator="lessThan">
      <formula>$H$3</formula>
    </cfRule>
    <cfRule type="cellIs" dxfId="1226" priority="3653" stopIfTrue="1" operator="equal">
      <formula>$H$3</formula>
    </cfRule>
  </conditionalFormatting>
  <conditionalFormatting sqref="F24:F31">
    <cfRule type="cellIs" dxfId="1225" priority="3043" stopIfTrue="1" operator="lessThan">
      <formula>$H$3</formula>
    </cfRule>
  </conditionalFormatting>
  <conditionalFormatting sqref="F24:F32">
    <cfRule type="cellIs" dxfId="1224" priority="3042" stopIfTrue="1" operator="equal">
      <formula>$H$3</formula>
    </cfRule>
  </conditionalFormatting>
  <conditionalFormatting sqref="F26:F29 D24:D29">
    <cfRule type="cellIs" dxfId="1223" priority="3034" stopIfTrue="1" operator="lessThan">
      <formula>$H$3</formula>
    </cfRule>
  </conditionalFormatting>
  <conditionalFormatting sqref="F26:F29">
    <cfRule type="cellIs" dxfId="1222" priority="3033" stopIfTrue="1" operator="equal">
      <formula>$H$3</formula>
    </cfRule>
  </conditionalFormatting>
  <conditionalFormatting sqref="F33">
    <cfRule type="cellIs" dxfId="1221" priority="18186" stopIfTrue="1" operator="lessThan">
      <formula>$H$3</formula>
    </cfRule>
    <cfRule type="cellIs" dxfId="1220" priority="18181" stopIfTrue="1" operator="equal">
      <formula>$H$3</formula>
    </cfRule>
  </conditionalFormatting>
  <conditionalFormatting sqref="F35:F53">
    <cfRule type="cellIs" dxfId="1219" priority="4888" stopIfTrue="1" operator="equal">
      <formula>$H$3</formula>
    </cfRule>
  </conditionalFormatting>
  <conditionalFormatting sqref="F52:F53">
    <cfRule type="cellIs" dxfId="1218" priority="3670" stopIfTrue="1" operator="equal">
      <formula>$H$3</formula>
    </cfRule>
    <cfRule type="cellIs" dxfId="1217" priority="3671" stopIfTrue="1" operator="lessThan">
      <formula>$H$3</formula>
    </cfRule>
  </conditionalFormatting>
  <conditionalFormatting sqref="F53">
    <cfRule type="cellIs" dxfId="1216" priority="3669" stopIfTrue="1" operator="lessThan">
      <formula>$H$3</formula>
    </cfRule>
  </conditionalFormatting>
  <conditionalFormatting sqref="F53:F60 D52:D60">
    <cfRule type="cellIs" dxfId="1215" priority="3279" stopIfTrue="1" operator="equal">
      <formula>$H$3</formula>
    </cfRule>
  </conditionalFormatting>
  <conditionalFormatting sqref="F54:F60">
    <cfRule type="cellIs" dxfId="1214" priority="3278" stopIfTrue="1" operator="lessThan">
      <formula>$H$3</formula>
    </cfRule>
  </conditionalFormatting>
  <conditionalFormatting sqref="F61:F85">
    <cfRule type="cellIs" dxfId="1213" priority="4084" stopIfTrue="1" operator="equal">
      <formula>$H$3</formula>
    </cfRule>
  </conditionalFormatting>
  <conditionalFormatting sqref="F67:F71">
    <cfRule type="cellIs" dxfId="1212" priority="3361" stopIfTrue="1" operator="lessThan">
      <formula>$H$3</formula>
    </cfRule>
  </conditionalFormatting>
  <conditionalFormatting sqref="F67:F73">
    <cfRule type="cellIs" dxfId="1211" priority="3215" stopIfTrue="1" operator="equal">
      <formula>$H$3</formula>
    </cfRule>
  </conditionalFormatting>
  <conditionalFormatting sqref="F72:F73">
    <cfRule type="cellIs" dxfId="1210" priority="3213" stopIfTrue="1" operator="equal">
      <formula>$H$3</formula>
    </cfRule>
    <cfRule type="cellIs" dxfId="1209" priority="3214" stopIfTrue="1" operator="lessThan">
      <formula>$H$3</formula>
    </cfRule>
  </conditionalFormatting>
  <conditionalFormatting sqref="F75">
    <cfRule type="cellIs" dxfId="1208" priority="3194" stopIfTrue="1" operator="lessThan">
      <formula>$H$3</formula>
    </cfRule>
    <cfRule type="cellIs" dxfId="1207" priority="3193" stopIfTrue="1" operator="equal">
      <formula>$H$3</formula>
    </cfRule>
  </conditionalFormatting>
  <conditionalFormatting sqref="F76:F78 D78">
    <cfRule type="cellIs" dxfId="1206" priority="3410" stopIfTrue="1" operator="equal">
      <formula>$H$3</formula>
    </cfRule>
  </conditionalFormatting>
  <conditionalFormatting sqref="F78">
    <cfRule type="cellIs" dxfId="1205" priority="3407" stopIfTrue="1" operator="lessThan">
      <formula>$H$3</formula>
    </cfRule>
  </conditionalFormatting>
  <conditionalFormatting sqref="F78:F83">
    <cfRule type="cellIs" dxfId="1204" priority="3392" stopIfTrue="1" operator="equal">
      <formula>$H$3</formula>
    </cfRule>
  </conditionalFormatting>
  <conditionalFormatting sqref="F79 D79">
    <cfRule type="cellIs" dxfId="1203" priority="3383" stopIfTrue="1" operator="lessThan">
      <formula>$H$3</formula>
    </cfRule>
  </conditionalFormatting>
  <conditionalFormatting sqref="F83">
    <cfRule type="cellIs" dxfId="1202" priority="3502" stopIfTrue="1" operator="lessThan">
      <formula>$H$3</formula>
    </cfRule>
  </conditionalFormatting>
  <conditionalFormatting sqref="F84">
    <cfRule type="cellIs" dxfId="1201" priority="3586" stopIfTrue="1" operator="equal">
      <formula>$H$3</formula>
    </cfRule>
    <cfRule type="cellIs" dxfId="1200" priority="3587" stopIfTrue="1" operator="lessThan">
      <formula>$H$3</formula>
    </cfRule>
  </conditionalFormatting>
  <conditionalFormatting sqref="F84:F85">
    <cfRule type="cellIs" dxfId="1199" priority="3585" stopIfTrue="1" operator="lessThan">
      <formula>$H$3</formula>
    </cfRule>
    <cfRule type="cellIs" dxfId="1198" priority="3584" stopIfTrue="1" operator="equal">
      <formula>$H$3</formula>
    </cfRule>
  </conditionalFormatting>
  <conditionalFormatting sqref="F85">
    <cfRule type="cellIs" dxfId="1197" priority="3582" stopIfTrue="1" operator="lessThan">
      <formula>$H$3</formula>
    </cfRule>
    <cfRule type="cellIs" dxfId="1196" priority="3580" stopIfTrue="1" operator="equal">
      <formula>$H$3</formula>
    </cfRule>
  </conditionalFormatting>
  <conditionalFormatting sqref="F85:F105 D85:D105">
    <cfRule type="cellIs" dxfId="1195" priority="3448" stopIfTrue="1" operator="lessThan">
      <formula>$H$3</formula>
    </cfRule>
  </conditionalFormatting>
  <conditionalFormatting sqref="F85:F105">
    <cfRule type="cellIs" dxfId="1194" priority="3447" stopIfTrue="1" operator="equal">
      <formula>$H$3</formula>
    </cfRule>
  </conditionalFormatting>
  <conditionalFormatting sqref="F86:F89">
    <cfRule type="cellIs" dxfId="1193" priority="3444" stopIfTrue="1" operator="equal">
      <formula>$H$3</formula>
    </cfRule>
    <cfRule type="cellIs" dxfId="1192" priority="3445" stopIfTrue="1" operator="lessThan">
      <formula>$H$3</formula>
    </cfRule>
  </conditionalFormatting>
  <conditionalFormatting sqref="F90:F105 F107">
    <cfRule type="cellIs" dxfId="1191" priority="3560" stopIfTrue="1" operator="lessThan">
      <formula>$H$3</formula>
    </cfRule>
    <cfRule type="cellIs" dxfId="1190" priority="3559" stopIfTrue="1" operator="equal">
      <formula>$H$3</formula>
    </cfRule>
  </conditionalFormatting>
  <conditionalFormatting sqref="F107">
    <cfRule type="cellIs" dxfId="1189" priority="2613" stopIfTrue="1" operator="lessThan">
      <formula>$H$3</formula>
    </cfRule>
    <cfRule type="cellIs" dxfId="1188" priority="2612" stopIfTrue="1" operator="equal">
      <formula>$H$3</formula>
    </cfRule>
  </conditionalFormatting>
  <conditionalFormatting sqref="F110:F111">
    <cfRule type="cellIs" dxfId="1187" priority="2581" stopIfTrue="1" operator="equal">
      <formula>$H$3</formula>
    </cfRule>
    <cfRule type="cellIs" dxfId="1186" priority="2582" stopIfTrue="1" operator="lessThan">
      <formula>$H$3</formula>
    </cfRule>
  </conditionalFormatting>
  <conditionalFormatting sqref="F113:F117">
    <cfRule type="expression" dxfId="1185" priority="2566" stopIfTrue="1">
      <formula>$F113=$H$3</formula>
    </cfRule>
    <cfRule type="cellIs" dxfId="1184" priority="2561" stopIfTrue="1" operator="equal">
      <formula>$H$3</formula>
    </cfRule>
    <cfRule type="cellIs" dxfId="1183" priority="2562" stopIfTrue="1" operator="lessThan">
      <formula>$H$3</formula>
    </cfRule>
  </conditionalFormatting>
  <conditionalFormatting sqref="F113:F122">
    <cfRule type="cellIs" dxfId="1182" priority="2567" stopIfTrue="1" operator="lessThan">
      <formula>$H$3</formula>
    </cfRule>
    <cfRule type="cellIs" dxfId="1181" priority="2565" stopIfTrue="1" operator="equal">
      <formula>$H$3</formula>
    </cfRule>
  </conditionalFormatting>
  <conditionalFormatting sqref="F118:F151">
    <cfRule type="cellIs" dxfId="1180" priority="3165" stopIfTrue="1" operator="equal">
      <formula>$H$3</formula>
    </cfRule>
  </conditionalFormatting>
  <conditionalFormatting sqref="F126:F132">
    <cfRule type="cellIs" dxfId="1179" priority="3015" stopIfTrue="1" operator="equal">
      <formula>$H$3</formula>
    </cfRule>
  </conditionalFormatting>
  <conditionalFormatting sqref="F138:F151">
    <cfRule type="cellIs" dxfId="1178" priority="2920" stopIfTrue="1" operator="equal">
      <formula>$H$3</formula>
    </cfRule>
  </conditionalFormatting>
  <conditionalFormatting sqref="F140:F141">
    <cfRule type="cellIs" dxfId="1177" priority="2906" stopIfTrue="1" operator="lessThan">
      <formula>$H$3</formula>
    </cfRule>
    <cfRule type="cellIs" dxfId="1176" priority="2905" stopIfTrue="1" operator="equal">
      <formula>$H$3</formula>
    </cfRule>
  </conditionalFormatting>
  <conditionalFormatting sqref="F142:F143">
    <cfRule type="cellIs" dxfId="1175" priority="3073" stopIfTrue="1" operator="lessThan">
      <formula>$H$3</formula>
    </cfRule>
  </conditionalFormatting>
  <conditionalFormatting sqref="F144:F150">
    <cfRule type="cellIs" dxfId="1174" priority="2718" stopIfTrue="1" operator="equal">
      <formula>$H$3</formula>
    </cfRule>
  </conditionalFormatting>
  <conditionalFormatting sqref="F144:F151">
    <cfRule type="cellIs" dxfId="1173" priority="2719" stopIfTrue="1" operator="lessThan">
      <formula>$H$3</formula>
    </cfRule>
  </conditionalFormatting>
  <conditionalFormatting sqref="F154:F155 F157 F159:F160 F162">
    <cfRule type="cellIs" dxfId="1172" priority="2820" stopIfTrue="1" operator="lessThan">
      <formula>$H$3</formula>
    </cfRule>
  </conditionalFormatting>
  <conditionalFormatting sqref="F154:F155 F157">
    <cfRule type="cellIs" dxfId="1171" priority="2687" stopIfTrue="1" operator="equal">
      <formula>$H$3</formula>
    </cfRule>
  </conditionalFormatting>
  <conditionalFormatting sqref="F175:F217 D193:D217">
    <cfRule type="cellIs" dxfId="1170" priority="2374" stopIfTrue="1" operator="equal">
      <formula>$H$3</formula>
    </cfRule>
  </conditionalFormatting>
  <conditionalFormatting sqref="F193:F217">
    <cfRule type="cellIs" dxfId="1169" priority="2373" stopIfTrue="1" operator="lessThan">
      <formula>$H$3</formula>
    </cfRule>
  </conditionalFormatting>
  <conditionalFormatting sqref="F220:F230">
    <cfRule type="cellIs" dxfId="1168" priority="2455" stopIfTrue="1" operator="lessThan">
      <formula>$H$3</formula>
    </cfRule>
  </conditionalFormatting>
  <conditionalFormatting sqref="F261:F262">
    <cfRule type="cellIs" dxfId="1167" priority="2426" stopIfTrue="1" operator="equal">
      <formula>$H$3</formula>
    </cfRule>
  </conditionalFormatting>
  <conditionalFormatting sqref="F261:F264 B233:B236">
    <cfRule type="cellIs" dxfId="1166" priority="2431" stopIfTrue="1" operator="lessThan">
      <formula>$H$3</formula>
    </cfRule>
  </conditionalFormatting>
  <conditionalFormatting sqref="F266:F272">
    <cfRule type="cellIs" dxfId="1165" priority="2444" stopIfTrue="1" operator="lessThan">
      <formula>$H$3</formula>
    </cfRule>
  </conditionalFormatting>
  <conditionalFormatting sqref="F266:F304">
    <cfRule type="cellIs" dxfId="1164" priority="1913" stopIfTrue="1" operator="equal">
      <formula>$H$3</formula>
    </cfRule>
    <cfRule type="cellIs" dxfId="1163" priority="1615" stopIfTrue="1" operator="lessThan">
      <formula>$H$3</formula>
    </cfRule>
  </conditionalFormatting>
  <conditionalFormatting sqref="F273:F304">
    <cfRule type="cellIs" dxfId="1162" priority="1283" stopIfTrue="1" operator="equal">
      <formula>$H$3</formula>
    </cfRule>
    <cfRule type="cellIs" dxfId="1161" priority="1282" stopIfTrue="1" operator="lessThan">
      <formula>$H$3</formula>
    </cfRule>
  </conditionalFormatting>
  <conditionalFormatting sqref="F305">
    <cfRule type="cellIs" dxfId="1160" priority="2355" stopIfTrue="1" operator="lessThan">
      <formula>$H$3</formula>
    </cfRule>
    <cfRule type="cellIs" dxfId="1159" priority="2354" stopIfTrue="1" operator="equal">
      <formula>$H$3</formula>
    </cfRule>
  </conditionalFormatting>
  <conditionalFormatting sqref="F305:F306">
    <cfRule type="cellIs" dxfId="1158" priority="2353" stopIfTrue="1" operator="lessThan">
      <formula>$H$3</formula>
    </cfRule>
    <cfRule type="cellIs" dxfId="1157" priority="2352" stopIfTrue="1" operator="equal">
      <formula>$H$3</formula>
    </cfRule>
    <cfRule type="cellIs" dxfId="1156" priority="2357" stopIfTrue="1" operator="equal">
      <formula>$H$3</formula>
    </cfRule>
  </conditionalFormatting>
  <conditionalFormatting sqref="F306">
    <cfRule type="cellIs" dxfId="1155" priority="2348" stopIfTrue="1" operator="equal">
      <formula>$H$3</formula>
    </cfRule>
    <cfRule type="cellIs" dxfId="1154" priority="2350" stopIfTrue="1" operator="lessThan">
      <formula>$H$3</formula>
    </cfRule>
  </conditionalFormatting>
  <conditionalFormatting sqref="F306:F312">
    <cfRule type="cellIs" dxfId="1153" priority="2229" stopIfTrue="1" operator="lessThan">
      <formula>$H$3</formula>
    </cfRule>
  </conditionalFormatting>
  <conditionalFormatting sqref="F306:F329 F331:F332">
    <cfRule type="cellIs" dxfId="1152" priority="2223" stopIfTrue="1" operator="equal">
      <formula>$H$3</formula>
    </cfRule>
  </conditionalFormatting>
  <conditionalFormatting sqref="F307:F329">
    <cfRule type="cellIs" dxfId="1151" priority="2213" stopIfTrue="1" operator="lessThan">
      <formula>$H$3</formula>
    </cfRule>
  </conditionalFormatting>
  <conditionalFormatting sqref="F307:F330">
    <cfRule type="cellIs" dxfId="1150" priority="1601" stopIfTrue="1" operator="equal">
      <formula>$H$3</formula>
    </cfRule>
  </conditionalFormatting>
  <conditionalFormatting sqref="F313:F330">
    <cfRule type="cellIs" dxfId="1149" priority="1600" stopIfTrue="1" operator="lessThan">
      <formula>$H$3</formula>
    </cfRule>
  </conditionalFormatting>
  <conditionalFormatting sqref="F330">
    <cfRule type="cellIs" dxfId="1148" priority="1556" stopIfTrue="1" operator="lessThan">
      <formula>$H$3</formula>
    </cfRule>
    <cfRule type="cellIs" dxfId="1147" priority="1599" stopIfTrue="1" operator="equal">
      <formula>$H$3</formula>
    </cfRule>
  </conditionalFormatting>
  <conditionalFormatting sqref="F333:F342 F353:F354">
    <cfRule type="cellIs" dxfId="1146" priority="1935" stopIfTrue="1" operator="equal">
      <formula>$H$3</formula>
    </cfRule>
  </conditionalFormatting>
  <conditionalFormatting sqref="F333:F342">
    <cfRule type="cellIs" dxfId="1145" priority="1932" stopIfTrue="1" operator="lessThan">
      <formula>$H$3</formula>
    </cfRule>
  </conditionalFormatting>
  <conditionalFormatting sqref="F333:F352">
    <cfRule type="cellIs" dxfId="1144" priority="1148" stopIfTrue="1" operator="equal">
      <formula>$H$3</formula>
    </cfRule>
    <cfRule type="cellIs" dxfId="1143" priority="1147" stopIfTrue="1" operator="lessThan">
      <formula>$H$3</formula>
    </cfRule>
  </conditionalFormatting>
  <conditionalFormatting sqref="F344:F347 D346:D347">
    <cfRule type="cellIs" dxfId="1142" priority="1645" stopIfTrue="1" operator="equal">
      <formula>$H$3</formula>
    </cfRule>
  </conditionalFormatting>
  <conditionalFormatting sqref="F346:F351">
    <cfRule type="cellIs" dxfId="1141" priority="1640" stopIfTrue="1" operator="lessThan">
      <formula>$H$3</formula>
    </cfRule>
  </conditionalFormatting>
  <conditionalFormatting sqref="F348:F352">
    <cfRule type="cellIs" dxfId="1140" priority="1269" stopIfTrue="1" operator="equal">
      <formula>$H$3</formula>
    </cfRule>
  </conditionalFormatting>
  <conditionalFormatting sqref="F352">
    <cfRule type="cellIs" dxfId="1139" priority="1267" stopIfTrue="1" operator="equal">
      <formula>$H$3</formula>
    </cfRule>
    <cfRule type="cellIs" dxfId="1138" priority="1268" stopIfTrue="1" operator="lessThan">
      <formula>$H$3</formula>
    </cfRule>
    <cfRule type="cellIs" dxfId="1137" priority="1265" stopIfTrue="1" operator="lessThan">
      <formula>$H$3</formula>
    </cfRule>
  </conditionalFormatting>
  <conditionalFormatting sqref="F353:F357">
    <cfRule type="cellIs" dxfId="1136" priority="1311" stopIfTrue="1" operator="lessThan">
      <formula>$H$3</formula>
    </cfRule>
  </conditionalFormatting>
  <conditionalFormatting sqref="F355:F360">
    <cfRule type="cellIs" dxfId="1135" priority="1306" stopIfTrue="1" operator="lessThan">
      <formula>$H$3</formula>
    </cfRule>
    <cfRule type="cellIs" dxfId="1134" priority="1307" stopIfTrue="1" operator="equal">
      <formula>$H$3</formula>
    </cfRule>
  </conditionalFormatting>
  <conditionalFormatting sqref="F358:F360">
    <cfRule type="cellIs" dxfId="1133" priority="1304" stopIfTrue="1" operator="lessThan">
      <formula>$H$3</formula>
    </cfRule>
    <cfRule type="cellIs" dxfId="1132" priority="1305" stopIfTrue="1" operator="equal">
      <formula>$H$3</formula>
    </cfRule>
  </conditionalFormatting>
  <conditionalFormatting sqref="F381:F387 F389:F391 F393:F394 D381:D387 D389:D391 D393:D402">
    <cfRule type="cellIs" dxfId="1131" priority="1750" stopIfTrue="1" operator="equal">
      <formula>$H$3</formula>
    </cfRule>
  </conditionalFormatting>
  <conditionalFormatting sqref="F381:F387 F389:F391 F393:F394">
    <cfRule type="cellIs" dxfId="1130" priority="1749" stopIfTrue="1" operator="lessThan">
      <formula>$H$3</formula>
    </cfRule>
  </conditionalFormatting>
  <conditionalFormatting sqref="F397:F402 F405:F410">
    <cfRule type="cellIs" dxfId="1129" priority="1172" stopIfTrue="1" operator="lessThan">
      <formula>$H$3</formula>
    </cfRule>
  </conditionalFormatting>
  <conditionalFormatting sqref="F397:F402">
    <cfRule type="cellIs" dxfId="1128" priority="1000" stopIfTrue="1" operator="lessThan">
      <formula>$H$3</formula>
    </cfRule>
    <cfRule type="cellIs" dxfId="1127" priority="1001" stopIfTrue="1" operator="equal">
      <formula>$H$3</formula>
    </cfRule>
  </conditionalFormatting>
  <conditionalFormatting sqref="F405:F406">
    <cfRule type="cellIs" dxfId="1126" priority="988" stopIfTrue="1" operator="lessThan">
      <formula>$H$3</formula>
    </cfRule>
    <cfRule type="cellIs" dxfId="1125" priority="989" stopIfTrue="1" operator="equal">
      <formula>$H$3</formula>
    </cfRule>
  </conditionalFormatting>
  <conditionalFormatting sqref="F407:F410">
    <cfRule type="cellIs" dxfId="1124" priority="1235" stopIfTrue="1" operator="equal">
      <formula>$H$3</formula>
    </cfRule>
  </conditionalFormatting>
  <conditionalFormatting sqref="F415:F418">
    <cfRule type="cellIs" dxfId="1123" priority="301" stopIfTrue="1" operator="equal">
      <formula>$H$3</formula>
    </cfRule>
  </conditionalFormatting>
  <conditionalFormatting sqref="F420 F415:F418">
    <cfRule type="cellIs" dxfId="1122" priority="296" stopIfTrue="1" operator="lessThan">
      <formula>$H$3</formula>
    </cfRule>
  </conditionalFormatting>
  <conditionalFormatting sqref="F420">
    <cfRule type="cellIs" dxfId="1121" priority="29" stopIfTrue="1" operator="equal">
      <formula>$H$3</formula>
    </cfRule>
  </conditionalFormatting>
  <conditionalFormatting sqref="F423">
    <cfRule type="cellIs" dxfId="1120" priority="176" stopIfTrue="1" operator="lessThan">
      <formula>$H$3</formula>
    </cfRule>
    <cfRule type="cellIs" dxfId="1119" priority="177" stopIfTrue="1" operator="equal">
      <formula>$H$3</formula>
    </cfRule>
  </conditionalFormatting>
  <conditionalFormatting sqref="F425">
    <cfRule type="cellIs" dxfId="1118" priority="181" stopIfTrue="1" operator="lessThan">
      <formula>$H$3</formula>
    </cfRule>
  </conditionalFormatting>
  <conditionalFormatting sqref="F425:F428 B425:B428">
    <cfRule type="cellIs" dxfId="1117" priority="183" stopIfTrue="1" operator="equal">
      <formula>$H$3</formula>
    </cfRule>
  </conditionalFormatting>
  <conditionalFormatting sqref="F426:F428">
    <cfRule type="cellIs" dxfId="1116" priority="444" stopIfTrue="1" operator="lessThan">
      <formula>$H$3</formula>
    </cfRule>
  </conditionalFormatting>
  <conditionalFormatting sqref="F433">
    <cfRule type="cellIs" dxfId="1115" priority="20" stopIfTrue="1" operator="lessThan">
      <formula>$H$3</formula>
    </cfRule>
    <cfRule type="cellIs" dxfId="1114" priority="22" stopIfTrue="1" operator="equal">
      <formula>$H$3</formula>
    </cfRule>
  </conditionalFormatting>
  <conditionalFormatting sqref="F436:F437">
    <cfRule type="cellIs" dxfId="1113" priority="891" stopIfTrue="1" operator="equal">
      <formula>$H$3</formula>
    </cfRule>
    <cfRule type="cellIs" dxfId="1112" priority="906" stopIfTrue="1" operator="equal">
      <formula>$H$3</formula>
    </cfRule>
  </conditionalFormatting>
  <conditionalFormatting sqref="F451">
    <cfRule type="cellIs" dxfId="1111" priority="792" stopIfTrue="1" operator="equal">
      <formula>$H$3</formula>
    </cfRule>
    <cfRule type="cellIs" dxfId="1110" priority="790" stopIfTrue="1" operator="lessThan">
      <formula>$H$3</formula>
    </cfRule>
    <cfRule type="cellIs" dxfId="1109" priority="789" stopIfTrue="1" operator="equal">
      <formula>$H$3</formula>
    </cfRule>
    <cfRule type="cellIs" dxfId="1108" priority="788" stopIfTrue="1" operator="lessThan">
      <formula>$H$3</formula>
    </cfRule>
    <cfRule type="cellIs" dxfId="1107" priority="787" stopIfTrue="1" operator="equal">
      <formula>$H$3</formula>
    </cfRule>
  </conditionalFormatting>
  <conditionalFormatting sqref="F452:F461 D453:D461">
    <cfRule type="cellIs" dxfId="1106" priority="812" stopIfTrue="1" operator="equal">
      <formula>$H$3</formula>
    </cfRule>
  </conditionalFormatting>
  <conditionalFormatting sqref="F4:G4">
    <cfRule type="expression" dxfId="1105" priority="430438">
      <formula>AND($F523&lt;$H$3,$F523&lt;&gt;"")</formula>
    </cfRule>
    <cfRule type="expression" dxfId="1104" priority="430439">
      <formula>AND($F523=$H$3,$F523&lt;&gt;"")</formula>
    </cfRule>
  </conditionalFormatting>
  <conditionalFormatting sqref="F33:G33">
    <cfRule type="expression" dxfId="1103" priority="430441">
      <formula>AND($F538=$H$3,$F538&lt;&gt;"")</formula>
    </cfRule>
    <cfRule type="expression" dxfId="1102" priority="430440">
      <formula>AND($F538&lt;$H$3,$F538&lt;&gt;"")</formula>
    </cfRule>
  </conditionalFormatting>
  <conditionalFormatting sqref="F62:G62">
    <cfRule type="expression" dxfId="1101" priority="430442">
      <formula>AND($F533&lt;$H$3,$F533&lt;&gt;"")</formula>
    </cfRule>
    <cfRule type="expression" dxfId="1100" priority="430443">
      <formula>AND($F533=$H$3,$F533&lt;&gt;"")</formula>
    </cfRule>
  </conditionalFormatting>
  <conditionalFormatting sqref="F76:G76">
    <cfRule type="expression" dxfId="1099" priority="430445">
      <formula>AND($F541=$H$3,$F541&lt;&gt;"")</formula>
    </cfRule>
    <cfRule type="expression" dxfId="1098" priority="430444">
      <formula>AND($F541&lt;$H$3,$F541&lt;&gt;"")</formula>
    </cfRule>
  </conditionalFormatting>
  <conditionalFormatting sqref="F124:G124">
    <cfRule type="expression" dxfId="1097" priority="430446">
      <formula>AND($F504&lt;$H$3,$F504&lt;&gt;"")</formula>
    </cfRule>
    <cfRule type="expression" dxfId="1096" priority="430447">
      <formula>AND($F504=$H$3,$F504&lt;&gt;"")</formula>
    </cfRule>
  </conditionalFormatting>
  <conditionalFormatting sqref="F138:G138">
    <cfRule type="expression" dxfId="1095" priority="430448">
      <formula>AND($F571&lt;$H$3,$F571&lt;&gt;"")</formula>
    </cfRule>
    <cfRule type="expression" dxfId="1094" priority="430449">
      <formula>AND($F571=$H$3,$F571&lt;&gt;"")</formula>
    </cfRule>
  </conditionalFormatting>
  <conditionalFormatting sqref="F152:G152">
    <cfRule type="expression" dxfId="1093" priority="430451">
      <formula>AND($F561&lt;$H$3,$F561&lt;&gt;"")</formula>
    </cfRule>
    <cfRule type="expression" dxfId="1092" priority="430450">
      <formula>AND($F561=$H$3,$F561&lt;&gt;"")</formula>
    </cfRule>
  </conditionalFormatting>
  <conditionalFormatting sqref="F163:G163">
    <cfRule type="expression" dxfId="1091" priority="430452">
      <formula>AND($F598&lt;$H$3,$F598&lt;&gt;"")</formula>
    </cfRule>
    <cfRule type="expression" dxfId="1090" priority="430453">
      <formula>AND($F598=$H$3,$F598&lt;&gt;"")</formula>
    </cfRule>
  </conditionalFormatting>
  <conditionalFormatting sqref="F175:G175">
    <cfRule type="expression" dxfId="1089" priority="430454">
      <formula>AND($F572&lt;$H$3,$F572&lt;&gt;"")</formula>
    </cfRule>
    <cfRule type="expression" dxfId="1088" priority="430455">
      <formula>AND($F572=$H$3,$F572&lt;&gt;"")</formula>
    </cfRule>
  </conditionalFormatting>
  <conditionalFormatting sqref="F218:G218">
    <cfRule type="expression" dxfId="1087" priority="430457">
      <formula>AND($F612=$H$3,$F612&lt;&gt;"")</formula>
    </cfRule>
    <cfRule type="expression" dxfId="1086" priority="430456">
      <formula>AND($F612&lt;$H$3,$F612&lt;&gt;"")</formula>
    </cfRule>
  </conditionalFormatting>
  <conditionalFormatting sqref="F231:G231">
    <cfRule type="expression" dxfId="1085" priority="430458">
      <formula>AND($F614&lt;$H$3,$F614&lt;&gt;"")</formula>
    </cfRule>
    <cfRule type="expression" dxfId="1084" priority="430459">
      <formula>AND($F614=$H$3,$F614&lt;&gt;"")</formula>
    </cfRule>
  </conditionalFormatting>
  <conditionalFormatting sqref="F261:G261">
    <cfRule type="expression" dxfId="1083" priority="430460">
      <formula>AND($F667&lt;$H$3,$F667&lt;&gt;"")</formula>
    </cfRule>
    <cfRule type="expression" dxfId="1082" priority="430461">
      <formula>AND($F667=$H$3,$F667&lt;&gt;"")</formula>
    </cfRule>
  </conditionalFormatting>
  <conditionalFormatting sqref="F331:G331">
    <cfRule type="expression" dxfId="1081" priority="430462">
      <formula>AND($F672&lt;$H$3,$F672&lt;&gt;"")</formula>
    </cfRule>
    <cfRule type="expression" dxfId="1080" priority="430463">
      <formula>AND($F672=$H$3,$F672&lt;&gt;"")</formula>
    </cfRule>
  </conditionalFormatting>
  <conditionalFormatting sqref="F344:G344">
    <cfRule type="expression" dxfId="1079" priority="430464">
      <formula>AND($F527&lt;$H$3,$F527&lt;&gt;"")</formula>
    </cfRule>
    <cfRule type="expression" dxfId="1078" priority="430465">
      <formula>AND($F527=$H$3,$F527&lt;&gt;"")</formula>
    </cfRule>
  </conditionalFormatting>
  <conditionalFormatting sqref="F353:G353">
    <cfRule type="expression" dxfId="1077" priority="430467">
      <formula>AND($F650=$H$3,$F650&lt;&gt;"")</formula>
    </cfRule>
    <cfRule type="expression" dxfId="1076" priority="430466">
      <formula>AND($F650&lt;$H$3,$F650&lt;&gt;"")</formula>
    </cfRule>
  </conditionalFormatting>
  <conditionalFormatting sqref="F379:G379">
    <cfRule type="expression" dxfId="1075" priority="428830">
      <formula>AND($F634=$H$3,$F634&lt;&gt;"")</formula>
    </cfRule>
    <cfRule type="expression" dxfId="1074" priority="428829">
      <formula>AND($F634&lt;$H$3,$F634&lt;&gt;"")</formula>
    </cfRule>
  </conditionalFormatting>
  <conditionalFormatting sqref="F395:G395">
    <cfRule type="expression" dxfId="1073" priority="428716">
      <formula>AND($F811&lt;$H$3,$F811&lt;&gt;"")</formula>
    </cfRule>
    <cfRule type="expression" dxfId="1072" priority="428717">
      <formula>AND($F811=$H$3,$F811&lt;&gt;"")</formula>
    </cfRule>
  </conditionalFormatting>
  <conditionalFormatting sqref="F403:G403">
    <cfRule type="expression" dxfId="1071" priority="428685">
      <formula>AND($F818&lt;$H$3,$F818&lt;&gt;"")</formula>
    </cfRule>
    <cfRule type="expression" dxfId="1070" priority="428686">
      <formula>AND($F818=$H$3,$F818&lt;&gt;"")</formula>
    </cfRule>
  </conditionalFormatting>
  <conditionalFormatting sqref="F411:G411">
    <cfRule type="expression" dxfId="1069" priority="427519">
      <formula>AND($F484=$H$3,$F484&lt;&gt;"")</formula>
    </cfRule>
    <cfRule type="expression" dxfId="1068" priority="427518">
      <formula>AND($F484&lt;$H$3,$F484&lt;&gt;"")</formula>
    </cfRule>
  </conditionalFormatting>
  <conditionalFormatting sqref="F421:G421">
    <cfRule type="expression" dxfId="1067" priority="427711">
      <formula>AND($F838=$H$3,$F838&lt;&gt;"")</formula>
    </cfRule>
    <cfRule type="expression" dxfId="1066" priority="427710">
      <formula>AND($F838&lt;$H$3,$F838&lt;&gt;"")</formula>
    </cfRule>
  </conditionalFormatting>
  <conditionalFormatting sqref="F436:G436">
    <cfRule type="expression" dxfId="1065" priority="427083">
      <formula>AND($F490=$H$3,$F490&lt;&gt;"")</formula>
    </cfRule>
    <cfRule type="expression" dxfId="1064" priority="427082">
      <formula>AND($F490&lt;$H$3,$F490&lt;&gt;"")</formula>
    </cfRule>
  </conditionalFormatting>
  <conditionalFormatting sqref="G4">
    <cfRule type="expression" dxfId="1063" priority="430468" stopIfTrue="1">
      <formula>$F523=$H$3</formula>
    </cfRule>
  </conditionalFormatting>
  <conditionalFormatting sqref="G6:G22">
    <cfRule type="expression" dxfId="1062" priority="3349" stopIfTrue="1">
      <formula>F6&lt;$H$3</formula>
    </cfRule>
  </conditionalFormatting>
  <conditionalFormatting sqref="G24:G31">
    <cfRule type="expression" dxfId="1061" priority="3027" stopIfTrue="1">
      <formula>F24&lt;$H$3</formula>
    </cfRule>
  </conditionalFormatting>
  <conditionalFormatting sqref="G33">
    <cfRule type="expression" dxfId="1060" priority="430469" stopIfTrue="1">
      <formula>$F538=$H$3</formula>
    </cfRule>
  </conditionalFormatting>
  <conditionalFormatting sqref="G34">
    <cfRule type="expression" dxfId="1059" priority="4910" stopIfTrue="1">
      <formula>F34&lt;#REF!</formula>
    </cfRule>
    <cfRule type="expression" dxfId="1058" priority="4909" stopIfTrue="1">
      <formula>$F34=#REF!</formula>
    </cfRule>
  </conditionalFormatting>
  <conditionalFormatting sqref="G62">
    <cfRule type="expression" dxfId="1057" priority="430470" stopIfTrue="1">
      <formula>$F533=$H$3</formula>
    </cfRule>
  </conditionalFormatting>
  <conditionalFormatting sqref="G67:G75">
    <cfRule type="expression" dxfId="1056" priority="3362" stopIfTrue="1">
      <formula>F67&lt;$H$3</formula>
    </cfRule>
  </conditionalFormatting>
  <conditionalFormatting sqref="G76">
    <cfRule type="expression" dxfId="1055" priority="430471" stopIfTrue="1">
      <formula>$F541=$H$3</formula>
    </cfRule>
  </conditionalFormatting>
  <conditionalFormatting sqref="G107 G110:G111">
    <cfRule type="expression" dxfId="1054" priority="2615" stopIfTrue="1">
      <formula>F107&lt;$H$3</formula>
    </cfRule>
    <cfRule type="expression" dxfId="1053" priority="2614" stopIfTrue="1">
      <formula>$B107=$H$3</formula>
    </cfRule>
    <cfRule type="expression" dxfId="1052" priority="2611" stopIfTrue="1">
      <formula>$F107=$H$3</formula>
    </cfRule>
  </conditionalFormatting>
  <conditionalFormatting sqref="G113:G123 C443:C444 E443:E444 G443:G444">
    <cfRule type="expression" dxfId="1051" priority="2773" stopIfTrue="1">
      <formula>B113&lt;$H$3</formula>
    </cfRule>
  </conditionalFormatting>
  <conditionalFormatting sqref="G113:G123">
    <cfRule type="expression" dxfId="1050" priority="2772" stopIfTrue="1">
      <formula>$F113=$H$3</formula>
    </cfRule>
  </conditionalFormatting>
  <conditionalFormatting sqref="G124">
    <cfRule type="expression" dxfId="1049" priority="430472" stopIfTrue="1">
      <formula>$F504=$H$3</formula>
    </cfRule>
  </conditionalFormatting>
  <conditionalFormatting sqref="G138">
    <cfRule type="expression" dxfId="1048" priority="430473" stopIfTrue="1">
      <formula>$F571=$H$3</formula>
    </cfRule>
  </conditionalFormatting>
  <conditionalFormatting sqref="G140:G151">
    <cfRule type="expression" dxfId="1047" priority="2730" stopIfTrue="1">
      <formula>F140&lt;$H$3</formula>
    </cfRule>
  </conditionalFormatting>
  <conditionalFormatting sqref="G152">
    <cfRule type="expression" dxfId="1046" priority="430474" stopIfTrue="1">
      <formula>$F561=$H$3</formula>
    </cfRule>
  </conditionalFormatting>
  <conditionalFormatting sqref="G154:G155 G157">
    <cfRule type="expression" dxfId="1045" priority="2765" stopIfTrue="1">
      <formula>F154&lt;$H$3</formula>
    </cfRule>
  </conditionalFormatting>
  <conditionalFormatting sqref="G163">
    <cfRule type="expression" dxfId="1044" priority="430475" stopIfTrue="1">
      <formula>$F598=$H$3</formula>
    </cfRule>
  </conditionalFormatting>
  <conditionalFormatting sqref="G175">
    <cfRule type="expression" dxfId="1043" priority="430476" stopIfTrue="1">
      <formula>$F572=$H$3</formula>
    </cfRule>
  </conditionalFormatting>
  <conditionalFormatting sqref="G218">
    <cfRule type="expression" dxfId="1042" priority="430477" stopIfTrue="1">
      <formula>$F612=$H$3</formula>
    </cfRule>
  </conditionalFormatting>
  <conditionalFormatting sqref="G231">
    <cfRule type="expression" dxfId="1041" priority="430478" stopIfTrue="1">
      <formula>$F614=$H$3</formula>
    </cfRule>
  </conditionalFormatting>
  <conditionalFormatting sqref="G233:G260 E257:E260 B75 C165:C174 E165:E174 G165:G174 C233:C260 C266:C304 E266:E304 G305:G330 C333:C343 E333:E343 G343 C346:C351 E346:E351 G346:G351 C381:C387 E384:E387 E405 C405:C409 G407 E407:E409 G409:G410">
    <cfRule type="expression" dxfId="1040" priority="3144" stopIfTrue="1">
      <formula>A75&lt;$H$3</formula>
    </cfRule>
  </conditionalFormatting>
  <conditionalFormatting sqref="G261">
    <cfRule type="expression" dxfId="1039" priority="430479" stopIfTrue="1">
      <formula>$F667=$H$3</formula>
    </cfRule>
  </conditionalFormatting>
  <conditionalFormatting sqref="G266:G301">
    <cfRule type="expression" dxfId="1038" priority="1297" stopIfTrue="1">
      <formula>F266&lt;$H$3</formula>
    </cfRule>
  </conditionalFormatting>
  <conditionalFormatting sqref="G331">
    <cfRule type="expression" dxfId="1037" priority="430480" stopIfTrue="1">
      <formula>$F672=$H$3</formula>
    </cfRule>
  </conditionalFormatting>
  <conditionalFormatting sqref="G333:G342">
    <cfRule type="expression" dxfId="1036" priority="1565" stopIfTrue="1">
      <formula>F333&lt;$H$3</formula>
    </cfRule>
  </conditionalFormatting>
  <conditionalFormatting sqref="G344">
    <cfRule type="expression" dxfId="1035" priority="430481" stopIfTrue="1">
      <formula>$F527=$H$3</formula>
    </cfRule>
  </conditionalFormatting>
  <conditionalFormatting sqref="G353">
    <cfRule type="expression" dxfId="1034" priority="430482" stopIfTrue="1">
      <formula>$F650=$H$3</formula>
    </cfRule>
  </conditionalFormatting>
  <conditionalFormatting sqref="G362">
    <cfRule type="expression" dxfId="1033" priority="1121" stopIfTrue="1">
      <formula>F362&lt;$H$3</formula>
    </cfRule>
  </conditionalFormatting>
  <conditionalFormatting sqref="G366:G367">
    <cfRule type="expression" dxfId="1032" priority="538" stopIfTrue="1">
      <formula>$B366=$H$3</formula>
    </cfRule>
    <cfRule type="expression" dxfId="1031" priority="537" stopIfTrue="1">
      <formula>$F366=$H$3</formula>
    </cfRule>
    <cfRule type="expression" dxfId="1030" priority="536" stopIfTrue="1">
      <formula>F366&lt;$H$3</formula>
    </cfRule>
  </conditionalFormatting>
  <conditionalFormatting sqref="G370">
    <cfRule type="expression" dxfId="1029" priority="93" stopIfTrue="1">
      <formula>$F370=$H$3</formula>
    </cfRule>
    <cfRule type="expression" dxfId="1028" priority="92" stopIfTrue="1">
      <formula>F370&lt;$H$3</formula>
    </cfRule>
    <cfRule type="expression" dxfId="1027" priority="94" stopIfTrue="1">
      <formula>$B370=$H$3</formula>
    </cfRule>
  </conditionalFormatting>
  <conditionalFormatting sqref="G379">
    <cfRule type="expression" dxfId="1026" priority="428846" stopIfTrue="1">
      <formula>$F634=$H$3</formula>
    </cfRule>
  </conditionalFormatting>
  <conditionalFormatting sqref="G381:G387">
    <cfRule type="expression" dxfId="1025" priority="484" stopIfTrue="1">
      <formula>F381&lt;$H$3</formula>
    </cfRule>
  </conditionalFormatting>
  <conditionalFormatting sqref="G394">
    <cfRule type="expression" dxfId="1024" priority="190" stopIfTrue="1">
      <formula>F394&lt;$H$3</formula>
    </cfRule>
    <cfRule type="expression" dxfId="1023" priority="188" stopIfTrue="1">
      <formula>F394&lt;$H$3</formula>
    </cfRule>
    <cfRule type="expression" dxfId="1022" priority="187" stopIfTrue="1">
      <formula>$F394=$H$3</formula>
    </cfRule>
    <cfRule type="expression" dxfId="1021" priority="189" stopIfTrue="1">
      <formula>$F394=$H$3</formula>
    </cfRule>
    <cfRule type="expression" dxfId="1020" priority="193" stopIfTrue="1">
      <formula>$F394=$H$3</formula>
    </cfRule>
    <cfRule type="expression" dxfId="1019" priority="192" stopIfTrue="1">
      <formula>F394&lt;$H$3</formula>
    </cfRule>
    <cfRule type="expression" dxfId="1018" priority="191" stopIfTrue="1">
      <formula>$B394=$H$3</formula>
    </cfRule>
  </conditionalFormatting>
  <conditionalFormatting sqref="G395">
    <cfRule type="expression" dxfId="1017" priority="428718" stopIfTrue="1">
      <formula>$F811=$H$3</formula>
    </cfRule>
  </conditionalFormatting>
  <conditionalFormatting sqref="G397:G399">
    <cfRule type="expression" dxfId="1016" priority="1135" stopIfTrue="1">
      <formula>F397&lt;$H$3</formula>
    </cfRule>
  </conditionalFormatting>
  <conditionalFormatting sqref="G403">
    <cfRule type="expression" dxfId="1015" priority="428693" stopIfTrue="1">
      <formula>$F818=$H$3</formula>
    </cfRule>
  </conditionalFormatting>
  <conditionalFormatting sqref="G408">
    <cfRule type="expression" dxfId="1014" priority="479" stopIfTrue="1">
      <formula>F408&lt;$H$3</formula>
    </cfRule>
    <cfRule type="expression" dxfId="1013" priority="480" stopIfTrue="1">
      <formula>$B408=$H$3</formula>
    </cfRule>
    <cfRule type="expression" dxfId="1012" priority="481" stopIfTrue="1">
      <formula>$F408=$H$3</formula>
    </cfRule>
  </conditionalFormatting>
  <conditionalFormatting sqref="G411">
    <cfRule type="expression" dxfId="1011" priority="427520" stopIfTrue="1">
      <formula>$F484=$H$3</formula>
    </cfRule>
  </conditionalFormatting>
  <conditionalFormatting sqref="G421">
    <cfRule type="expression" dxfId="1010" priority="427736" stopIfTrue="1">
      <formula>$F838=$H$3</formula>
    </cfRule>
  </conditionalFormatting>
  <conditionalFormatting sqref="G423">
    <cfRule type="expression" dxfId="1009" priority="90" stopIfTrue="1">
      <formula>F423&lt;$H$3</formula>
    </cfRule>
  </conditionalFormatting>
  <conditionalFormatting sqref="G436">
    <cfRule type="expression" dxfId="1008" priority="427104" stopIfTrue="1">
      <formula>$F490=$H$3</formula>
    </cfRule>
  </conditionalFormatting>
  <conditionalFormatting sqref="G441 E441">
    <cfRule type="expression" dxfId="1007" priority="106" stopIfTrue="1">
      <formula>$F441=$H$3</formula>
    </cfRule>
  </conditionalFormatting>
  <conditionalFormatting sqref="G441 G448 C449">
    <cfRule type="expression" dxfId="1006" priority="1" stopIfTrue="1">
      <formula>$F441=$H$3</formula>
    </cfRule>
  </conditionalFormatting>
  <conditionalFormatting sqref="G441 G448:G451 C449">
    <cfRule type="expression" dxfId="1005" priority="2" stopIfTrue="1">
      <formula>B441&lt;$H$3</formula>
    </cfRule>
  </conditionalFormatting>
  <conditionalFormatting sqref="G443:G444 C443:C444 E443:E444">
    <cfRule type="expression" dxfId="1004" priority="525" stopIfTrue="1">
      <formula>B443&lt;$H$3</formula>
    </cfRule>
  </conditionalFormatting>
  <conditionalFormatting sqref="G443:G444 G446 G450">
    <cfRule type="expression" dxfId="1003" priority="340" stopIfTrue="1">
      <formula>$F443=$H$3</formula>
    </cfRule>
    <cfRule type="expression" dxfId="1002" priority="341" stopIfTrue="1">
      <formula>F443&lt;$H$3</formula>
    </cfRule>
    <cfRule type="expression" dxfId="1001" priority="342" stopIfTrue="1">
      <formula>$B443=$H$3</formula>
    </cfRule>
    <cfRule type="expression" dxfId="1000" priority="339" stopIfTrue="1">
      <formula>$B443=$H$3</formula>
    </cfRule>
    <cfRule type="expression" dxfId="999" priority="343" stopIfTrue="1">
      <formula>$F443=$H$3</formula>
    </cfRule>
    <cfRule type="expression" dxfId="998" priority="345" stopIfTrue="1">
      <formula>$B443=$H$3</formula>
    </cfRule>
    <cfRule type="expression" dxfId="997" priority="344" stopIfTrue="1">
      <formula>F443&lt;$H$3</formula>
    </cfRule>
  </conditionalFormatting>
  <conditionalFormatting sqref="G443:G444">
    <cfRule type="expression" dxfId="996" priority="338" stopIfTrue="1">
      <formula>F443&lt;$H$3</formula>
    </cfRule>
  </conditionalFormatting>
  <conditionalFormatting sqref="G446:G450">
    <cfRule type="expression" dxfId="995" priority="54" stopIfTrue="1">
      <formula>F446&lt;$H$3</formula>
    </cfRule>
  </conditionalFormatting>
  <conditionalFormatting sqref="G449">
    <cfRule type="expression" dxfId="994" priority="47" stopIfTrue="1">
      <formula>$B449=$H$3</formula>
    </cfRule>
    <cfRule type="expression" dxfId="993" priority="48" stopIfTrue="1">
      <formula>$F449=$H$3</formula>
    </cfRule>
    <cfRule type="expression" dxfId="992" priority="49" stopIfTrue="1">
      <formula>F449&lt;$H$3</formula>
    </cfRule>
    <cfRule type="expression" dxfId="991" priority="50" stopIfTrue="1">
      <formula>$B449=$H$3</formula>
    </cfRule>
    <cfRule type="expression" dxfId="990" priority="52" stopIfTrue="1">
      <formula>F449&lt;$H$3</formula>
    </cfRule>
    <cfRule type="expression" dxfId="989" priority="53" stopIfTrue="1">
      <formula>$B449=$H$3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1"/>
  <sheetViews>
    <sheetView zoomScaleNormal="100" workbookViewId="0">
      <selection activeCell="E219" sqref="E219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37"/>
      <c r="B1" s="137"/>
      <c r="C1" s="138" t="s">
        <v>0</v>
      </c>
      <c r="D1" s="139"/>
      <c r="E1" s="139"/>
      <c r="F1" s="139"/>
      <c r="G1" s="139"/>
      <c r="H1" s="139"/>
      <c r="I1" s="139"/>
    </row>
    <row r="2" spans="1:14" ht="23.1" customHeight="1">
      <c r="A2" s="140" t="s">
        <v>1</v>
      </c>
      <c r="B2" s="140"/>
      <c r="C2" s="141" t="s">
        <v>2</v>
      </c>
      <c r="D2" s="141"/>
      <c r="E2" s="141"/>
      <c r="F2" s="141"/>
      <c r="G2" s="141"/>
      <c r="H2" s="141"/>
      <c r="I2" s="141"/>
    </row>
    <row r="3" spans="1:14" ht="25.35" customHeight="1">
      <c r="A3" s="142"/>
      <c r="B3" s="142"/>
      <c r="C3" s="142"/>
      <c r="D3" s="142"/>
      <c r="E3" s="142"/>
      <c r="F3" s="142"/>
      <c r="G3" s="142"/>
      <c r="H3" s="32">
        <v>46272</v>
      </c>
      <c r="I3" s="53"/>
    </row>
    <row r="4" spans="1:14" ht="24" hidden="1" customHeight="1">
      <c r="A4" s="165" t="s">
        <v>544</v>
      </c>
      <c r="B4" s="166"/>
      <c r="C4" s="166"/>
      <c r="D4" s="166"/>
      <c r="E4" s="166"/>
      <c r="F4" s="166"/>
      <c r="G4" s="166"/>
      <c r="H4" s="166"/>
      <c r="I4" s="166"/>
    </row>
    <row r="5" spans="1:14" ht="24" hidden="1" customHeight="1">
      <c r="A5" s="5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65" t="s">
        <v>585</v>
      </c>
      <c r="B43" s="166"/>
      <c r="C43" s="166"/>
      <c r="D43" s="166"/>
      <c r="E43" s="166"/>
      <c r="F43" s="166"/>
      <c r="G43" s="166"/>
      <c r="H43" s="166"/>
      <c r="I43" s="166"/>
    </row>
    <row r="44" spans="1:14" ht="24" hidden="1" customHeight="1">
      <c r="A44" s="55" t="s">
        <v>3</v>
      </c>
      <c r="B44" s="127" t="s">
        <v>4</v>
      </c>
      <c r="C44" s="128"/>
      <c r="D44" s="127" t="s">
        <v>5</v>
      </c>
      <c r="E44" s="128"/>
      <c r="F44" s="127" t="s">
        <v>6</v>
      </c>
      <c r="G44" s="128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65" t="s">
        <v>1481</v>
      </c>
      <c r="B60" s="166"/>
      <c r="C60" s="166"/>
      <c r="D60" s="166"/>
      <c r="E60" s="166"/>
      <c r="F60" s="166"/>
      <c r="G60" s="166"/>
      <c r="H60" s="166"/>
      <c r="I60" s="166"/>
    </row>
    <row r="61" spans="1:14" ht="24" customHeight="1">
      <c r="A61" s="55" t="s">
        <v>3</v>
      </c>
      <c r="B61" s="127" t="s">
        <v>4</v>
      </c>
      <c r="C61" s="128"/>
      <c r="D61" s="127" t="s">
        <v>5</v>
      </c>
      <c r="E61" s="128"/>
      <c r="F61" s="127" t="s">
        <v>6</v>
      </c>
      <c r="G61" s="128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hidden="1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hidden="1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hidden="1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hidden="1" customHeight="1">
      <c r="A136" s="54" t="s">
        <v>1257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hidden="1" customHeight="1">
      <c r="A137" s="54" t="s">
        <v>1282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hidden="1" customHeight="1">
      <c r="A138" s="54" t="s">
        <v>1284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 t="shared" ref="F138:F141" si="29">D138</f>
        <v>46253</v>
      </c>
      <c r="G138" s="23">
        <v>0.83333333333333337</v>
      </c>
      <c r="H138" s="60"/>
      <c r="I138" s="59"/>
    </row>
    <row r="139" spans="1:9" ht="25.35" hidden="1" customHeight="1">
      <c r="A139" s="54" t="s">
        <v>1285</v>
      </c>
      <c r="B139" s="28">
        <f>F138+1</f>
        <v>46254</v>
      </c>
      <c r="C139" s="23">
        <v>0</v>
      </c>
      <c r="D139" s="28">
        <f t="shared" si="28"/>
        <v>46254</v>
      </c>
      <c r="E139" s="23">
        <v>8.0555555555555561E-2</v>
      </c>
      <c r="F139" s="28">
        <f t="shared" si="29"/>
        <v>46254</v>
      </c>
      <c r="G139" s="23">
        <v>0.42083333333333334</v>
      </c>
      <c r="H139" s="60"/>
      <c r="I139" s="59"/>
    </row>
    <row r="140" spans="1:9" ht="25.35" hidden="1" customHeight="1">
      <c r="A140" s="54" t="s">
        <v>1319</v>
      </c>
      <c r="B140" s="105">
        <f>F139+4</f>
        <v>46258</v>
      </c>
      <c r="C140" s="34">
        <v>0.72916666666666663</v>
      </c>
      <c r="D140" s="49">
        <f>B140+1</f>
        <v>46259</v>
      </c>
      <c r="E140" s="34">
        <v>0.17916666666666667</v>
      </c>
      <c r="F140" s="105">
        <f t="shared" si="29"/>
        <v>46259</v>
      </c>
      <c r="G140" s="102">
        <v>0.70833333333333337</v>
      </c>
      <c r="H140" s="60"/>
      <c r="I140" s="59"/>
    </row>
    <row r="141" spans="1:9" ht="25.35" hidden="1" customHeight="1">
      <c r="A141" s="54" t="s">
        <v>1338</v>
      </c>
      <c r="B141" s="105">
        <f>F140</f>
        <v>46259</v>
      </c>
      <c r="C141" s="23">
        <v>0.95833333333333337</v>
      </c>
      <c r="D141" s="28">
        <f>B141+1</f>
        <v>46260</v>
      </c>
      <c r="E141" s="102">
        <v>0.30833333333333335</v>
      </c>
      <c r="F141" s="105">
        <f t="shared" si="29"/>
        <v>46260</v>
      </c>
      <c r="G141" s="102">
        <v>0.87291666666666667</v>
      </c>
      <c r="H141" s="20" t="s">
        <v>796</v>
      </c>
      <c r="I141" s="59"/>
    </row>
    <row r="142" spans="1:9" ht="25.35" hidden="1" customHeight="1">
      <c r="A142" s="54" t="s">
        <v>1342</v>
      </c>
      <c r="B142" s="105">
        <f>F141+5</f>
        <v>46265</v>
      </c>
      <c r="C142" s="23">
        <v>0.625</v>
      </c>
      <c r="D142" s="28">
        <f t="shared" ref="D142:D149" si="30">B142</f>
        <v>46265</v>
      </c>
      <c r="E142" s="23">
        <v>0.74305555555555558</v>
      </c>
      <c r="F142" s="28">
        <f>D142+1</f>
        <v>46266</v>
      </c>
      <c r="G142" s="23">
        <v>7.2916666666666671E-2</v>
      </c>
      <c r="H142" s="60"/>
      <c r="I142" s="59"/>
    </row>
    <row r="143" spans="1:9" ht="25.35" hidden="1" customHeight="1">
      <c r="A143" s="54" t="s">
        <v>1346</v>
      </c>
      <c r="B143" s="28">
        <f>F142+0</f>
        <v>46266</v>
      </c>
      <c r="C143" s="23">
        <v>0.16666666666666666</v>
      </c>
      <c r="D143" s="28">
        <f t="shared" si="30"/>
        <v>46266</v>
      </c>
      <c r="E143" s="23">
        <v>0.36041666666666666</v>
      </c>
      <c r="F143" s="28">
        <f>D143</f>
        <v>46266</v>
      </c>
      <c r="G143" s="23">
        <v>0.87777777777777777</v>
      </c>
      <c r="H143" s="60"/>
      <c r="I143" s="59"/>
    </row>
    <row r="144" spans="1:9" ht="25.35" customHeight="1">
      <c r="A144" s="54" t="s">
        <v>1347</v>
      </c>
      <c r="B144" s="28">
        <f>F143</f>
        <v>46266</v>
      </c>
      <c r="C144" s="23">
        <v>0.89583333333333337</v>
      </c>
      <c r="D144" s="28">
        <f t="shared" si="30"/>
        <v>46266</v>
      </c>
      <c r="E144" s="23">
        <v>0.91666666666666663</v>
      </c>
      <c r="F144" s="28">
        <f t="shared" ref="F144:F149" si="31">D144+1</f>
        <v>46267</v>
      </c>
      <c r="G144" s="23">
        <v>0.38611111111111113</v>
      </c>
      <c r="H144" s="60"/>
      <c r="I144" s="59"/>
    </row>
    <row r="145" spans="1:14" ht="25.35" customHeight="1">
      <c r="A145" s="54" t="s">
        <v>1379</v>
      </c>
      <c r="B145" s="28">
        <f>F144</f>
        <v>46267</v>
      </c>
      <c r="C145" s="23">
        <v>0.58333333333333337</v>
      </c>
      <c r="D145" s="28">
        <f t="shared" si="30"/>
        <v>46267</v>
      </c>
      <c r="E145" s="23">
        <v>0.625</v>
      </c>
      <c r="F145" s="28">
        <f>D145</f>
        <v>46267</v>
      </c>
      <c r="G145" s="23">
        <v>0.95833333333333337</v>
      </c>
      <c r="H145" s="60"/>
      <c r="I145" s="59"/>
    </row>
    <row r="146" spans="1:14" ht="25.35" customHeight="1">
      <c r="A146" s="54" t="s">
        <v>1380</v>
      </c>
      <c r="B146" s="105">
        <f>F145+4</f>
        <v>46271</v>
      </c>
      <c r="C146" s="23">
        <v>0.91666666666666663</v>
      </c>
      <c r="D146" s="28">
        <f>B146+2</f>
        <v>46273</v>
      </c>
      <c r="E146" s="23">
        <v>0.125</v>
      </c>
      <c r="F146" s="38">
        <f>D146</f>
        <v>46273</v>
      </c>
      <c r="G146" s="23">
        <v>0.625</v>
      </c>
      <c r="H146" s="20" t="s">
        <v>796</v>
      </c>
      <c r="I146" s="59"/>
    </row>
    <row r="147" spans="1:14" ht="25.35" customHeight="1">
      <c r="A147" s="54" t="s">
        <v>1419</v>
      </c>
      <c r="B147" s="38">
        <f>F146</f>
        <v>46273</v>
      </c>
      <c r="C147" s="23">
        <v>0.875</v>
      </c>
      <c r="D147" s="28">
        <f>B147+1</f>
        <v>46274</v>
      </c>
      <c r="E147" s="23">
        <v>0.125</v>
      </c>
      <c r="F147" s="38">
        <f>D147</f>
        <v>46274</v>
      </c>
      <c r="G147" s="23">
        <v>0.54166666666666663</v>
      </c>
      <c r="H147" s="20" t="s">
        <v>796</v>
      </c>
      <c r="I147" s="59"/>
    </row>
    <row r="148" spans="1:14" ht="25.35" customHeight="1">
      <c r="A148" s="54" t="s">
        <v>1420</v>
      </c>
      <c r="B148" s="38">
        <f>F147+5</f>
        <v>46279</v>
      </c>
      <c r="C148" s="23">
        <v>4.1666666666666664E-2</v>
      </c>
      <c r="D148" s="28">
        <f t="shared" si="30"/>
        <v>46279</v>
      </c>
      <c r="E148" s="23">
        <v>8.3333333333333329E-2</v>
      </c>
      <c r="F148" s="38">
        <f>D148</f>
        <v>46279</v>
      </c>
      <c r="G148" s="23">
        <v>0.5</v>
      </c>
      <c r="H148" s="60"/>
      <c r="I148" s="59"/>
    </row>
    <row r="149" spans="1:14" ht="25.35" customHeight="1">
      <c r="A149" s="54" t="s">
        <v>1460</v>
      </c>
      <c r="B149" s="28">
        <f>F148+0</f>
        <v>46279</v>
      </c>
      <c r="C149" s="23">
        <v>0.58333333333333337</v>
      </c>
      <c r="D149" s="28">
        <f t="shared" si="30"/>
        <v>46279</v>
      </c>
      <c r="E149" s="23">
        <v>0.70833333333333337</v>
      </c>
      <c r="F149" s="28">
        <f t="shared" si="31"/>
        <v>46280</v>
      </c>
      <c r="G149" s="23">
        <v>0.5</v>
      </c>
      <c r="H149" s="60"/>
      <c r="I149" s="59"/>
    </row>
    <row r="150" spans="1:14" ht="25.35" customHeight="1">
      <c r="A150" s="54" t="s">
        <v>1458</v>
      </c>
      <c r="B150" s="28">
        <f>F149+0</f>
        <v>46280</v>
      </c>
      <c r="C150" s="23">
        <v>0.52083333333333337</v>
      </c>
      <c r="D150" s="28">
        <f>B150+0</f>
        <v>46280</v>
      </c>
      <c r="E150" s="23">
        <v>0.54166666666666663</v>
      </c>
      <c r="F150" s="28">
        <f>D150</f>
        <v>46280</v>
      </c>
      <c r="G150" s="23">
        <v>0.95833333333333337</v>
      </c>
      <c r="H150" s="60"/>
      <c r="I150" s="59"/>
    </row>
    <row r="151" spans="1:14" ht="25.35" customHeight="1">
      <c r="A151" s="54" t="s">
        <v>1459</v>
      </c>
      <c r="B151" s="28">
        <f>F150+1</f>
        <v>46281</v>
      </c>
      <c r="C151" s="23">
        <v>0.16666666666666666</v>
      </c>
      <c r="D151" s="28">
        <f>B151</f>
        <v>46281</v>
      </c>
      <c r="E151" s="23">
        <v>0.20833333333333334</v>
      </c>
      <c r="F151" s="28">
        <f>D151</f>
        <v>46281</v>
      </c>
      <c r="G151" s="23">
        <v>0.625</v>
      </c>
      <c r="H151" s="60"/>
      <c r="I151" s="59"/>
    </row>
    <row r="152" spans="1:14" ht="25.35" customHeight="1">
      <c r="A152" s="54" t="s">
        <v>1482</v>
      </c>
      <c r="B152" s="38">
        <f>F151+5</f>
        <v>46286</v>
      </c>
      <c r="C152" s="23">
        <v>0.125</v>
      </c>
      <c r="D152" s="28">
        <f>B152</f>
        <v>46286</v>
      </c>
      <c r="E152" s="23">
        <v>0.375</v>
      </c>
      <c r="F152" s="38">
        <f>D152</f>
        <v>46286</v>
      </c>
      <c r="G152" s="23">
        <v>0.79166666666666663</v>
      </c>
      <c r="H152" s="60"/>
      <c r="I152" s="59"/>
    </row>
    <row r="153" spans="1:14" ht="24" customHeight="1">
      <c r="A153" s="165" t="s">
        <v>1485</v>
      </c>
      <c r="B153" s="166"/>
      <c r="C153" s="166"/>
      <c r="D153" s="166"/>
      <c r="E153" s="166"/>
      <c r="F153" s="166"/>
      <c r="G153" s="166"/>
      <c r="H153" s="166"/>
      <c r="I153" s="166"/>
    </row>
    <row r="154" spans="1:14" ht="24" customHeight="1">
      <c r="A154" s="55" t="s">
        <v>3</v>
      </c>
      <c r="B154" s="127" t="s">
        <v>4</v>
      </c>
      <c r="C154" s="128"/>
      <c r="D154" s="127" t="s">
        <v>5</v>
      </c>
      <c r="E154" s="128"/>
      <c r="F154" s="127" t="s">
        <v>6</v>
      </c>
      <c r="G154" s="128"/>
      <c r="H154" s="56" t="s">
        <v>7</v>
      </c>
      <c r="I154" s="56" t="s">
        <v>8</v>
      </c>
      <c r="N154" s="51" t="s">
        <v>309</v>
      </c>
    </row>
    <row r="155" spans="1:14" ht="24.6" hidden="1" customHeight="1">
      <c r="A155" s="61" t="s">
        <v>575</v>
      </c>
      <c r="B155" s="28">
        <v>46115</v>
      </c>
      <c r="C155" s="34">
        <v>0.60416666666666696</v>
      </c>
      <c r="D155" s="28">
        <v>46116</v>
      </c>
      <c r="E155" s="34">
        <v>0.67500000000000004</v>
      </c>
      <c r="F155" s="28">
        <v>46117</v>
      </c>
      <c r="G155" s="34">
        <v>0.116666666666667</v>
      </c>
      <c r="H155" s="60" t="s">
        <v>576</v>
      </c>
      <c r="I155" s="59"/>
    </row>
    <row r="156" spans="1:14" ht="24.6" hidden="1" customHeight="1">
      <c r="A156" s="62" t="s">
        <v>577</v>
      </c>
      <c r="B156" s="28">
        <v>46117</v>
      </c>
      <c r="C156" s="63">
        <v>0.375</v>
      </c>
      <c r="D156" s="28">
        <v>46117</v>
      </c>
      <c r="E156" s="63">
        <v>0.5</v>
      </c>
      <c r="F156" s="28">
        <v>46117</v>
      </c>
      <c r="G156" s="63">
        <v>0.94583333333333297</v>
      </c>
      <c r="H156" s="60"/>
      <c r="I156" s="59"/>
    </row>
    <row r="157" spans="1:14" ht="24.6" hidden="1" customHeight="1">
      <c r="A157" s="62" t="s">
        <v>578</v>
      </c>
      <c r="B157" s="28">
        <v>46122</v>
      </c>
      <c r="C157" s="63">
        <v>0.8125</v>
      </c>
      <c r="D157" s="28">
        <f>B157</f>
        <v>46122</v>
      </c>
      <c r="E157" s="63">
        <v>0.85416666666666696</v>
      </c>
      <c r="F157" s="28">
        <v>46123</v>
      </c>
      <c r="G157" s="63">
        <v>0.25</v>
      </c>
      <c r="H157" s="60"/>
      <c r="I157" s="59"/>
    </row>
    <row r="158" spans="1:14" ht="24.6" hidden="1" customHeight="1">
      <c r="A158" s="62" t="s">
        <v>579</v>
      </c>
      <c r="B158" s="28">
        <f>F157</f>
        <v>46123</v>
      </c>
      <c r="C158" s="63">
        <v>0.33333333333333298</v>
      </c>
      <c r="D158" s="28">
        <f>B158+1</f>
        <v>46124</v>
      </c>
      <c r="E158" s="63">
        <v>4.1666666666666664E-2</v>
      </c>
      <c r="F158" s="28">
        <f>D158</f>
        <v>46124</v>
      </c>
      <c r="G158" s="63">
        <v>0.92500000000000004</v>
      </c>
      <c r="H158" s="60"/>
      <c r="I158" s="59"/>
    </row>
    <row r="159" spans="1:14" ht="24.6" hidden="1" customHeight="1">
      <c r="A159" s="54" t="s">
        <v>580</v>
      </c>
      <c r="B159" s="28">
        <f>F158</f>
        <v>46124</v>
      </c>
      <c r="C159" s="63">
        <v>0.97916666666666663</v>
      </c>
      <c r="D159" s="28">
        <f>B159+1</f>
        <v>46125</v>
      </c>
      <c r="E159" s="63">
        <v>7.4305555555555555E-2</v>
      </c>
      <c r="F159" s="28">
        <f>D159</f>
        <v>46125</v>
      </c>
      <c r="G159" s="63">
        <v>0.41805555555555557</v>
      </c>
      <c r="H159" s="60"/>
      <c r="I159" s="59"/>
    </row>
    <row r="160" spans="1:14" ht="24.6" hidden="1" customHeight="1">
      <c r="A160" s="54" t="s">
        <v>581</v>
      </c>
      <c r="B160" s="28">
        <f>F159</f>
        <v>46125</v>
      </c>
      <c r="C160" s="63">
        <v>0.58333333333333304</v>
      </c>
      <c r="D160" s="28">
        <f t="shared" ref="D160:D161" si="32">B160</f>
        <v>46125</v>
      </c>
      <c r="E160" s="63">
        <v>0.625</v>
      </c>
      <c r="F160" s="28">
        <f>D160+1</f>
        <v>46126</v>
      </c>
      <c r="G160" s="63">
        <v>6.9444444444444447E-4</v>
      </c>
      <c r="I160" s="59"/>
    </row>
    <row r="161" spans="1:9" ht="24.6" hidden="1" customHeight="1">
      <c r="A161" s="62" t="s">
        <v>582</v>
      </c>
      <c r="B161" s="28">
        <f>F160+4</f>
        <v>46130</v>
      </c>
      <c r="C161" s="63">
        <v>0.41666666666666669</v>
      </c>
      <c r="D161" s="28">
        <f t="shared" si="32"/>
        <v>46130</v>
      </c>
      <c r="E161" s="63">
        <v>0.79166666666666663</v>
      </c>
      <c r="F161" s="28">
        <f>D161+1</f>
        <v>46131</v>
      </c>
      <c r="G161" s="63">
        <v>0.20833333333333334</v>
      </c>
      <c r="H161" s="60"/>
      <c r="I161" s="59"/>
    </row>
    <row r="162" spans="1:9" ht="24.6" hidden="1" customHeight="1">
      <c r="A162" s="62" t="s">
        <v>583</v>
      </c>
      <c r="B162" s="28">
        <f>F161</f>
        <v>46131</v>
      </c>
      <c r="C162" s="63">
        <v>0.45833333333333331</v>
      </c>
      <c r="D162" s="28">
        <f>B162+1</f>
        <v>46132</v>
      </c>
      <c r="E162" s="63">
        <v>0.54166666666666663</v>
      </c>
      <c r="F162" s="28">
        <f>D162</f>
        <v>46132</v>
      </c>
      <c r="G162" s="63">
        <v>0.95833333333333337</v>
      </c>
      <c r="H162" s="20" t="s">
        <v>12</v>
      </c>
      <c r="I162" s="59"/>
    </row>
    <row r="163" spans="1:9" ht="24.6" hidden="1" customHeight="1">
      <c r="A163" s="62" t="s">
        <v>584</v>
      </c>
      <c r="B163" s="28">
        <f>F162+5</f>
        <v>46137</v>
      </c>
      <c r="C163" s="63">
        <v>0.875</v>
      </c>
      <c r="D163" s="28">
        <f>B163+1</f>
        <v>46138</v>
      </c>
      <c r="E163" s="63">
        <v>8.3333333333333332E-3</v>
      </c>
      <c r="F163" s="28">
        <f>D163</f>
        <v>46138</v>
      </c>
      <c r="G163" s="63">
        <v>0.24583333333333332</v>
      </c>
      <c r="H163" s="60"/>
      <c r="I163" s="59"/>
    </row>
    <row r="164" spans="1:9" ht="24.6" hidden="1" customHeight="1">
      <c r="A164" s="62" t="s">
        <v>757</v>
      </c>
      <c r="B164" s="28">
        <f>F163</f>
        <v>46138</v>
      </c>
      <c r="C164" s="63">
        <v>0.375</v>
      </c>
      <c r="D164" s="28">
        <f>B164+1</f>
        <v>46139</v>
      </c>
      <c r="E164" s="63">
        <v>0.05</v>
      </c>
      <c r="F164" s="28">
        <f>D164+1</f>
        <v>46140</v>
      </c>
      <c r="G164" s="63">
        <v>0.16666666666666666</v>
      </c>
      <c r="H164" s="60"/>
      <c r="I164" s="59"/>
    </row>
    <row r="165" spans="1:9" ht="24.6" hidden="1" customHeight="1">
      <c r="A165" s="54" t="s">
        <v>760</v>
      </c>
      <c r="B165" s="28">
        <f>F164</f>
        <v>46140</v>
      </c>
      <c r="C165" s="63">
        <v>0.1875</v>
      </c>
      <c r="D165" s="28">
        <f>B165+1</f>
        <v>46141</v>
      </c>
      <c r="E165" s="63">
        <v>0.05</v>
      </c>
      <c r="F165" s="28">
        <f t="shared" ref="F165" si="33">D165</f>
        <v>46141</v>
      </c>
      <c r="G165" s="63">
        <v>0.54166666666666663</v>
      </c>
      <c r="H165" s="60" t="s">
        <v>862</v>
      </c>
      <c r="I165" s="59"/>
    </row>
    <row r="166" spans="1:9" ht="24.6" hidden="1" customHeight="1">
      <c r="A166" s="54" t="s">
        <v>761</v>
      </c>
      <c r="B166" s="28">
        <f>F165</f>
        <v>46141</v>
      </c>
      <c r="C166" s="63">
        <v>0.75</v>
      </c>
      <c r="D166" s="28">
        <f>B166</f>
        <v>46141</v>
      </c>
      <c r="E166" s="63">
        <v>0.79166666666666663</v>
      </c>
      <c r="F166" s="28">
        <f>D166+1</f>
        <v>46142</v>
      </c>
      <c r="G166" s="63">
        <v>8.3333333333333332E-3</v>
      </c>
      <c r="H166" s="60"/>
      <c r="I166" s="59"/>
    </row>
    <row r="167" spans="1:9" ht="24.6" hidden="1" customHeight="1">
      <c r="A167" s="62" t="s">
        <v>806</v>
      </c>
      <c r="B167" s="28">
        <f>F166+4</f>
        <v>46146</v>
      </c>
      <c r="C167" s="63">
        <v>0.45833333333333331</v>
      </c>
      <c r="D167" s="28">
        <f>B167</f>
        <v>46146</v>
      </c>
      <c r="E167" s="63">
        <v>0.66666666666666663</v>
      </c>
      <c r="F167" s="28">
        <f>D167+1</f>
        <v>46147</v>
      </c>
      <c r="G167" s="63">
        <v>0.25</v>
      </c>
      <c r="H167" s="60"/>
      <c r="I167" s="59"/>
    </row>
    <row r="168" spans="1:9" ht="24.6" hidden="1" customHeight="1">
      <c r="A168" s="62" t="s">
        <v>817</v>
      </c>
      <c r="B168" s="28">
        <f>F167</f>
        <v>46147</v>
      </c>
      <c r="C168" s="63">
        <v>0.5</v>
      </c>
      <c r="D168" s="28">
        <f>B168</f>
        <v>46147</v>
      </c>
      <c r="E168" s="63">
        <v>0.79166666666666663</v>
      </c>
      <c r="F168" s="28">
        <f>D168+1</f>
        <v>46148</v>
      </c>
      <c r="G168" s="63">
        <v>0.27083333333333331</v>
      </c>
      <c r="H168" s="60"/>
      <c r="I168" s="59"/>
    </row>
    <row r="169" spans="1:9" ht="24.6" hidden="1" customHeight="1">
      <c r="A169" s="62" t="s">
        <v>851</v>
      </c>
      <c r="B169" s="28">
        <f>F168+5</f>
        <v>46153</v>
      </c>
      <c r="C169" s="63">
        <v>4.1666666666666664E-2</v>
      </c>
      <c r="D169" s="28">
        <f t="shared" ref="D169" si="34">B169</f>
        <v>46153</v>
      </c>
      <c r="E169" s="63">
        <v>0.25</v>
      </c>
      <c r="F169" s="28">
        <f>D169</f>
        <v>46153</v>
      </c>
      <c r="G169" s="63">
        <v>0.45833333333333331</v>
      </c>
      <c r="H169" s="60"/>
      <c r="I169" s="59"/>
    </row>
    <row r="170" spans="1:9" ht="24.6" hidden="1" customHeight="1">
      <c r="A170" s="62" t="s">
        <v>859</v>
      </c>
      <c r="B170" s="28">
        <f>F169</f>
        <v>46153</v>
      </c>
      <c r="C170" s="63">
        <v>0.58333333333333337</v>
      </c>
      <c r="D170" s="28">
        <f>B170+1</f>
        <v>46154</v>
      </c>
      <c r="E170" s="63">
        <v>4.1666666666666664E-2</v>
      </c>
      <c r="F170" s="28">
        <f>D170</f>
        <v>46154</v>
      </c>
      <c r="G170" s="63">
        <v>0.70833333333333337</v>
      </c>
      <c r="H170" s="60"/>
      <c r="I170" s="59"/>
    </row>
    <row r="171" spans="1:9" ht="24.6" hidden="1" customHeight="1">
      <c r="A171" s="54" t="s">
        <v>865</v>
      </c>
      <c r="B171" s="28">
        <f>F170</f>
        <v>46154</v>
      </c>
      <c r="C171" s="63">
        <v>0.72916666666666663</v>
      </c>
      <c r="D171" s="28">
        <f>B171</f>
        <v>46154</v>
      </c>
      <c r="E171" s="63">
        <v>0.7416666666666667</v>
      </c>
      <c r="F171" s="28">
        <f>D171+1</f>
        <v>46155</v>
      </c>
      <c r="G171" s="63">
        <v>6.9444444444444447E-4</v>
      </c>
      <c r="H171" s="60"/>
      <c r="I171" s="59"/>
    </row>
    <row r="172" spans="1:9" ht="24.6" hidden="1" customHeight="1">
      <c r="A172" s="54" t="s">
        <v>867</v>
      </c>
      <c r="B172" s="28">
        <f>F171</f>
        <v>46155</v>
      </c>
      <c r="C172" s="63">
        <v>0.25</v>
      </c>
      <c r="D172" s="28">
        <f>B172</f>
        <v>46155</v>
      </c>
      <c r="E172" s="34">
        <v>0.27916666666666667</v>
      </c>
      <c r="F172" s="28">
        <f>D172</f>
        <v>46155</v>
      </c>
      <c r="G172" s="63">
        <v>0.66666666666666663</v>
      </c>
      <c r="H172" s="60"/>
      <c r="I172" s="59"/>
    </row>
    <row r="173" spans="1:9" ht="24.6" hidden="1" customHeight="1">
      <c r="A173" s="62" t="s">
        <v>886</v>
      </c>
      <c r="B173" s="28">
        <f>F172+5</f>
        <v>46160</v>
      </c>
      <c r="C173" s="63">
        <v>8.3333333333333329E-2</v>
      </c>
      <c r="D173" s="28">
        <f>B173</f>
        <v>46160</v>
      </c>
      <c r="E173" s="34">
        <v>0.20833333333333334</v>
      </c>
      <c r="F173" s="28">
        <f>D173</f>
        <v>46160</v>
      </c>
      <c r="G173" s="63">
        <v>0.66666666666666663</v>
      </c>
      <c r="H173" s="60"/>
      <c r="I173" s="59"/>
    </row>
    <row r="174" spans="1:9" ht="24.6" hidden="1" customHeight="1">
      <c r="A174" s="62" t="s">
        <v>893</v>
      </c>
      <c r="B174" s="28">
        <f>F173</f>
        <v>46160</v>
      </c>
      <c r="C174" s="63">
        <v>0.91666666666666663</v>
      </c>
      <c r="D174" s="28">
        <f>B174+1</f>
        <v>46161</v>
      </c>
      <c r="E174" s="34">
        <v>0.91666666666666663</v>
      </c>
      <c r="F174" s="28">
        <f>D174+1</f>
        <v>46162</v>
      </c>
      <c r="G174" s="63">
        <v>0.4375</v>
      </c>
      <c r="H174" s="20" t="s">
        <v>12</v>
      </c>
      <c r="I174" s="59"/>
    </row>
    <row r="175" spans="1:9" ht="24.6" hidden="1" customHeight="1">
      <c r="A175" s="62" t="s">
        <v>914</v>
      </c>
      <c r="B175" s="28">
        <f>F174+5</f>
        <v>46167</v>
      </c>
      <c r="C175" s="63">
        <v>0.29166666666666669</v>
      </c>
      <c r="D175" s="28">
        <f>B175</f>
        <v>46167</v>
      </c>
      <c r="E175" s="34">
        <v>0.34166666666666667</v>
      </c>
      <c r="F175" s="28">
        <f>D175</f>
        <v>46167</v>
      </c>
      <c r="G175" s="63">
        <v>0.58333333333333337</v>
      </c>
      <c r="H175" s="60"/>
      <c r="I175" s="59"/>
    </row>
    <row r="176" spans="1:9" ht="24.6" hidden="1" customHeight="1">
      <c r="A176" s="62" t="s">
        <v>924</v>
      </c>
      <c r="B176" s="28">
        <f>F175</f>
        <v>46167</v>
      </c>
      <c r="C176" s="63">
        <v>0.75</v>
      </c>
      <c r="D176" s="28">
        <f>B176+1</f>
        <v>46168</v>
      </c>
      <c r="E176" s="34">
        <v>0.98333333333333328</v>
      </c>
      <c r="F176" s="28">
        <f>D176+1</f>
        <v>46169</v>
      </c>
      <c r="G176" s="63">
        <v>0.66666666666666663</v>
      </c>
      <c r="H176" s="20" t="s">
        <v>990</v>
      </c>
      <c r="I176" s="59"/>
    </row>
    <row r="177" spans="1:9" ht="24.6" hidden="1" customHeight="1">
      <c r="A177" s="54" t="s">
        <v>928</v>
      </c>
      <c r="B177" s="28">
        <f>F176</f>
        <v>46169</v>
      </c>
      <c r="C177" s="63">
        <v>0.6875</v>
      </c>
      <c r="D177" s="28">
        <f>B177</f>
        <v>46169</v>
      </c>
      <c r="E177" s="63">
        <v>0.70833333333333337</v>
      </c>
      <c r="F177" s="28">
        <f t="shared" ref="F177:F181" si="35">D177</f>
        <v>46169</v>
      </c>
      <c r="G177" s="63">
        <v>0.95</v>
      </c>
      <c r="H177" s="60"/>
      <c r="I177" s="59"/>
    </row>
    <row r="178" spans="1:9" ht="24.6" hidden="1" customHeight="1">
      <c r="A178" s="54" t="s">
        <v>945</v>
      </c>
      <c r="B178" s="28">
        <f>F177+1</f>
        <v>46170</v>
      </c>
      <c r="C178" s="63">
        <v>0.15277777777777779</v>
      </c>
      <c r="D178" s="28">
        <f>B178</f>
        <v>46170</v>
      </c>
      <c r="E178" s="34">
        <v>0.39583333333333331</v>
      </c>
      <c r="F178" s="28">
        <f t="shared" si="35"/>
        <v>46170</v>
      </c>
      <c r="G178" s="63">
        <v>0.625</v>
      </c>
      <c r="H178" s="60"/>
      <c r="I178" s="59"/>
    </row>
    <row r="179" spans="1:9" ht="24.6" hidden="1" customHeight="1">
      <c r="A179" s="62" t="s">
        <v>961</v>
      </c>
      <c r="B179" s="28">
        <f>F178+5</f>
        <v>46175</v>
      </c>
      <c r="C179" s="63">
        <v>0.20833333333333334</v>
      </c>
      <c r="D179" s="28">
        <f>B179</f>
        <v>46175</v>
      </c>
      <c r="E179" s="63">
        <v>0.32916666666666666</v>
      </c>
      <c r="F179" s="28">
        <f t="shared" si="35"/>
        <v>46175</v>
      </c>
      <c r="G179" s="63">
        <v>0.84583333333333333</v>
      </c>
      <c r="H179" s="60"/>
      <c r="I179" s="59"/>
    </row>
    <row r="180" spans="1:9" ht="24.6" hidden="1" customHeight="1">
      <c r="A180" s="62" t="s">
        <v>962</v>
      </c>
      <c r="B180" s="28">
        <f>F179+1</f>
        <v>46176</v>
      </c>
      <c r="C180" s="63">
        <v>0.125</v>
      </c>
      <c r="D180" s="28">
        <f>B180</f>
        <v>46176</v>
      </c>
      <c r="E180" s="63">
        <v>0.24583333333333332</v>
      </c>
      <c r="F180" s="28">
        <f t="shared" si="35"/>
        <v>46176</v>
      </c>
      <c r="G180" s="63">
        <v>0.6166666666666667</v>
      </c>
      <c r="H180" s="60"/>
      <c r="I180" s="59"/>
    </row>
    <row r="181" spans="1:9" ht="24.6" hidden="1" customHeight="1">
      <c r="A181" s="62" t="s">
        <v>979</v>
      </c>
      <c r="B181" s="28">
        <f>F180+5</f>
        <v>46181</v>
      </c>
      <c r="C181" s="63">
        <v>0.54166666666666663</v>
      </c>
      <c r="D181" s="28">
        <f>B181+1</f>
        <v>46182</v>
      </c>
      <c r="E181" s="63">
        <v>0.35416666666666669</v>
      </c>
      <c r="F181" s="28">
        <f t="shared" si="35"/>
        <v>46182</v>
      </c>
      <c r="G181" s="63">
        <v>0.58333333333333337</v>
      </c>
      <c r="H181" s="60" t="s">
        <v>796</v>
      </c>
      <c r="I181" s="59"/>
    </row>
    <row r="182" spans="1:9" ht="24.6" hidden="1" customHeight="1">
      <c r="A182" s="62" t="s">
        <v>1006</v>
      </c>
      <c r="B182" s="28">
        <f>F181</f>
        <v>46182</v>
      </c>
      <c r="C182" s="63">
        <v>0.70833333333333337</v>
      </c>
      <c r="D182" s="28">
        <f t="shared" ref="D182:D184" si="36">B182</f>
        <v>46182</v>
      </c>
      <c r="E182" s="63">
        <v>0.83750000000000002</v>
      </c>
      <c r="F182" s="28">
        <f t="shared" ref="F182:F184" si="37">D182+1</f>
        <v>46183</v>
      </c>
      <c r="G182" s="63">
        <v>0.6333333333333333</v>
      </c>
      <c r="H182" s="60"/>
      <c r="I182" s="59"/>
    </row>
    <row r="183" spans="1:9" ht="24.6" hidden="1" customHeight="1">
      <c r="A183" s="54" t="s">
        <v>1007</v>
      </c>
      <c r="B183" s="28">
        <f>F182</f>
        <v>46183</v>
      </c>
      <c r="C183" s="63">
        <v>0.66666666666666663</v>
      </c>
      <c r="D183" s="28">
        <f t="shared" si="36"/>
        <v>46183</v>
      </c>
      <c r="E183" s="63">
        <v>0.67500000000000004</v>
      </c>
      <c r="F183" s="28">
        <f t="shared" si="37"/>
        <v>46184</v>
      </c>
      <c r="G183" s="63">
        <v>1.2500000000000001E-2</v>
      </c>
      <c r="H183" s="60"/>
      <c r="I183" s="59"/>
    </row>
    <row r="184" spans="1:9" ht="24.6" hidden="1" customHeight="1">
      <c r="A184" s="54" t="s">
        <v>1011</v>
      </c>
      <c r="B184" s="28">
        <f>F183</f>
        <v>46184</v>
      </c>
      <c r="C184" s="63">
        <v>0.20833333333333334</v>
      </c>
      <c r="D184" s="28">
        <f t="shared" si="36"/>
        <v>46184</v>
      </c>
      <c r="E184" s="63">
        <v>0.70833333333333337</v>
      </c>
      <c r="F184" s="28">
        <f t="shared" si="37"/>
        <v>46185</v>
      </c>
      <c r="G184" s="63">
        <v>0.28333333333333333</v>
      </c>
      <c r="H184" s="60" t="s">
        <v>1076</v>
      </c>
      <c r="I184" s="59"/>
    </row>
    <row r="185" spans="1:9" ht="24.6" hidden="1" customHeight="1">
      <c r="A185" s="62" t="s">
        <v>1028</v>
      </c>
      <c r="B185" s="28">
        <f>F184+4</f>
        <v>46189</v>
      </c>
      <c r="C185" s="63">
        <v>0.77083333333333337</v>
      </c>
      <c r="D185" s="28">
        <f>B185+1</f>
        <v>46190</v>
      </c>
      <c r="E185" s="34">
        <v>0.49583333333333335</v>
      </c>
      <c r="F185" s="28">
        <f>D185+1</f>
        <v>46191</v>
      </c>
      <c r="G185" s="63">
        <v>0.15833333333333333</v>
      </c>
      <c r="H185" s="60" t="s">
        <v>796</v>
      </c>
      <c r="I185" s="59"/>
    </row>
    <row r="186" spans="1:9" ht="24.6" hidden="1" customHeight="1">
      <c r="A186" s="62" t="s">
        <v>1029</v>
      </c>
      <c r="B186" s="28">
        <f>F185</f>
        <v>46191</v>
      </c>
      <c r="C186" s="63">
        <v>0.41666666666666669</v>
      </c>
      <c r="D186" s="28">
        <f>B186+1</f>
        <v>46192</v>
      </c>
      <c r="E186" s="34">
        <v>7.4999999999999997E-2</v>
      </c>
      <c r="F186" s="28">
        <f>D186</f>
        <v>46192</v>
      </c>
      <c r="G186" s="63">
        <v>0.46180555555555558</v>
      </c>
      <c r="H186" s="60" t="s">
        <v>1105</v>
      </c>
      <c r="I186" s="59"/>
    </row>
    <row r="187" spans="1:9" ht="24.6" hidden="1" customHeight="1">
      <c r="A187" s="62" t="s">
        <v>1047</v>
      </c>
      <c r="B187" s="28">
        <f>F186+5</f>
        <v>46197</v>
      </c>
      <c r="C187" s="63">
        <v>0.375</v>
      </c>
      <c r="D187" s="28">
        <f>B187</f>
        <v>46197</v>
      </c>
      <c r="E187" s="63">
        <v>0.43361111111111111</v>
      </c>
      <c r="F187" s="28">
        <f>D187</f>
        <v>46197</v>
      </c>
      <c r="G187" s="63">
        <v>0.70833333333333337</v>
      </c>
      <c r="H187" s="60"/>
      <c r="I187" s="59"/>
    </row>
    <row r="188" spans="1:9" ht="24.6" hidden="1" customHeight="1">
      <c r="A188" s="62" t="s">
        <v>1063</v>
      </c>
      <c r="B188" s="28">
        <f>F187</f>
        <v>46197</v>
      </c>
      <c r="C188" s="63">
        <v>0.79166666666666663</v>
      </c>
      <c r="D188" s="28">
        <f>B188</f>
        <v>46197</v>
      </c>
      <c r="E188" s="63">
        <v>0.9375</v>
      </c>
      <c r="F188" s="28">
        <f t="shared" ref="F188:F192" si="38">D188+1</f>
        <v>46198</v>
      </c>
      <c r="G188" s="63">
        <v>0.69166666666666665</v>
      </c>
      <c r="H188" s="60"/>
      <c r="I188" s="59"/>
    </row>
    <row r="189" spans="1:9" ht="24.6" hidden="1" customHeight="1">
      <c r="A189" s="62" t="s">
        <v>1069</v>
      </c>
      <c r="B189" s="28">
        <f>F188</f>
        <v>46198</v>
      </c>
      <c r="C189" s="63">
        <v>0.72916666666666663</v>
      </c>
      <c r="D189" s="28">
        <f>B189</f>
        <v>46198</v>
      </c>
      <c r="E189" s="63">
        <v>0.73750000000000004</v>
      </c>
      <c r="F189" s="28">
        <f t="shared" si="38"/>
        <v>46199</v>
      </c>
      <c r="G189" s="63">
        <v>6.6666666666666666E-2</v>
      </c>
      <c r="H189" s="60"/>
      <c r="I189" s="59"/>
    </row>
    <row r="190" spans="1:9" ht="24.6" hidden="1" customHeight="1">
      <c r="A190" s="62" t="s">
        <v>1072</v>
      </c>
      <c r="B190" s="28">
        <f>F189</f>
        <v>46199</v>
      </c>
      <c r="C190" s="63">
        <v>0.25</v>
      </c>
      <c r="D190" s="28">
        <f t="shared" ref="D190:D191" si="39">B190</f>
        <v>46199</v>
      </c>
      <c r="E190" s="63">
        <v>0.79166666666666663</v>
      </c>
      <c r="F190" s="28">
        <f t="shared" si="38"/>
        <v>46200</v>
      </c>
      <c r="G190" s="63">
        <v>9.1666666666666674E-2</v>
      </c>
      <c r="H190" s="60" t="s">
        <v>796</v>
      </c>
      <c r="I190" s="59"/>
    </row>
    <row r="191" spans="1:9" ht="24.6" hidden="1" customHeight="1">
      <c r="A191" s="62" t="s">
        <v>1073</v>
      </c>
      <c r="B191" s="28">
        <f>F190+4</f>
        <v>46204</v>
      </c>
      <c r="C191" s="63">
        <v>0.52083333333333337</v>
      </c>
      <c r="D191" s="28">
        <f t="shared" si="39"/>
        <v>46204</v>
      </c>
      <c r="E191" s="63">
        <v>0.64583333333333337</v>
      </c>
      <c r="F191" s="28">
        <f t="shared" si="38"/>
        <v>46205</v>
      </c>
      <c r="G191" s="63">
        <v>0.25</v>
      </c>
      <c r="H191" s="60"/>
      <c r="I191" s="59"/>
    </row>
    <row r="192" spans="1:9" ht="24.6" hidden="1" customHeight="1">
      <c r="A192" s="62" t="s">
        <v>1101</v>
      </c>
      <c r="B192" s="28">
        <f>F191</f>
        <v>46205</v>
      </c>
      <c r="C192" s="63">
        <v>0.5</v>
      </c>
      <c r="D192" s="28">
        <f t="shared" ref="D192:D196" si="40">B192</f>
        <v>46205</v>
      </c>
      <c r="E192" s="63">
        <v>0.8666666666666667</v>
      </c>
      <c r="F192" s="28">
        <f t="shared" si="38"/>
        <v>46206</v>
      </c>
      <c r="G192" s="63">
        <v>0.28333333333333333</v>
      </c>
      <c r="H192" s="60" t="s">
        <v>1172</v>
      </c>
      <c r="I192" s="59"/>
    </row>
    <row r="193" spans="1:9" ht="24.6" hidden="1" customHeight="1">
      <c r="A193" s="62" t="s">
        <v>1102</v>
      </c>
      <c r="B193" s="28">
        <f>F192+5</f>
        <v>46211</v>
      </c>
      <c r="C193" s="63">
        <v>0.70833333333333337</v>
      </c>
      <c r="D193" s="28">
        <f t="shared" si="40"/>
        <v>46211</v>
      </c>
      <c r="E193" s="63">
        <v>0.75</v>
      </c>
      <c r="F193" s="28">
        <f t="shared" ref="F193" si="41">D193+1</f>
        <v>46212</v>
      </c>
      <c r="G193" s="63">
        <v>6.9444444444444447E-4</v>
      </c>
      <c r="H193" s="60"/>
      <c r="I193" s="59"/>
    </row>
    <row r="194" spans="1:9" ht="24.6" hidden="1" customHeight="1">
      <c r="A194" s="62" t="s">
        <v>1136</v>
      </c>
      <c r="B194" s="28">
        <f>F193</f>
        <v>46212</v>
      </c>
      <c r="C194" s="63">
        <v>8.3333333333333329E-2</v>
      </c>
      <c r="D194" s="28">
        <f>B194</f>
        <v>46212</v>
      </c>
      <c r="E194" s="63">
        <v>0.96666666666666667</v>
      </c>
      <c r="F194" s="28">
        <f>D194+1</f>
        <v>46213</v>
      </c>
      <c r="G194" s="63">
        <v>0.53749999999999998</v>
      </c>
      <c r="H194" s="60" t="s">
        <v>796</v>
      </c>
      <c r="I194" s="59"/>
    </row>
    <row r="195" spans="1:9" ht="24.6" hidden="1" customHeight="1">
      <c r="A195" s="62" t="s">
        <v>1137</v>
      </c>
      <c r="B195" s="28">
        <f>F194</f>
        <v>46213</v>
      </c>
      <c r="C195" s="63">
        <v>0.5625</v>
      </c>
      <c r="D195" s="28">
        <f t="shared" si="40"/>
        <v>46213</v>
      </c>
      <c r="E195" s="63">
        <v>0.57916666666666672</v>
      </c>
      <c r="F195" s="28">
        <f t="shared" ref="F195:F196" si="42">D195</f>
        <v>46213</v>
      </c>
      <c r="G195" s="63">
        <v>0.90833333333333333</v>
      </c>
      <c r="H195" s="60"/>
      <c r="I195" s="59"/>
    </row>
    <row r="196" spans="1:9" ht="24.6" hidden="1" customHeight="1">
      <c r="A196" s="62" t="s">
        <v>1138</v>
      </c>
      <c r="B196" s="28">
        <f>F195+1</f>
        <v>46214</v>
      </c>
      <c r="C196" s="63">
        <v>0.125</v>
      </c>
      <c r="D196" s="28">
        <f t="shared" si="40"/>
        <v>46214</v>
      </c>
      <c r="E196" s="63">
        <v>0.26250000000000001</v>
      </c>
      <c r="F196" s="28">
        <f t="shared" si="42"/>
        <v>46214</v>
      </c>
      <c r="G196" s="63">
        <v>0.52083333333333337</v>
      </c>
      <c r="H196" s="60"/>
      <c r="I196" s="59"/>
    </row>
    <row r="197" spans="1:9" ht="24.6" hidden="1" customHeight="1">
      <c r="A197" s="62" t="s">
        <v>1141</v>
      </c>
      <c r="B197" s="28">
        <f>F196+4</f>
        <v>46218</v>
      </c>
      <c r="C197" s="63">
        <v>0.95833333333333337</v>
      </c>
      <c r="D197" s="28">
        <f>B197+1</f>
        <v>46219</v>
      </c>
      <c r="E197" s="34">
        <v>0.5708333333333333</v>
      </c>
      <c r="F197" s="28">
        <f>D197+1</f>
        <v>46220</v>
      </c>
      <c r="G197" s="63">
        <v>0.20833333333333334</v>
      </c>
      <c r="H197" s="60" t="s">
        <v>1214</v>
      </c>
      <c r="I197" s="59"/>
    </row>
    <row r="198" spans="1:9" ht="24.6" hidden="1" customHeight="1">
      <c r="A198" s="62" t="s">
        <v>1173</v>
      </c>
      <c r="B198" s="28">
        <f>F197</f>
        <v>46220</v>
      </c>
      <c r="C198" s="63">
        <v>0.45833333333333331</v>
      </c>
      <c r="D198" s="28">
        <f>B198+2</f>
        <v>46222</v>
      </c>
      <c r="E198" s="34">
        <v>8.7500000000000008E-2</v>
      </c>
      <c r="F198" s="28">
        <f>D198</f>
        <v>46222</v>
      </c>
      <c r="G198" s="63">
        <v>0.65833333333333333</v>
      </c>
      <c r="H198" s="60" t="s">
        <v>796</v>
      </c>
      <c r="I198" s="59"/>
    </row>
    <row r="199" spans="1:9" ht="24.6" hidden="1" customHeight="1">
      <c r="A199" s="62" t="s">
        <v>1175</v>
      </c>
      <c r="B199" s="28">
        <f>F198+5</f>
        <v>46227</v>
      </c>
      <c r="C199" s="63">
        <v>0.77083333333333337</v>
      </c>
      <c r="D199" s="28">
        <f t="shared" ref="D199" si="43">B199</f>
        <v>46227</v>
      </c>
      <c r="E199" s="63">
        <v>0.80833333333333324</v>
      </c>
      <c r="F199" s="28">
        <f>D199+1</f>
        <v>46228</v>
      </c>
      <c r="G199" s="63">
        <v>3.7499999999999999E-2</v>
      </c>
      <c r="H199" s="60"/>
      <c r="I199" s="59"/>
    </row>
    <row r="200" spans="1:9" ht="24.6" hidden="1" customHeight="1">
      <c r="A200" s="62" t="s">
        <v>1195</v>
      </c>
      <c r="B200" s="28">
        <f>F199</f>
        <v>46228</v>
      </c>
      <c r="C200" s="63">
        <v>0.15416666666666667</v>
      </c>
      <c r="D200" s="28">
        <f>B200</f>
        <v>46228</v>
      </c>
      <c r="E200" s="63">
        <v>0.59583333333333333</v>
      </c>
      <c r="F200" s="28">
        <f>D200+1</f>
        <v>46229</v>
      </c>
      <c r="G200" s="63">
        <v>0.53333333333333333</v>
      </c>
      <c r="H200" s="60" t="s">
        <v>796</v>
      </c>
      <c r="I200" s="59"/>
    </row>
    <row r="201" spans="1:9" ht="24.6" hidden="1" customHeight="1">
      <c r="A201" s="62" t="s">
        <v>1232</v>
      </c>
      <c r="B201" s="28">
        <f>F200</f>
        <v>46229</v>
      </c>
      <c r="C201" s="63">
        <v>0.56666666666666665</v>
      </c>
      <c r="D201" s="28">
        <f>B201</f>
        <v>46229</v>
      </c>
      <c r="E201" s="63">
        <v>0.58333333333333337</v>
      </c>
      <c r="F201" s="28">
        <f t="shared" ref="F201:F202" si="44">D201</f>
        <v>46229</v>
      </c>
      <c r="G201" s="63">
        <v>0.95416666666666672</v>
      </c>
      <c r="H201" s="60"/>
      <c r="I201" s="59"/>
    </row>
    <row r="202" spans="1:9" ht="24.6" hidden="1" customHeight="1">
      <c r="A202" s="62" t="s">
        <v>1233</v>
      </c>
      <c r="B202" s="28">
        <f>F201+1</f>
        <v>46230</v>
      </c>
      <c r="C202" s="63">
        <v>0.16666666666666666</v>
      </c>
      <c r="D202" s="28">
        <f>B202+1</f>
        <v>46231</v>
      </c>
      <c r="E202" s="63">
        <v>0.33750000000000002</v>
      </c>
      <c r="F202" s="28">
        <f t="shared" si="44"/>
        <v>46231</v>
      </c>
      <c r="G202" s="63">
        <v>0.625</v>
      </c>
      <c r="H202" s="60" t="s">
        <v>796</v>
      </c>
      <c r="I202" s="59"/>
    </row>
    <row r="203" spans="1:9" ht="24.6" hidden="1" customHeight="1">
      <c r="A203" s="76" t="s">
        <v>1234</v>
      </c>
      <c r="B203" s="28">
        <f>F202+5</f>
        <v>46236</v>
      </c>
      <c r="C203" s="63">
        <v>0.10416666666666667</v>
      </c>
      <c r="D203" s="28">
        <f>B203</f>
        <v>46236</v>
      </c>
      <c r="E203" s="63">
        <v>0.58750000000000002</v>
      </c>
      <c r="F203" s="28">
        <f>D203+1</f>
        <v>46237</v>
      </c>
      <c r="G203" s="63">
        <v>0.97499999999999998</v>
      </c>
      <c r="H203" s="60" t="s">
        <v>796</v>
      </c>
      <c r="I203" s="59"/>
    </row>
    <row r="204" spans="1:9" ht="24.6" hidden="1" customHeight="1">
      <c r="A204" s="76" t="s">
        <v>1235</v>
      </c>
      <c r="B204" s="105">
        <f>F203+1</f>
        <v>46238</v>
      </c>
      <c r="C204" s="102">
        <v>0.29166666666666669</v>
      </c>
      <c r="D204" s="28">
        <f>B204+4</f>
        <v>46242</v>
      </c>
      <c r="E204" s="63">
        <v>0.74583333333333324</v>
      </c>
      <c r="F204" s="28">
        <f>D204+1</f>
        <v>46243</v>
      </c>
      <c r="G204" s="63">
        <v>0.19583333333333333</v>
      </c>
      <c r="H204" s="60" t="s">
        <v>1472</v>
      </c>
      <c r="I204" s="59"/>
    </row>
    <row r="205" spans="1:9" ht="24.6" hidden="1" customHeight="1">
      <c r="A205" s="76" t="s">
        <v>1241</v>
      </c>
      <c r="B205" s="105">
        <f>F204+5</f>
        <v>46248</v>
      </c>
      <c r="C205" s="102">
        <v>0.41666666666666669</v>
      </c>
      <c r="D205" s="28">
        <f>B205</f>
        <v>46248</v>
      </c>
      <c r="E205" s="63">
        <v>0.45833333333333331</v>
      </c>
      <c r="F205" s="28">
        <f>D205</f>
        <v>46248</v>
      </c>
      <c r="G205" s="63">
        <v>0.70833333333333337</v>
      </c>
      <c r="H205" s="60"/>
      <c r="I205" s="59"/>
    </row>
    <row r="206" spans="1:9" ht="24.6" hidden="1" customHeight="1">
      <c r="A206" s="76" t="s">
        <v>1261</v>
      </c>
      <c r="B206" s="105">
        <f>F205</f>
        <v>46248</v>
      </c>
      <c r="C206" s="102">
        <v>0.79166666666666663</v>
      </c>
      <c r="D206" s="28">
        <f t="shared" ref="D206:D208" si="45">B206</f>
        <v>46248</v>
      </c>
      <c r="E206" s="63">
        <v>0.9375</v>
      </c>
      <c r="F206" s="28">
        <f>D206+1</f>
        <v>46249</v>
      </c>
      <c r="G206" s="63">
        <v>0.65833333333333333</v>
      </c>
      <c r="H206" s="60"/>
      <c r="I206" s="59"/>
    </row>
    <row r="207" spans="1:9" ht="24.6" hidden="1" customHeight="1">
      <c r="A207" s="76" t="s">
        <v>1269</v>
      </c>
      <c r="B207" s="105">
        <f>F206</f>
        <v>46249</v>
      </c>
      <c r="C207" s="34">
        <v>0.6875</v>
      </c>
      <c r="D207" s="28">
        <f t="shared" si="45"/>
        <v>46249</v>
      </c>
      <c r="E207" s="63">
        <v>0.6958333333333333</v>
      </c>
      <c r="F207" s="28">
        <f>D207+1</f>
        <v>46250</v>
      </c>
      <c r="G207" s="63">
        <v>0.12916666666666668</v>
      </c>
      <c r="H207" s="60"/>
      <c r="I207" s="59"/>
    </row>
    <row r="208" spans="1:9" ht="24.6" hidden="1" customHeight="1">
      <c r="A208" s="76" t="s">
        <v>1270</v>
      </c>
      <c r="B208" s="28">
        <f>F207</f>
        <v>46250</v>
      </c>
      <c r="C208" s="63">
        <v>0.33333333333333331</v>
      </c>
      <c r="D208" s="28">
        <f t="shared" si="45"/>
        <v>46250</v>
      </c>
      <c r="E208" s="63">
        <v>0.46666666666666662</v>
      </c>
      <c r="F208" s="28">
        <f>D208</f>
        <v>46250</v>
      </c>
      <c r="G208" s="63">
        <v>0.78749999999999998</v>
      </c>
      <c r="H208" s="60"/>
      <c r="I208" s="59"/>
    </row>
    <row r="209" spans="1:9" ht="24.6" hidden="1" customHeight="1">
      <c r="A209" s="76" t="s">
        <v>1278</v>
      </c>
      <c r="B209" s="28">
        <f>F208+5</f>
        <v>46255</v>
      </c>
      <c r="C209" s="63">
        <v>0.20833333333333334</v>
      </c>
      <c r="D209" s="28">
        <f t="shared" ref="D209:D213" si="46">B209</f>
        <v>46255</v>
      </c>
      <c r="E209" s="63">
        <v>0.49583333333333335</v>
      </c>
      <c r="F209" s="28">
        <f>D209+1</f>
        <v>46256</v>
      </c>
      <c r="G209" s="63">
        <v>6.6666666666666666E-2</v>
      </c>
      <c r="H209" s="60"/>
      <c r="I209" s="59"/>
    </row>
    <row r="210" spans="1:9" ht="25.35" hidden="1" customHeight="1">
      <c r="A210" s="76" t="s">
        <v>1320</v>
      </c>
      <c r="B210" s="28">
        <f>F209</f>
        <v>46256</v>
      </c>
      <c r="C210" s="63">
        <v>0.33333333333333331</v>
      </c>
      <c r="D210" s="28">
        <f>B210+2</f>
        <v>46258</v>
      </c>
      <c r="E210" s="102">
        <v>0.12916666666666668</v>
      </c>
      <c r="F210" s="105">
        <f>D210</f>
        <v>46258</v>
      </c>
      <c r="G210" s="102">
        <v>0.61250000000000004</v>
      </c>
      <c r="H210" s="20" t="s">
        <v>796</v>
      </c>
      <c r="I210" s="59"/>
    </row>
    <row r="211" spans="1:9" ht="25.35" hidden="1" customHeight="1">
      <c r="A211" s="76" t="s">
        <v>1321</v>
      </c>
      <c r="B211" s="28">
        <f>F210+5</f>
        <v>46263</v>
      </c>
      <c r="C211" s="34">
        <v>0.875</v>
      </c>
      <c r="D211" s="28">
        <f t="shared" si="46"/>
        <v>46263</v>
      </c>
      <c r="E211" s="34">
        <v>0.90902777777777777</v>
      </c>
      <c r="F211" s="28">
        <f>D211+1</f>
        <v>46264</v>
      </c>
      <c r="G211" s="63">
        <v>0.16666666666666666</v>
      </c>
      <c r="H211" s="60"/>
      <c r="I211" s="59"/>
    </row>
    <row r="212" spans="1:9" ht="25.35" hidden="1" customHeight="1">
      <c r="A212" s="76" t="s">
        <v>1339</v>
      </c>
      <c r="B212" s="28">
        <f>F211</f>
        <v>46264</v>
      </c>
      <c r="C212" s="63">
        <v>0.30763888888888891</v>
      </c>
      <c r="D212" s="28">
        <f>B212</f>
        <v>46264</v>
      </c>
      <c r="E212" s="63">
        <v>0.84583333333333333</v>
      </c>
      <c r="F212" s="28">
        <f>D212+1</f>
        <v>46265</v>
      </c>
      <c r="G212" s="63">
        <v>0.70833333333333337</v>
      </c>
      <c r="H212" s="60"/>
      <c r="I212" s="59"/>
    </row>
    <row r="213" spans="1:9" ht="25.35" customHeight="1">
      <c r="A213" s="76" t="s">
        <v>1343</v>
      </c>
      <c r="B213" s="28">
        <f>F212</f>
        <v>46265</v>
      </c>
      <c r="C213" s="63">
        <v>0.72916666666666663</v>
      </c>
      <c r="D213" s="28">
        <f t="shared" si="46"/>
        <v>46265</v>
      </c>
      <c r="E213" s="63">
        <v>0.75</v>
      </c>
      <c r="F213" s="28">
        <f>D213+1</f>
        <v>46266</v>
      </c>
      <c r="G213" s="63">
        <v>0.20833333333333334</v>
      </c>
      <c r="H213" s="60"/>
      <c r="I213" s="59"/>
    </row>
    <row r="214" spans="1:9" ht="25.35" customHeight="1">
      <c r="A214" s="76" t="s">
        <v>1350</v>
      </c>
      <c r="B214" s="28">
        <f>F213</f>
        <v>46266</v>
      </c>
      <c r="C214" s="63">
        <v>0.41666666666666669</v>
      </c>
      <c r="D214" s="28">
        <f>B214+1</f>
        <v>46267</v>
      </c>
      <c r="E214" s="63">
        <v>0.1875</v>
      </c>
      <c r="F214" s="28">
        <f>D214</f>
        <v>46267</v>
      </c>
      <c r="G214" s="63">
        <v>0.56666666666666665</v>
      </c>
      <c r="H214" s="20" t="s">
        <v>796</v>
      </c>
      <c r="I214" s="59"/>
    </row>
    <row r="215" spans="1:9" ht="24.6" customHeight="1">
      <c r="A215" s="76" t="s">
        <v>1381</v>
      </c>
      <c r="B215" s="28">
        <f>F214+5</f>
        <v>46272</v>
      </c>
      <c r="C215" s="63">
        <v>6.25E-2</v>
      </c>
      <c r="D215" s="28">
        <f>B215</f>
        <v>46272</v>
      </c>
      <c r="E215" s="63">
        <v>0.60416666666666663</v>
      </c>
      <c r="F215" s="38">
        <f>D215+1</f>
        <v>46273</v>
      </c>
      <c r="G215" s="63">
        <v>0.16666666666666666</v>
      </c>
      <c r="H215" s="20" t="s">
        <v>796</v>
      </c>
      <c r="I215" s="59"/>
    </row>
    <row r="216" spans="1:9" ht="25.35" customHeight="1">
      <c r="A216" s="76" t="s">
        <v>1393</v>
      </c>
      <c r="B216" s="28">
        <f>F215</f>
        <v>46273</v>
      </c>
      <c r="C216" s="63">
        <v>0.41666666666666669</v>
      </c>
      <c r="D216" s="28">
        <f>B216</f>
        <v>46273</v>
      </c>
      <c r="E216" s="63">
        <v>0.99930555555555556</v>
      </c>
      <c r="F216" s="38">
        <f>D216+1</f>
        <v>46274</v>
      </c>
      <c r="G216" s="63">
        <v>0.41666666666666669</v>
      </c>
      <c r="H216" s="20" t="s">
        <v>796</v>
      </c>
      <c r="I216" s="59"/>
    </row>
    <row r="217" spans="1:9" ht="25.35" customHeight="1">
      <c r="A217" s="76" t="s">
        <v>1421</v>
      </c>
      <c r="B217" s="38">
        <f>F216+5</f>
        <v>46279</v>
      </c>
      <c r="C217" s="63">
        <v>0.16666666666666666</v>
      </c>
      <c r="D217" s="38">
        <f t="shared" ref="D217" si="47">B217</f>
        <v>46279</v>
      </c>
      <c r="E217" s="63">
        <v>0.20833333333333334</v>
      </c>
      <c r="F217" s="38">
        <f>D217</f>
        <v>46279</v>
      </c>
      <c r="G217" s="63">
        <v>0.625</v>
      </c>
      <c r="H217" s="60"/>
      <c r="I217" s="59"/>
    </row>
    <row r="218" spans="1:9" ht="25.35" customHeight="1">
      <c r="A218" s="76" t="s">
        <v>1438</v>
      </c>
      <c r="B218" s="38">
        <f>F217</f>
        <v>46279</v>
      </c>
      <c r="C218" s="126">
        <v>0.70833333333333337</v>
      </c>
      <c r="D218" s="38">
        <f>B218</f>
        <v>46279</v>
      </c>
      <c r="E218" s="63">
        <v>0.83333333333333337</v>
      </c>
      <c r="F218" s="38">
        <f>D218+1</f>
        <v>46280</v>
      </c>
      <c r="G218" s="63">
        <v>0.625</v>
      </c>
      <c r="H218" s="60"/>
      <c r="I218" s="59"/>
    </row>
    <row r="219" spans="1:9" ht="25.35" customHeight="1">
      <c r="A219" s="76" t="s">
        <v>1439</v>
      </c>
      <c r="B219" s="38">
        <f>F218</f>
        <v>46280</v>
      </c>
      <c r="C219" s="63">
        <v>0.64583333333333337</v>
      </c>
      <c r="D219" s="38">
        <f t="shared" ref="D219" si="48">B219</f>
        <v>46280</v>
      </c>
      <c r="E219" s="63">
        <v>0.66666666666666663</v>
      </c>
      <c r="F219" s="38">
        <f>D219+1</f>
        <v>46281</v>
      </c>
      <c r="G219" s="63">
        <v>0</v>
      </c>
      <c r="H219" s="60"/>
      <c r="I219" s="59"/>
    </row>
    <row r="220" spans="1:9" ht="25.35" customHeight="1">
      <c r="A220" s="76" t="s">
        <v>1464</v>
      </c>
      <c r="B220" s="28">
        <f>F219</f>
        <v>46281</v>
      </c>
      <c r="C220" s="63">
        <v>0.20833333333333334</v>
      </c>
      <c r="D220" s="28">
        <f>B220</f>
        <v>46281</v>
      </c>
      <c r="E220" s="63">
        <v>0.25</v>
      </c>
      <c r="F220" s="28">
        <f>D220</f>
        <v>46281</v>
      </c>
      <c r="G220" s="63">
        <v>0.66666666666666663</v>
      </c>
      <c r="H220" s="20"/>
      <c r="I220" s="59"/>
    </row>
    <row r="221" spans="1:9" ht="24.6" customHeight="1">
      <c r="A221" s="76" t="s">
        <v>1465</v>
      </c>
      <c r="B221" s="28">
        <f>F220+5</f>
        <v>46286</v>
      </c>
      <c r="C221" s="63">
        <v>0.16666666666666666</v>
      </c>
      <c r="D221" s="28">
        <f>B221</f>
        <v>46286</v>
      </c>
      <c r="E221" s="63">
        <v>0.375</v>
      </c>
      <c r="F221" s="38">
        <f>D221</f>
        <v>46286</v>
      </c>
      <c r="G221" s="63">
        <v>0.79166666666666663</v>
      </c>
      <c r="H221" s="60"/>
      <c r="I221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53:I153"/>
    <mergeCell ref="A60:I60"/>
    <mergeCell ref="B61:C61"/>
    <mergeCell ref="D61:E61"/>
    <mergeCell ref="F61:G61"/>
    <mergeCell ref="B154:C154"/>
    <mergeCell ref="D154:E154"/>
    <mergeCell ref="F154:G154"/>
    <mergeCell ref="A43:I43"/>
    <mergeCell ref="B44:C44"/>
    <mergeCell ref="D44:E44"/>
    <mergeCell ref="F44:G44"/>
  </mergeCells>
  <phoneticPr fontId="47" type="noConversion"/>
  <conditionalFormatting sqref="B6:B42">
    <cfRule type="cellIs" dxfId="988" priority="1812" stopIfTrue="1" operator="lessThan">
      <formula>$H$3</formula>
    </cfRule>
    <cfRule type="cellIs" dxfId="987" priority="1813" stopIfTrue="1" operator="equal">
      <formula>$H$3</formula>
    </cfRule>
  </conditionalFormatting>
  <conditionalFormatting sqref="B45:B59">
    <cfRule type="cellIs" dxfId="986" priority="1974" stopIfTrue="1" operator="lessThan">
      <formula>$H$3</formula>
    </cfRule>
    <cfRule type="cellIs" dxfId="985" priority="1977" stopIfTrue="1" operator="equal">
      <formula>$H$3</formula>
    </cfRule>
  </conditionalFormatting>
  <conditionalFormatting sqref="B62:B80">
    <cfRule type="cellIs" dxfId="984" priority="1743" stopIfTrue="1" operator="lessThan">
      <formula>$H$3</formula>
    </cfRule>
    <cfRule type="cellIs" dxfId="983" priority="1744" stopIfTrue="1" operator="equal">
      <formula>$H$3</formula>
    </cfRule>
  </conditionalFormatting>
  <conditionalFormatting sqref="B82:B136">
    <cfRule type="cellIs" dxfId="982" priority="1322" stopIfTrue="1" operator="equal">
      <formula>$H$3</formula>
    </cfRule>
    <cfRule type="cellIs" dxfId="981" priority="1321" stopIfTrue="1" operator="lessThan">
      <formula>$H$3</formula>
    </cfRule>
  </conditionalFormatting>
  <conditionalFormatting sqref="B138">
    <cfRule type="cellIs" dxfId="980" priority="121" stopIfTrue="1" operator="equal">
      <formula>$H$3</formula>
    </cfRule>
  </conditionalFormatting>
  <conditionalFormatting sqref="B138:B139">
    <cfRule type="cellIs" dxfId="979" priority="119" stopIfTrue="1" operator="lessThan">
      <formula>$H$3</formula>
    </cfRule>
  </conditionalFormatting>
  <conditionalFormatting sqref="B139">
    <cfRule type="cellIs" dxfId="978" priority="118" stopIfTrue="1" operator="equal">
      <formula>$H$3</formula>
    </cfRule>
  </conditionalFormatting>
  <conditionalFormatting sqref="B143:B145">
    <cfRule type="cellIs" dxfId="977" priority="50" stopIfTrue="1" operator="equal">
      <formula>$H$3</formula>
    </cfRule>
    <cfRule type="cellIs" dxfId="976" priority="51" stopIfTrue="1" operator="lessThan">
      <formula>$H$3</formula>
    </cfRule>
  </conditionalFormatting>
  <conditionalFormatting sqref="B149:B151">
    <cfRule type="cellIs" dxfId="975" priority="35" stopIfTrue="1" operator="equal">
      <formula>$H$3</formula>
    </cfRule>
    <cfRule type="cellIs" dxfId="974" priority="36" stopIfTrue="1" operator="lessThan">
      <formula>$H$3</formula>
    </cfRule>
  </conditionalFormatting>
  <conditionalFormatting sqref="B155:B203">
    <cfRule type="cellIs" dxfId="973" priority="180" stopIfTrue="1" operator="lessThan">
      <formula>$H$3</formula>
    </cfRule>
    <cfRule type="cellIs" dxfId="972" priority="181" stopIfTrue="1" operator="equal">
      <formula>$H$3</formula>
    </cfRule>
  </conditionalFormatting>
  <conditionalFormatting sqref="B208">
    <cfRule type="cellIs" dxfId="971" priority="133" stopIfTrue="1" operator="equal">
      <formula>$H$3</formula>
    </cfRule>
  </conditionalFormatting>
  <conditionalFormatting sqref="B208:B216">
    <cfRule type="cellIs" dxfId="970" priority="64" stopIfTrue="1" operator="lessThan">
      <formula>$H$3</formula>
    </cfRule>
  </conditionalFormatting>
  <conditionalFormatting sqref="B209:B216">
    <cfRule type="cellIs" dxfId="969" priority="63" stopIfTrue="1" operator="equal">
      <formula>$H$3</formula>
    </cfRule>
  </conditionalFormatting>
  <conditionalFormatting sqref="B220:B221">
    <cfRule type="cellIs" dxfId="968" priority="13" stopIfTrue="1" operator="lessThan">
      <formula>$H$3</formula>
    </cfRule>
    <cfRule type="cellIs" dxfId="967" priority="12" stopIfTrue="1" operator="equal">
      <formula>$H$3</formula>
    </cfRule>
  </conditionalFormatting>
  <conditionalFormatting sqref="C6:C12 C166:C203 G169:G209 E172:E209 C207:C213 E211:E214 G211:G214 E6:E21">
    <cfRule type="expression" dxfId="966" priority="2052" stopIfTrue="1">
      <formula>B6&lt;$H$3</formula>
    </cfRule>
  </conditionalFormatting>
  <conditionalFormatting sqref="C6:C18 E6:E21 G169:G209 E171:E209 C176:C203 C207:C213 E211:E214 G211:G214 C45:C59 E45:E59 G45:G59 C62:C80 E62:E80 G62:G80 E155:E167 C164">
    <cfRule type="expression" dxfId="965" priority="2054" stopIfTrue="1">
      <formula>$F6=$H$3</formula>
    </cfRule>
  </conditionalFormatting>
  <conditionalFormatting sqref="C6:C18">
    <cfRule type="expression" dxfId="964" priority="2053" stopIfTrue="1">
      <formula>$B6=$H$3</formula>
    </cfRule>
  </conditionalFormatting>
  <conditionalFormatting sqref="C6:C42">
    <cfRule type="expression" dxfId="963" priority="1809" stopIfTrue="1">
      <formula>B6&lt;$H$3</formula>
    </cfRule>
  </conditionalFormatting>
  <conditionalFormatting sqref="C19:C42 E45:E47 G155">
    <cfRule type="expression" dxfId="962" priority="1811" stopIfTrue="1">
      <formula>$F19=$H$3</formula>
    </cfRule>
  </conditionalFormatting>
  <conditionalFormatting sqref="C19:C42 E45:E47">
    <cfRule type="expression" dxfId="961" priority="1810" stopIfTrue="1">
      <formula>$B19=$H$3</formula>
    </cfRule>
  </conditionalFormatting>
  <conditionalFormatting sqref="C45:C59">
    <cfRule type="expression" dxfId="960" priority="1978" stopIfTrue="1">
      <formula>B45&lt;$H$3</formula>
    </cfRule>
  </conditionalFormatting>
  <conditionalFormatting sqref="C148:C152 E148:E152">
    <cfRule type="expression" dxfId="959" priority="8" stopIfTrue="1">
      <formula>$F148=$H$3</formula>
    </cfRule>
    <cfRule type="expression" dxfId="958" priority="7" stopIfTrue="1">
      <formula>$B148=$H$3</formula>
    </cfRule>
    <cfRule type="expression" dxfId="957" priority="6" stopIfTrue="1">
      <formula>B148&lt;$H$3</formula>
    </cfRule>
  </conditionalFormatting>
  <conditionalFormatting sqref="C155:C164">
    <cfRule type="expression" dxfId="956" priority="1645" stopIfTrue="1">
      <formula>B155&lt;$H$3</formula>
    </cfRule>
    <cfRule type="expression" dxfId="955" priority="1667" stopIfTrue="1">
      <formula>$B155=$H$3</formula>
    </cfRule>
    <cfRule type="expression" dxfId="954" priority="1661" stopIfTrue="1">
      <formula>$F155=$H$3</formula>
    </cfRule>
    <cfRule type="expression" dxfId="953" priority="1668" stopIfTrue="1">
      <formula>$F155=$H$3</formula>
    </cfRule>
  </conditionalFormatting>
  <conditionalFormatting sqref="C164">
    <cfRule type="expression" dxfId="952" priority="1530" stopIfTrue="1">
      <formula>$F164=$H$3</formula>
    </cfRule>
    <cfRule type="expression" dxfId="951" priority="1660" stopIfTrue="1">
      <formula>B164&lt;$H$3</formula>
    </cfRule>
    <cfRule type="expression" dxfId="950" priority="1659" stopIfTrue="1">
      <formula>$B164=$H$3</formula>
    </cfRule>
    <cfRule type="expression" dxfId="949" priority="1531" stopIfTrue="1">
      <formula>$B164=$H$3</formula>
    </cfRule>
    <cfRule type="expression" dxfId="948" priority="1646" stopIfTrue="1">
      <formula>$F164=$H$3</formula>
    </cfRule>
    <cfRule type="expression" dxfId="947" priority="1616" stopIfTrue="1">
      <formula>$F164=$H$3</formula>
    </cfRule>
    <cfRule type="expression" dxfId="946" priority="1612" stopIfTrue="1">
      <formula>B164&lt;$H$3</formula>
    </cfRule>
    <cfRule type="expression" dxfId="945" priority="1611" stopIfTrue="1">
      <formula>$B164=$H$3</formula>
    </cfRule>
    <cfRule type="expression" dxfId="944" priority="1537" stopIfTrue="1">
      <formula>B164&lt;$H$3</formula>
    </cfRule>
    <cfRule type="expression" dxfId="943" priority="1535" stopIfTrue="1">
      <formula>$F164=$H$3</formula>
    </cfRule>
    <cfRule type="expression" dxfId="942" priority="1534" stopIfTrue="1">
      <formula>B164&lt;$H$3</formula>
    </cfRule>
    <cfRule type="expression" dxfId="941" priority="1533" stopIfTrue="1">
      <formula>$B164=$H$3</formula>
    </cfRule>
    <cfRule type="expression" dxfId="940" priority="1532" stopIfTrue="1">
      <formula>B164&lt;$H$3</formula>
    </cfRule>
    <cfRule type="expression" dxfId="939" priority="1529" stopIfTrue="1">
      <formula>$B164=$H$3</formula>
    </cfRule>
    <cfRule type="expression" dxfId="938" priority="1536" stopIfTrue="1">
      <formula>$B164=$H$3</formula>
    </cfRule>
  </conditionalFormatting>
  <conditionalFormatting sqref="C164:C167">
    <cfRule type="expression" dxfId="937" priority="1143" stopIfTrue="1">
      <formula>B164&lt;$H$3</formula>
    </cfRule>
  </conditionalFormatting>
  <conditionalFormatting sqref="C165 E168:E170">
    <cfRule type="expression" dxfId="936" priority="1139" stopIfTrue="1">
      <formula>$B165=$H$3</formula>
    </cfRule>
  </conditionalFormatting>
  <conditionalFormatting sqref="C165 E168:E176">
    <cfRule type="expression" dxfId="935" priority="1141" stopIfTrue="1">
      <formula>$F165=$H$3</formula>
    </cfRule>
    <cfRule type="expression" dxfId="934" priority="1140" stopIfTrue="1">
      <formula>B165&lt;$H$3</formula>
    </cfRule>
  </conditionalFormatting>
  <conditionalFormatting sqref="C165">
    <cfRule type="expression" dxfId="933" priority="1138" stopIfTrue="1">
      <formula>B165&lt;$H$3</formula>
    </cfRule>
  </conditionalFormatting>
  <conditionalFormatting sqref="C166:C167">
    <cfRule type="expression" dxfId="932" priority="1411" stopIfTrue="1">
      <formula>$F166=$H$3</formula>
    </cfRule>
    <cfRule type="expression" dxfId="931" priority="1409" stopIfTrue="1">
      <formula>$B166=$H$3</formula>
    </cfRule>
    <cfRule type="expression" dxfId="930" priority="1406" stopIfTrue="1">
      <formula>$B166=$H$3</formula>
    </cfRule>
    <cfRule type="expression" dxfId="929" priority="1405" stopIfTrue="1">
      <formula>$F166=$H$3</formula>
    </cfRule>
    <cfRule type="expression" dxfId="928" priority="1404" stopIfTrue="1">
      <formula>B166&lt;$H$3</formula>
    </cfRule>
    <cfRule type="expression" dxfId="927" priority="1403" stopIfTrue="1">
      <formula>$B166=$H$3</formula>
    </cfRule>
    <cfRule type="expression" dxfId="926" priority="1401" stopIfTrue="1">
      <formula>$B166=$H$3</formula>
    </cfRule>
    <cfRule type="expression" dxfId="925" priority="1400" stopIfTrue="1">
      <formula>$F166=$H$3</formula>
    </cfRule>
    <cfRule type="expression" dxfId="924" priority="1408" stopIfTrue="1">
      <formula>$F166=$H$3</formula>
    </cfRule>
    <cfRule type="expression" dxfId="923" priority="1318" stopIfTrue="1">
      <formula>$F166=$H$3</formula>
    </cfRule>
    <cfRule type="expression" dxfId="922" priority="1402" stopIfTrue="1">
      <formula>B166&lt;$H$3</formula>
    </cfRule>
    <cfRule type="expression" dxfId="921" priority="1399" stopIfTrue="1">
      <formula>B166&lt;$H$3</formula>
    </cfRule>
    <cfRule type="expression" dxfId="920" priority="1394" stopIfTrue="1">
      <formula>$B166=$H$3</formula>
    </cfRule>
    <cfRule type="expression" dxfId="919" priority="1395" stopIfTrue="1">
      <formula>$F166=$H$3</formula>
    </cfRule>
    <cfRule type="expression" dxfId="918" priority="1396" stopIfTrue="1">
      <formula>$B166=$H$3</formula>
    </cfRule>
    <cfRule type="expression" dxfId="917" priority="1398" stopIfTrue="1">
      <formula>$B166=$H$3</formula>
    </cfRule>
    <cfRule type="expression" dxfId="916" priority="1397" stopIfTrue="1">
      <formula>B166&lt;$H$3</formula>
    </cfRule>
    <cfRule type="expression" dxfId="915" priority="1407" stopIfTrue="1">
      <formula>B166&lt;$H$3</formula>
    </cfRule>
  </conditionalFormatting>
  <conditionalFormatting sqref="C168:C173 E155:E170">
    <cfRule type="expression" dxfId="914" priority="755" stopIfTrue="1">
      <formula>B155&lt;$H$3</formula>
    </cfRule>
  </conditionalFormatting>
  <conditionalFormatting sqref="C168:C180">
    <cfRule type="expression" dxfId="913" priority="555" stopIfTrue="1">
      <formula>$F168=$H$3</formula>
    </cfRule>
    <cfRule type="expression" dxfId="912" priority="549" stopIfTrue="1">
      <formula>B168&lt;$H$3</formula>
    </cfRule>
  </conditionalFormatting>
  <conditionalFormatting sqref="C176:C178">
    <cfRule type="expression" dxfId="911" priority="547" stopIfTrue="1">
      <formula>B176&lt;$H$3</formula>
    </cfRule>
    <cfRule type="expression" dxfId="910" priority="554" stopIfTrue="1">
      <formula>$B176=$H$3</formula>
    </cfRule>
    <cfRule type="expression" dxfId="909" priority="542" stopIfTrue="1">
      <formula>$B176=$H$3</formula>
    </cfRule>
    <cfRule type="expression" dxfId="908" priority="543" stopIfTrue="1">
      <formula>B176&lt;$H$3</formula>
    </cfRule>
    <cfRule type="expression" dxfId="907" priority="544" stopIfTrue="1">
      <formula>$F176=$H$3</formula>
    </cfRule>
    <cfRule type="expression" dxfId="906" priority="548" stopIfTrue="1">
      <formula>$F176=$H$3</formula>
    </cfRule>
    <cfRule type="expression" dxfId="905" priority="546" stopIfTrue="1">
      <formula>$B176=$H$3</formula>
    </cfRule>
    <cfRule type="expression" dxfId="904" priority="550" stopIfTrue="1">
      <formula>$F176=$H$3</formula>
    </cfRule>
  </conditionalFormatting>
  <conditionalFormatting sqref="C179:C180 E179:E181 G179:G186">
    <cfRule type="expression" dxfId="903" priority="399" stopIfTrue="1">
      <formula>B179&lt;$H$3</formula>
    </cfRule>
    <cfRule type="expression" dxfId="902" priority="402" stopIfTrue="1">
      <formula>$F179=$H$3</formula>
    </cfRule>
    <cfRule type="expression" dxfId="901" priority="400" stopIfTrue="1">
      <formula>$B179=$H$3</formula>
    </cfRule>
    <cfRule type="expression" dxfId="900" priority="401" stopIfTrue="1">
      <formula>B179&lt;$H$3</formula>
    </cfRule>
  </conditionalFormatting>
  <conditionalFormatting sqref="C179:C185">
    <cfRule type="expression" dxfId="899" priority="384" stopIfTrue="1">
      <formula>$F179=$H$3</formula>
    </cfRule>
    <cfRule type="expression" dxfId="898" priority="383" stopIfTrue="1">
      <formula>B179&lt;$H$3</formula>
    </cfRule>
  </conditionalFormatting>
  <conditionalFormatting sqref="C181:C185">
    <cfRule type="expression" dxfId="897" priority="382" stopIfTrue="1">
      <formula>$F181=$H$3</formula>
    </cfRule>
    <cfRule type="expression" dxfId="896" priority="381" stopIfTrue="1">
      <formula>B181&lt;$H$3</formula>
    </cfRule>
    <cfRule type="expression" dxfId="895" priority="380" stopIfTrue="1">
      <formula>$B181=$H$3</formula>
    </cfRule>
  </conditionalFormatting>
  <conditionalFormatting sqref="C182:C185">
    <cfRule type="expression" dxfId="894" priority="376" stopIfTrue="1">
      <formula>$B182=$H$3</formula>
    </cfRule>
    <cfRule type="expression" dxfId="893" priority="378" stopIfTrue="1">
      <formula>$F182=$H$3</formula>
    </cfRule>
    <cfRule type="expression" dxfId="892" priority="377" stopIfTrue="1">
      <formula>B182&lt;$H$3</formula>
    </cfRule>
    <cfRule type="expression" dxfId="891" priority="375" stopIfTrue="1">
      <formula>$F182=$H$3</formula>
    </cfRule>
    <cfRule type="expression" dxfId="890" priority="373" stopIfTrue="1">
      <formula>$B182=$H$3</formula>
    </cfRule>
    <cfRule type="expression" dxfId="889" priority="374" stopIfTrue="1">
      <formula>B182&lt;$H$3</formula>
    </cfRule>
    <cfRule type="expression" dxfId="888" priority="372" stopIfTrue="1">
      <formula>B182&lt;$H$3</formula>
    </cfRule>
  </conditionalFormatting>
  <conditionalFormatting sqref="C184:C185">
    <cfRule type="expression" dxfId="887" priority="311" stopIfTrue="1">
      <formula>$F184=$H$3</formula>
    </cfRule>
    <cfRule type="expression" dxfId="886" priority="310" stopIfTrue="1">
      <formula>B184&lt;$H$3</formula>
    </cfRule>
    <cfRule type="expression" dxfId="885" priority="309" stopIfTrue="1">
      <formula>$B184=$H$3</formula>
    </cfRule>
    <cfRule type="expression" dxfId="884" priority="308" stopIfTrue="1">
      <formula>$F184=$H$3</formula>
    </cfRule>
    <cfRule type="expression" dxfId="883" priority="307" stopIfTrue="1">
      <formula>$B184=$H$3</formula>
    </cfRule>
    <cfRule type="expression" dxfId="882" priority="318" stopIfTrue="1">
      <formula>$F184=$H$3</formula>
    </cfRule>
    <cfRule type="expression" dxfId="881" priority="317" stopIfTrue="1">
      <formula>B184&lt;$H$3</formula>
    </cfRule>
    <cfRule type="expression" dxfId="880" priority="305" stopIfTrue="1">
      <formula>B184&lt;$H$3</formula>
    </cfRule>
    <cfRule type="expression" dxfId="879" priority="304" stopIfTrue="1">
      <formula>$F184=$H$3</formula>
    </cfRule>
    <cfRule type="expression" dxfId="878" priority="316" stopIfTrue="1">
      <formula>$B184=$H$3</formula>
    </cfRule>
    <cfRule type="expression" dxfId="877" priority="303" stopIfTrue="1">
      <formula>B184&lt;$H$3</formula>
    </cfRule>
    <cfRule type="expression" dxfId="876" priority="306" stopIfTrue="1">
      <formula>$F184=$H$3</formula>
    </cfRule>
    <cfRule type="expression" dxfId="875" priority="315" stopIfTrue="1">
      <formula>$F184=$H$3</formula>
    </cfRule>
    <cfRule type="expression" dxfId="874" priority="314" stopIfTrue="1">
      <formula>B184&lt;$H$3</formula>
    </cfRule>
    <cfRule type="expression" dxfId="873" priority="313" stopIfTrue="1">
      <formula>$B184=$H$3</formula>
    </cfRule>
    <cfRule type="expression" dxfId="872" priority="312" stopIfTrue="1">
      <formula>B184&lt;$H$3</formula>
    </cfRule>
  </conditionalFormatting>
  <conditionalFormatting sqref="C212:C213">
    <cfRule type="expression" dxfId="871" priority="138" stopIfTrue="1">
      <formula>$B212=$H$3</formula>
    </cfRule>
    <cfRule type="expression" dxfId="870" priority="139" stopIfTrue="1">
      <formula>B212&lt;$H$3</formula>
    </cfRule>
  </conditionalFormatting>
  <conditionalFormatting sqref="C212:C216 G217:G219 E212:E221 C218:C221">
    <cfRule type="expression" dxfId="869" priority="90" stopIfTrue="1">
      <formula>B212&lt;$H$3</formula>
    </cfRule>
  </conditionalFormatting>
  <conditionalFormatting sqref="C214">
    <cfRule type="expression" dxfId="868" priority="84" stopIfTrue="1">
      <formula>$B214=$H$3</formula>
    </cfRule>
    <cfRule type="expression" dxfId="867" priority="83" stopIfTrue="1">
      <formula>B214&lt;$H$3</formula>
    </cfRule>
    <cfRule type="expression" dxfId="866" priority="85" stopIfTrue="1">
      <formula>B214&lt;$H$3</formula>
    </cfRule>
  </conditionalFormatting>
  <conditionalFormatting sqref="C214:C216 E215:E218 G217:G218 C218">
    <cfRule type="expression" dxfId="865" priority="91" stopIfTrue="1">
      <formula>$F214=$H$3</formula>
    </cfRule>
  </conditionalFormatting>
  <conditionalFormatting sqref="C214:C216 G217:G218">
    <cfRule type="expression" dxfId="864" priority="89" stopIfTrue="1">
      <formula>$B214=$H$3</formula>
    </cfRule>
  </conditionalFormatting>
  <conditionalFormatting sqref="C219 E219 G219">
    <cfRule type="expression" dxfId="863" priority="60" stopIfTrue="1">
      <formula>$F219=$H$3</formula>
    </cfRule>
    <cfRule type="expression" dxfId="862" priority="59" stopIfTrue="1">
      <formula>B219&lt;$H$3</formula>
    </cfRule>
  </conditionalFormatting>
  <conditionalFormatting sqref="C219">
    <cfRule type="expression" dxfId="861" priority="55" stopIfTrue="1">
      <formula>B219&lt;$H$3</formula>
    </cfRule>
  </conditionalFormatting>
  <conditionalFormatting sqref="C219:C221">
    <cfRule type="expression" dxfId="860" priority="21" stopIfTrue="1">
      <formula>$B219=$H$3</formula>
    </cfRule>
  </conditionalFormatting>
  <conditionalFormatting sqref="C220">
    <cfRule type="expression" dxfId="859" priority="19" stopIfTrue="1">
      <formula>$B220=$H$3</formula>
    </cfRule>
    <cfRule type="expression" dxfId="858" priority="20" stopIfTrue="1">
      <formula>B220&lt;$H$3</formula>
    </cfRule>
    <cfRule type="expression" dxfId="857" priority="18" stopIfTrue="1">
      <formula>B220&lt;$H$3</formula>
    </cfRule>
  </conditionalFormatting>
  <conditionalFormatting sqref="C220:C221 E221">
    <cfRule type="expression" dxfId="856" priority="22" stopIfTrue="1">
      <formula>$F220=$H$3</formula>
    </cfRule>
  </conditionalFormatting>
  <conditionalFormatting sqref="D6:D42">
    <cfRule type="cellIs" dxfId="855" priority="1881" stopIfTrue="1" operator="lessThan">
      <formula>$H$3</formula>
    </cfRule>
    <cfRule type="cellIs" dxfId="854" priority="1882" stopIfTrue="1" operator="equal">
      <formula>$H$3</formula>
    </cfRule>
  </conditionalFormatting>
  <conditionalFormatting sqref="D45:D59">
    <cfRule type="cellIs" dxfId="853" priority="1972" stopIfTrue="1" operator="equal">
      <formula>$H$3</formula>
    </cfRule>
    <cfRule type="cellIs" dxfId="852" priority="1968" stopIfTrue="1" operator="lessThan">
      <formula>$H$3</formula>
    </cfRule>
  </conditionalFormatting>
  <conditionalFormatting sqref="D62:D80">
    <cfRule type="cellIs" dxfId="851" priority="1742" stopIfTrue="1" operator="equal">
      <formula>$H$3</formula>
    </cfRule>
    <cfRule type="cellIs" dxfId="850" priority="1741" stopIfTrue="1" operator="lessThan">
      <formula>$H$3</formula>
    </cfRule>
  </conditionalFormatting>
  <conditionalFormatting sqref="D82:D142">
    <cfRule type="cellIs" dxfId="849" priority="1320" stopIfTrue="1" operator="equal">
      <formula>$H$3</formula>
    </cfRule>
  </conditionalFormatting>
  <conditionalFormatting sqref="D82:D146">
    <cfRule type="cellIs" dxfId="848" priority="49" stopIfTrue="1" operator="lessThan">
      <formula>$H$3</formula>
    </cfRule>
  </conditionalFormatting>
  <conditionalFormatting sqref="D143:D144">
    <cfRule type="cellIs" dxfId="847" priority="48" stopIfTrue="1" operator="equal">
      <formula>$H$3</formula>
    </cfRule>
  </conditionalFormatting>
  <conditionalFormatting sqref="D145:D146">
    <cfRule type="cellIs" dxfId="846" priority="111" stopIfTrue="1" operator="equal">
      <formula>$H$3</formula>
    </cfRule>
  </conditionalFormatting>
  <conditionalFormatting sqref="D148">
    <cfRule type="cellIs" dxfId="845" priority="99" stopIfTrue="1" operator="equal">
      <formula>$H$3</formula>
    </cfRule>
  </conditionalFormatting>
  <conditionalFormatting sqref="D148:D151">
    <cfRule type="cellIs" dxfId="844" priority="34" stopIfTrue="1" operator="lessThan">
      <formula>$H$3</formula>
    </cfRule>
  </conditionalFormatting>
  <conditionalFormatting sqref="D149:D150">
    <cfRule type="cellIs" dxfId="843" priority="33" stopIfTrue="1" operator="equal">
      <formula>$H$3</formula>
    </cfRule>
  </conditionalFormatting>
  <conditionalFormatting sqref="D151">
    <cfRule type="cellIs" dxfId="842" priority="37" stopIfTrue="1" operator="equal">
      <formula>$H$3</formula>
    </cfRule>
  </conditionalFormatting>
  <conditionalFormatting sqref="D152">
    <cfRule type="cellIs" dxfId="841" priority="5" stopIfTrue="1" operator="equal">
      <formula>$H$3</formula>
    </cfRule>
    <cfRule type="cellIs" dxfId="840" priority="4" stopIfTrue="1" operator="lessThan">
      <formula>$H$3</formula>
    </cfRule>
  </conditionalFormatting>
  <conditionalFormatting sqref="D155:D208">
    <cfRule type="cellIs" dxfId="839" priority="131" stopIfTrue="1" operator="equal">
      <formula>$H$3</formula>
    </cfRule>
  </conditionalFormatting>
  <conditionalFormatting sqref="D155:D216">
    <cfRule type="cellIs" dxfId="838" priority="62" stopIfTrue="1" operator="lessThan">
      <formula>$H$3</formula>
    </cfRule>
  </conditionalFormatting>
  <conditionalFormatting sqref="D209:D216">
    <cfRule type="cellIs" dxfId="837" priority="61" stopIfTrue="1" operator="equal">
      <formula>$H$3</formula>
    </cfRule>
  </conditionalFormatting>
  <conditionalFormatting sqref="D220:D221">
    <cfRule type="cellIs" dxfId="836" priority="11" stopIfTrue="1" operator="lessThan">
      <formula>$H$3</formula>
    </cfRule>
    <cfRule type="cellIs" dxfId="835" priority="10" stopIfTrue="1" operator="equal">
      <formula>$H$3</formula>
    </cfRule>
  </conditionalFormatting>
  <conditionalFormatting sqref="E6:E21">
    <cfRule type="expression" dxfId="834" priority="2045" stopIfTrue="1">
      <formula>$B6=$H$3</formula>
    </cfRule>
  </conditionalFormatting>
  <conditionalFormatting sqref="E6:E42">
    <cfRule type="expression" dxfId="833" priority="1875" stopIfTrue="1">
      <formula>D6&lt;$H$3</formula>
    </cfRule>
    <cfRule type="expression" dxfId="832" priority="1876" stopIfTrue="1">
      <formula>$B6=$H$3</formula>
    </cfRule>
    <cfRule type="expression" dxfId="831" priority="1877" stopIfTrue="1">
      <formula>$F6=$H$3</formula>
    </cfRule>
  </conditionalFormatting>
  <conditionalFormatting sqref="E45:E48">
    <cfRule type="expression" dxfId="830" priority="1655" stopIfTrue="1">
      <formula>D45&lt;$H$3</formula>
    </cfRule>
  </conditionalFormatting>
  <conditionalFormatting sqref="E45:E59 G45:G59 C62:C80 E62:E80 G62:G80 C45:C59 G155:G209 C6:C12 C155:C203 E155:E209 C207:C213 E211:E214 G211:G214">
    <cfRule type="expression" dxfId="829" priority="2047" stopIfTrue="1">
      <formula>$B6=$H$3</formula>
    </cfRule>
  </conditionalFormatting>
  <conditionalFormatting sqref="E45:E59 G45:G59 C62:C80 E62:E80 G62:G80">
    <cfRule type="expression" dxfId="828" priority="2038" stopIfTrue="1">
      <formula>B45&lt;$H$3</formula>
    </cfRule>
  </conditionalFormatting>
  <conditionalFormatting sqref="E82:E134 G82:G134 C82:C146 G137:G139 E137:E140 E142:E145">
    <cfRule type="expression" dxfId="827" priority="215" stopIfTrue="1">
      <formula>$B82=$H$3</formula>
    </cfRule>
    <cfRule type="expression" dxfId="826" priority="216" stopIfTrue="1">
      <formula>$F82=$H$3</formula>
    </cfRule>
    <cfRule type="expression" dxfId="825" priority="214" stopIfTrue="1">
      <formula>B82&lt;$H$3</formula>
    </cfRule>
  </conditionalFormatting>
  <conditionalFormatting sqref="E160:E167 G156:G157">
    <cfRule type="expression" dxfId="824" priority="1524" stopIfTrue="1">
      <formula>$F156=$H$3</formula>
    </cfRule>
  </conditionalFormatting>
  <conditionalFormatting sqref="E160:E167">
    <cfRule type="expression" dxfId="823" priority="1523" stopIfTrue="1">
      <formula>D160&lt;$H$3</formula>
    </cfRule>
  </conditionalFormatting>
  <conditionalFormatting sqref="E160:E176 C165">
    <cfRule type="expression" dxfId="822" priority="1142" stopIfTrue="1">
      <formula>$B160=$H$3</formula>
    </cfRule>
  </conditionalFormatting>
  <conditionalFormatting sqref="E171:E176">
    <cfRule type="expression" dxfId="821" priority="1277" stopIfTrue="1">
      <formula>$B171=$H$3</formula>
    </cfRule>
    <cfRule type="expression" dxfId="820" priority="1276" stopIfTrue="1">
      <formula>$F171=$H$3</formula>
    </cfRule>
    <cfRule type="expression" dxfId="819" priority="1275" stopIfTrue="1">
      <formula>D171&lt;$H$3</formula>
    </cfRule>
    <cfRule type="expression" dxfId="818" priority="1274" stopIfTrue="1">
      <formula>$B171=$H$3</formula>
    </cfRule>
    <cfRule type="expression" dxfId="817" priority="1273" stopIfTrue="1">
      <formula>$F171=$H$3</formula>
    </cfRule>
    <cfRule type="expression" dxfId="816" priority="1272" stopIfTrue="1">
      <formula>D171&lt;$H$3</formula>
    </cfRule>
    <cfRule type="expression" dxfId="815" priority="1271" stopIfTrue="1">
      <formula>$F171=$H$3</formula>
    </cfRule>
    <cfRule type="expression" dxfId="814" priority="1278" stopIfTrue="1">
      <formula>$F171=$H$3</formula>
    </cfRule>
    <cfRule type="expression" dxfId="813" priority="1269" stopIfTrue="1">
      <formula>$B171=$H$3</formula>
    </cfRule>
    <cfRule type="expression" dxfId="812" priority="1268" stopIfTrue="1">
      <formula>$F171=$H$3</formula>
    </cfRule>
    <cfRule type="expression" dxfId="811" priority="1267" stopIfTrue="1">
      <formula>D171&lt;$H$3</formula>
    </cfRule>
    <cfRule type="expression" dxfId="810" priority="1266" stopIfTrue="1">
      <formula>$F171=$H$3</formula>
    </cfRule>
    <cfRule type="expression" dxfId="809" priority="1265" stopIfTrue="1">
      <formula>$B171=$H$3</formula>
    </cfRule>
    <cfRule type="expression" dxfId="808" priority="1264" stopIfTrue="1">
      <formula>$F171=$H$3</formula>
    </cfRule>
    <cfRule type="expression" dxfId="807" priority="1263" stopIfTrue="1">
      <formula>D171&lt;$H$3</formula>
    </cfRule>
    <cfRule type="expression" dxfId="806" priority="1270" stopIfTrue="1">
      <formula>D171&lt;$H$3</formula>
    </cfRule>
    <cfRule type="expression" dxfId="805" priority="1217" stopIfTrue="1">
      <formula>$F171=$H$3</formula>
    </cfRule>
    <cfRule type="expression" dxfId="804" priority="1230" stopIfTrue="1">
      <formula>$B171=$H$3</formula>
    </cfRule>
    <cfRule type="expression" dxfId="803" priority="1212" stopIfTrue="1">
      <formula>$F171=$H$3</formula>
    </cfRule>
    <cfRule type="expression" dxfId="802" priority="1213" stopIfTrue="1">
      <formula>$B171=$H$3</formula>
    </cfRule>
    <cfRule type="expression" dxfId="801" priority="1214" stopIfTrue="1">
      <formula>D171&lt;$H$3</formula>
    </cfRule>
    <cfRule type="expression" dxfId="800" priority="1215" stopIfTrue="1">
      <formula>$B171=$H$3</formula>
    </cfRule>
    <cfRule type="expression" dxfId="799" priority="1216" stopIfTrue="1">
      <formula>D171&lt;$H$3</formula>
    </cfRule>
    <cfRule type="expression" dxfId="798" priority="1262" stopIfTrue="1">
      <formula>$B171=$H$3</formula>
    </cfRule>
    <cfRule type="expression" dxfId="797" priority="1261" stopIfTrue="1">
      <formula>$F171=$H$3</formula>
    </cfRule>
    <cfRule type="expression" dxfId="796" priority="1218" stopIfTrue="1">
      <formula>$B171=$H$3</formula>
    </cfRule>
    <cfRule type="expression" dxfId="795" priority="1302" stopIfTrue="1">
      <formula>$F171=$H$3</formula>
    </cfRule>
    <cfRule type="expression" dxfId="794" priority="1301" stopIfTrue="1">
      <formula>D171&lt;$H$3</formula>
    </cfRule>
    <cfRule type="expression" dxfId="793" priority="1260" stopIfTrue="1">
      <formula>D171&lt;$H$3</formula>
    </cfRule>
    <cfRule type="expression" dxfId="792" priority="1259" stopIfTrue="1">
      <formula>$B171=$H$3</formula>
    </cfRule>
    <cfRule type="expression" dxfId="791" priority="1258" stopIfTrue="1">
      <formula>D171&lt;$H$3</formula>
    </cfRule>
    <cfRule type="expression" dxfId="790" priority="1257" stopIfTrue="1">
      <formula>$B171=$H$3</formula>
    </cfRule>
    <cfRule type="expression" dxfId="789" priority="1256" stopIfTrue="1">
      <formula>$F171=$H$3</formula>
    </cfRule>
    <cfRule type="expression" dxfId="788" priority="1255" stopIfTrue="1">
      <formula>D171&lt;$H$3</formula>
    </cfRule>
    <cfRule type="expression" dxfId="787" priority="1254" stopIfTrue="1">
      <formula>$B171=$H$3</formula>
    </cfRule>
    <cfRule type="expression" dxfId="786" priority="1253" stopIfTrue="1">
      <formula>D171&lt;$H$3</formula>
    </cfRule>
    <cfRule type="expression" dxfId="785" priority="1252" stopIfTrue="1">
      <formula>$B171=$H$3</formula>
    </cfRule>
    <cfRule type="expression" dxfId="784" priority="1251" stopIfTrue="1">
      <formula>$F171=$H$3</formula>
    </cfRule>
    <cfRule type="expression" dxfId="783" priority="1250" stopIfTrue="1">
      <formula>$B171=$H$3</formula>
    </cfRule>
    <cfRule type="expression" dxfId="782" priority="1249" stopIfTrue="1">
      <formula>$F171=$H$3</formula>
    </cfRule>
    <cfRule type="expression" dxfId="781" priority="1248" stopIfTrue="1">
      <formula>D171&lt;$H$3</formula>
    </cfRule>
    <cfRule type="expression" dxfId="780" priority="1239" stopIfTrue="1">
      <formula>$F171=$H$3</formula>
    </cfRule>
    <cfRule type="expression" dxfId="779" priority="1238" stopIfTrue="1">
      <formula>$B171=$H$3</formula>
    </cfRule>
    <cfRule type="expression" dxfId="778" priority="1237" stopIfTrue="1">
      <formula>$F171=$H$3</formula>
    </cfRule>
    <cfRule type="expression" dxfId="777" priority="1236" stopIfTrue="1">
      <formula>D171&lt;$H$3</formula>
    </cfRule>
    <cfRule type="expression" dxfId="776" priority="1235" stopIfTrue="1">
      <formula>$B171=$H$3</formula>
    </cfRule>
    <cfRule type="expression" dxfId="775" priority="1234" stopIfTrue="1">
      <formula>$F171=$H$3</formula>
    </cfRule>
    <cfRule type="expression" dxfId="774" priority="1233" stopIfTrue="1">
      <formula>D171&lt;$H$3</formula>
    </cfRule>
    <cfRule type="expression" dxfId="773" priority="1232" stopIfTrue="1">
      <formula>$F171=$H$3</formula>
    </cfRule>
    <cfRule type="expression" dxfId="772" priority="1231" stopIfTrue="1">
      <formula>D171&lt;$H$3</formula>
    </cfRule>
    <cfRule type="expression" dxfId="771" priority="1229" stopIfTrue="1">
      <formula>$F171=$H$3</formula>
    </cfRule>
    <cfRule type="expression" dxfId="770" priority="1228" stopIfTrue="1">
      <formula>D171&lt;$H$3</formula>
    </cfRule>
    <cfRule type="expression" dxfId="769" priority="1227" stopIfTrue="1">
      <formula>$F171=$H$3</formula>
    </cfRule>
    <cfRule type="expression" dxfId="768" priority="1226" stopIfTrue="1">
      <formula>$B171=$H$3</formula>
    </cfRule>
    <cfRule type="expression" dxfId="767" priority="1225" stopIfTrue="1">
      <formula>$F171=$H$3</formula>
    </cfRule>
    <cfRule type="expression" dxfId="766" priority="1224" stopIfTrue="1">
      <formula>D171&lt;$H$3</formula>
    </cfRule>
    <cfRule type="expression" dxfId="765" priority="1223" stopIfTrue="1">
      <formula>$B171=$H$3</formula>
    </cfRule>
    <cfRule type="expression" dxfId="764" priority="1222" stopIfTrue="1">
      <formula>$F171=$H$3</formula>
    </cfRule>
    <cfRule type="expression" dxfId="763" priority="1221" stopIfTrue="1">
      <formula>D171&lt;$H$3</formula>
    </cfRule>
    <cfRule type="expression" dxfId="762" priority="1220" stopIfTrue="1">
      <formula>$B171=$H$3</formula>
    </cfRule>
    <cfRule type="expression" dxfId="761" priority="1219" stopIfTrue="1">
      <formula>D171&lt;$H$3</formula>
    </cfRule>
  </conditionalFormatting>
  <conditionalFormatting sqref="E171:E186 G196:G200">
    <cfRule type="expression" dxfId="760" priority="1476" stopIfTrue="1">
      <formula>D171&lt;$H$3</formula>
    </cfRule>
    <cfRule type="expression" dxfId="759" priority="1300" stopIfTrue="1">
      <formula>$B171=$H$3</formula>
    </cfRule>
  </conditionalFormatting>
  <conditionalFormatting sqref="E172:E176">
    <cfRule type="expression" dxfId="758" priority="1040" stopIfTrue="1">
      <formula>$F172=$H$3</formula>
    </cfRule>
    <cfRule type="expression" dxfId="757" priority="1041" stopIfTrue="1">
      <formula>$B172=$H$3</formula>
    </cfRule>
    <cfRule type="expression" dxfId="756" priority="1042" stopIfTrue="1">
      <formula>D172&lt;$H$3</formula>
    </cfRule>
    <cfRule type="expression" dxfId="755" priority="1043" stopIfTrue="1">
      <formula>$B172=$H$3</formula>
    </cfRule>
    <cfRule type="expression" dxfId="754" priority="1044" stopIfTrue="1">
      <formula>D172&lt;$H$3</formula>
    </cfRule>
    <cfRule type="expression" dxfId="753" priority="1045" stopIfTrue="1">
      <formula>$F172=$H$3</formula>
    </cfRule>
    <cfRule type="expression" dxfId="752" priority="1046" stopIfTrue="1">
      <formula>$B172=$H$3</formula>
    </cfRule>
    <cfRule type="expression" dxfId="751" priority="1047" stopIfTrue="1">
      <formula>D172&lt;$H$3</formula>
    </cfRule>
    <cfRule type="expression" dxfId="750" priority="1048" stopIfTrue="1">
      <formula>$F172=$H$3</formula>
    </cfRule>
    <cfRule type="expression" dxfId="749" priority="1049" stopIfTrue="1">
      <formula>$B172=$H$3</formula>
    </cfRule>
    <cfRule type="expression" dxfId="748" priority="1050" stopIfTrue="1">
      <formula>$F172=$H$3</formula>
    </cfRule>
    <cfRule type="expression" dxfId="747" priority="1051" stopIfTrue="1">
      <formula>D172&lt;$H$3</formula>
    </cfRule>
    <cfRule type="expression" dxfId="746" priority="1052" stopIfTrue="1">
      <formula>$F172=$H$3</formula>
    </cfRule>
    <cfRule type="expression" dxfId="745" priority="1053" stopIfTrue="1">
      <formula>$B172=$H$3</formula>
    </cfRule>
    <cfRule type="expression" dxfId="744" priority="1054" stopIfTrue="1">
      <formula>D172&lt;$H$3</formula>
    </cfRule>
    <cfRule type="expression" dxfId="743" priority="1055" stopIfTrue="1">
      <formula>$F172=$H$3</formula>
    </cfRule>
    <cfRule type="expression" dxfId="742" priority="1056" stopIfTrue="1">
      <formula>D172&lt;$H$3</formula>
    </cfRule>
    <cfRule type="expression" dxfId="741" priority="1057" stopIfTrue="1">
      <formula>$F172=$H$3</formula>
    </cfRule>
    <cfRule type="expression" dxfId="740" priority="1058" stopIfTrue="1">
      <formula>$B172=$H$3</formula>
    </cfRule>
    <cfRule type="expression" dxfId="739" priority="1059" stopIfTrue="1">
      <formula>D172&lt;$H$3</formula>
    </cfRule>
    <cfRule type="expression" dxfId="738" priority="1060" stopIfTrue="1">
      <formula>$F172=$H$3</formula>
    </cfRule>
    <cfRule type="expression" dxfId="737" priority="1061" stopIfTrue="1">
      <formula>$B172=$H$3</formula>
    </cfRule>
    <cfRule type="expression" dxfId="736" priority="1062" stopIfTrue="1">
      <formula>$F172=$H$3</formula>
    </cfRule>
    <cfRule type="expression" dxfId="735" priority="955" stopIfTrue="1">
      <formula>$F172=$H$3</formula>
    </cfRule>
    <cfRule type="expression" dxfId="734" priority="956" stopIfTrue="1">
      <formula>$B172=$H$3</formula>
    </cfRule>
    <cfRule type="expression" dxfId="733" priority="957" stopIfTrue="1">
      <formula>D172&lt;$H$3</formula>
    </cfRule>
    <cfRule type="expression" dxfId="732" priority="958" stopIfTrue="1">
      <formula>$B172=$H$3</formula>
    </cfRule>
    <cfRule type="expression" dxfId="731" priority="959" stopIfTrue="1">
      <formula>D172&lt;$H$3</formula>
    </cfRule>
    <cfRule type="expression" dxfId="730" priority="960" stopIfTrue="1">
      <formula>$F172=$H$3</formula>
    </cfRule>
    <cfRule type="expression" dxfId="729" priority="961" stopIfTrue="1">
      <formula>$B172=$H$3</formula>
    </cfRule>
    <cfRule type="expression" dxfId="728" priority="962" stopIfTrue="1">
      <formula>D172&lt;$H$3</formula>
    </cfRule>
    <cfRule type="expression" dxfId="727" priority="963" stopIfTrue="1">
      <formula>$B172=$H$3</formula>
    </cfRule>
    <cfRule type="expression" dxfId="726" priority="964" stopIfTrue="1">
      <formula>D172&lt;$H$3</formula>
    </cfRule>
    <cfRule type="expression" dxfId="725" priority="965" stopIfTrue="1">
      <formula>$F172=$H$3</formula>
    </cfRule>
    <cfRule type="expression" dxfId="724" priority="966" stopIfTrue="1">
      <formula>$B172=$H$3</formula>
    </cfRule>
    <cfRule type="expression" dxfId="723" priority="967" stopIfTrue="1">
      <formula>D172&lt;$H$3</formula>
    </cfRule>
    <cfRule type="expression" dxfId="722" priority="968" stopIfTrue="1">
      <formula>$F172=$H$3</formula>
    </cfRule>
    <cfRule type="expression" dxfId="721" priority="969" stopIfTrue="1">
      <formula>$B172=$H$3</formula>
    </cfRule>
    <cfRule type="expression" dxfId="720" priority="970" stopIfTrue="1">
      <formula>$F172=$H$3</formula>
    </cfRule>
    <cfRule type="expression" dxfId="719" priority="971" stopIfTrue="1">
      <formula>D172&lt;$H$3</formula>
    </cfRule>
    <cfRule type="expression" dxfId="718" priority="972" stopIfTrue="1">
      <formula>$F172=$H$3</formula>
    </cfRule>
    <cfRule type="expression" dxfId="717" priority="973" stopIfTrue="1">
      <formula>$B172=$H$3</formula>
    </cfRule>
    <cfRule type="expression" dxfId="716" priority="974" stopIfTrue="1">
      <formula>D172&lt;$H$3</formula>
    </cfRule>
    <cfRule type="expression" dxfId="715" priority="975" stopIfTrue="1">
      <formula>$F172=$H$3</formula>
    </cfRule>
    <cfRule type="expression" dxfId="714" priority="976" stopIfTrue="1">
      <formula>D172&lt;$H$3</formula>
    </cfRule>
    <cfRule type="expression" dxfId="713" priority="977" stopIfTrue="1">
      <formula>$F172=$H$3</formula>
    </cfRule>
    <cfRule type="expression" dxfId="712" priority="978" stopIfTrue="1">
      <formula>$B172=$H$3</formula>
    </cfRule>
    <cfRule type="expression" dxfId="711" priority="979" stopIfTrue="1">
      <formula>D172&lt;$H$3</formula>
    </cfRule>
    <cfRule type="expression" dxfId="710" priority="980" stopIfTrue="1">
      <formula>$F172=$H$3</formula>
    </cfRule>
    <cfRule type="expression" dxfId="709" priority="981" stopIfTrue="1">
      <formula>$B172=$H$3</formula>
    </cfRule>
    <cfRule type="expression" dxfId="708" priority="982" stopIfTrue="1">
      <formula>$F172=$H$3</formula>
    </cfRule>
    <cfRule type="expression" dxfId="707" priority="983" stopIfTrue="1">
      <formula>D172&lt;$H$3</formula>
    </cfRule>
    <cfRule type="expression" dxfId="706" priority="984" stopIfTrue="1">
      <formula>$F172=$H$3</formula>
    </cfRule>
    <cfRule type="expression" dxfId="705" priority="985" stopIfTrue="1">
      <formula>$B172=$H$3</formula>
    </cfRule>
    <cfRule type="expression" dxfId="704" priority="986" stopIfTrue="1">
      <formula>$F172=$H$3</formula>
    </cfRule>
    <cfRule type="expression" dxfId="703" priority="987" stopIfTrue="1">
      <formula>$B172=$H$3</formula>
    </cfRule>
    <cfRule type="expression" dxfId="702" priority="988" stopIfTrue="1">
      <formula>D172&lt;$H$3</formula>
    </cfRule>
    <cfRule type="expression" dxfId="701" priority="989" stopIfTrue="1">
      <formula>$B172=$H$3</formula>
    </cfRule>
    <cfRule type="expression" dxfId="700" priority="990" stopIfTrue="1">
      <formula>D172&lt;$H$3</formula>
    </cfRule>
    <cfRule type="expression" dxfId="699" priority="991" stopIfTrue="1">
      <formula>$F172=$H$3</formula>
    </cfRule>
    <cfRule type="expression" dxfId="698" priority="992" stopIfTrue="1">
      <formula>$B172=$H$3</formula>
    </cfRule>
    <cfRule type="expression" dxfId="697" priority="993" stopIfTrue="1">
      <formula>D172&lt;$H$3</formula>
    </cfRule>
    <cfRule type="expression" dxfId="696" priority="994" stopIfTrue="1">
      <formula>$B172=$H$3</formula>
    </cfRule>
    <cfRule type="expression" dxfId="695" priority="995" stopIfTrue="1">
      <formula>D172&lt;$H$3</formula>
    </cfRule>
    <cfRule type="expression" dxfId="694" priority="996" stopIfTrue="1">
      <formula>$F172=$H$3</formula>
    </cfRule>
    <cfRule type="expression" dxfId="693" priority="997" stopIfTrue="1">
      <formula>$B172=$H$3</formula>
    </cfRule>
    <cfRule type="expression" dxfId="692" priority="998" stopIfTrue="1">
      <formula>D172&lt;$H$3</formula>
    </cfRule>
    <cfRule type="expression" dxfId="691" priority="999" stopIfTrue="1">
      <formula>$F172=$H$3</formula>
    </cfRule>
    <cfRule type="expression" dxfId="690" priority="1000" stopIfTrue="1">
      <formula>$B172=$H$3</formula>
    </cfRule>
    <cfRule type="expression" dxfId="689" priority="1001" stopIfTrue="1">
      <formula>$F172=$H$3</formula>
    </cfRule>
    <cfRule type="expression" dxfId="688" priority="1002" stopIfTrue="1">
      <formula>D172&lt;$H$3</formula>
    </cfRule>
    <cfRule type="expression" dxfId="687" priority="1003" stopIfTrue="1">
      <formula>$F172=$H$3</formula>
    </cfRule>
    <cfRule type="expression" dxfId="686" priority="1004" stopIfTrue="1">
      <formula>$B172=$H$3</formula>
    </cfRule>
    <cfRule type="expression" dxfId="685" priority="1005" stopIfTrue="1">
      <formula>D172&lt;$H$3</formula>
    </cfRule>
    <cfRule type="expression" dxfId="684" priority="1006" stopIfTrue="1">
      <formula>$F172=$H$3</formula>
    </cfRule>
    <cfRule type="expression" dxfId="683" priority="1007" stopIfTrue="1">
      <formula>D172&lt;$H$3</formula>
    </cfRule>
    <cfRule type="expression" dxfId="682" priority="1008" stopIfTrue="1">
      <formula>$F172=$H$3</formula>
    </cfRule>
    <cfRule type="expression" dxfId="681" priority="1009" stopIfTrue="1">
      <formula>$B172=$H$3</formula>
    </cfRule>
    <cfRule type="expression" dxfId="680" priority="1010" stopIfTrue="1">
      <formula>D172&lt;$H$3</formula>
    </cfRule>
    <cfRule type="expression" dxfId="679" priority="1011" stopIfTrue="1">
      <formula>$F172=$H$3</formula>
    </cfRule>
    <cfRule type="expression" dxfId="678" priority="1012" stopIfTrue="1">
      <formula>$B172=$H$3</formula>
    </cfRule>
    <cfRule type="expression" dxfId="677" priority="1013" stopIfTrue="1">
      <formula>$F172=$H$3</formula>
    </cfRule>
    <cfRule type="expression" dxfId="676" priority="1014" stopIfTrue="1">
      <formula>$B172=$H$3</formula>
    </cfRule>
    <cfRule type="expression" dxfId="675" priority="1015" stopIfTrue="1">
      <formula>D172&lt;$H$3</formula>
    </cfRule>
    <cfRule type="expression" dxfId="674" priority="1016" stopIfTrue="1">
      <formula>$F172=$H$3</formula>
    </cfRule>
    <cfRule type="expression" dxfId="673" priority="1017" stopIfTrue="1">
      <formula>D172&lt;$H$3</formula>
    </cfRule>
    <cfRule type="expression" dxfId="672" priority="1018" stopIfTrue="1">
      <formula>$B172=$H$3</formula>
    </cfRule>
    <cfRule type="expression" dxfId="671" priority="1019" stopIfTrue="1">
      <formula>D172&lt;$H$3</formula>
    </cfRule>
    <cfRule type="expression" dxfId="670" priority="1020" stopIfTrue="1">
      <formula>$F172=$H$3</formula>
    </cfRule>
    <cfRule type="expression" dxfId="669" priority="1021" stopIfTrue="1">
      <formula>$B172=$H$3</formula>
    </cfRule>
    <cfRule type="expression" dxfId="668" priority="1022" stopIfTrue="1">
      <formula>D172&lt;$H$3</formula>
    </cfRule>
    <cfRule type="expression" dxfId="667" priority="1024" stopIfTrue="1">
      <formula>$F172=$H$3</formula>
    </cfRule>
    <cfRule type="expression" dxfId="666" priority="1025" stopIfTrue="1">
      <formula>D172&lt;$H$3</formula>
    </cfRule>
    <cfRule type="expression" dxfId="665" priority="1026" stopIfTrue="1">
      <formula>$B172=$H$3</formula>
    </cfRule>
    <cfRule type="expression" dxfId="664" priority="1027" stopIfTrue="1">
      <formula>D172&lt;$H$3</formula>
    </cfRule>
    <cfRule type="expression" dxfId="663" priority="1028" stopIfTrue="1">
      <formula>$F172=$H$3</formula>
    </cfRule>
    <cfRule type="expression" dxfId="662" priority="1029" stopIfTrue="1">
      <formula>$B172=$H$3</formula>
    </cfRule>
    <cfRule type="expression" dxfId="661" priority="1030" stopIfTrue="1">
      <formula>D172&lt;$H$3</formula>
    </cfRule>
    <cfRule type="expression" dxfId="660" priority="1031" stopIfTrue="1">
      <formula>$F172=$H$3</formula>
    </cfRule>
    <cfRule type="expression" dxfId="659" priority="1032" stopIfTrue="1">
      <formula>D172&lt;$H$3</formula>
    </cfRule>
    <cfRule type="expression" dxfId="658" priority="1033" stopIfTrue="1">
      <formula>$F172=$H$3</formula>
    </cfRule>
    <cfRule type="expression" dxfId="657" priority="1034" stopIfTrue="1">
      <formula>$B172=$H$3</formula>
    </cfRule>
    <cfRule type="expression" dxfId="656" priority="1035" stopIfTrue="1">
      <formula>$F172=$H$3</formula>
    </cfRule>
    <cfRule type="expression" dxfId="655" priority="1036" stopIfTrue="1">
      <formula>$B172=$H$3</formula>
    </cfRule>
    <cfRule type="expression" dxfId="654" priority="1037" stopIfTrue="1">
      <formula>D172&lt;$H$3</formula>
    </cfRule>
    <cfRule type="expression" dxfId="653" priority="1038" stopIfTrue="1">
      <formula>$B172=$H$3</formula>
    </cfRule>
    <cfRule type="expression" dxfId="652" priority="1039" stopIfTrue="1">
      <formula>D172&lt;$H$3</formula>
    </cfRule>
  </conditionalFormatting>
  <conditionalFormatting sqref="E178">
    <cfRule type="expression" dxfId="651" priority="479" stopIfTrue="1">
      <formula>D178&lt;$H$3</formula>
    </cfRule>
    <cfRule type="expression" dxfId="650" priority="478" stopIfTrue="1">
      <formula>$B178=$H$3</formula>
    </cfRule>
    <cfRule type="expression" dxfId="649" priority="477" stopIfTrue="1">
      <formula>D178&lt;$H$3</formula>
    </cfRule>
    <cfRule type="expression" dxfId="648" priority="476" stopIfTrue="1">
      <formula>$F178=$H$3</formula>
    </cfRule>
    <cfRule type="expression" dxfId="647" priority="475" stopIfTrue="1">
      <formula>D178&lt;$H$3</formula>
    </cfRule>
    <cfRule type="expression" dxfId="646" priority="474" stopIfTrue="1">
      <formula>$B178=$H$3</formula>
    </cfRule>
    <cfRule type="expression" dxfId="645" priority="473" stopIfTrue="1">
      <formula>$F178=$H$3</formula>
    </cfRule>
    <cfRule type="expression" dxfId="644" priority="472" stopIfTrue="1">
      <formula>D178&lt;$H$3</formula>
    </cfRule>
    <cfRule type="expression" dxfId="643" priority="471" stopIfTrue="1">
      <formula>$B178=$H$3</formula>
    </cfRule>
    <cfRule type="expression" dxfId="642" priority="470" stopIfTrue="1">
      <formula>D178&lt;$H$3</formula>
    </cfRule>
    <cfRule type="expression" dxfId="641" priority="469" stopIfTrue="1">
      <formula>$F178=$H$3</formula>
    </cfRule>
    <cfRule type="expression" dxfId="640" priority="468" stopIfTrue="1">
      <formula>D178&lt;$H$3</formula>
    </cfRule>
    <cfRule type="expression" dxfId="639" priority="467" stopIfTrue="1">
      <formula>$F178=$H$3</formula>
    </cfRule>
    <cfRule type="expression" dxfId="638" priority="466" stopIfTrue="1">
      <formula>$B178=$H$3</formula>
    </cfRule>
    <cfRule type="expression" dxfId="637" priority="465" stopIfTrue="1">
      <formula>$F178=$H$3</formula>
    </cfRule>
    <cfRule type="expression" dxfId="636" priority="464" stopIfTrue="1">
      <formula>D178&lt;$H$3</formula>
    </cfRule>
    <cfRule type="expression" dxfId="635" priority="463" stopIfTrue="1">
      <formula>$B178=$H$3</formula>
    </cfRule>
    <cfRule type="expression" dxfId="634" priority="462" stopIfTrue="1">
      <formula>$F178=$H$3</formula>
    </cfRule>
    <cfRule type="expression" dxfId="633" priority="485" stopIfTrue="1">
      <formula>D178&lt;$H$3</formula>
    </cfRule>
    <cfRule type="expression" dxfId="632" priority="461" stopIfTrue="1">
      <formula>D178&lt;$H$3</formula>
    </cfRule>
    <cfRule type="expression" dxfId="631" priority="460" stopIfTrue="1">
      <formula>$B178=$H$3</formula>
    </cfRule>
    <cfRule type="expression" dxfId="630" priority="459" stopIfTrue="1">
      <formula>D178&lt;$H$3</formula>
    </cfRule>
    <cfRule type="expression" dxfId="629" priority="458" stopIfTrue="1">
      <formula>$B178=$H$3</formula>
    </cfRule>
    <cfRule type="expression" dxfId="628" priority="457" stopIfTrue="1">
      <formula>$F178=$H$3</formula>
    </cfRule>
    <cfRule type="expression" dxfId="627" priority="456" stopIfTrue="1">
      <formula>D178&lt;$H$3</formula>
    </cfRule>
    <cfRule type="expression" dxfId="626" priority="455" stopIfTrue="1">
      <formula>$B178=$H$3</formula>
    </cfRule>
    <cfRule type="expression" dxfId="625" priority="493" stopIfTrue="1">
      <formula>$F178=$H$3</formula>
    </cfRule>
    <cfRule type="expression" dxfId="624" priority="492" stopIfTrue="1">
      <formula>D178&lt;$H$3</formula>
    </cfRule>
    <cfRule type="expression" dxfId="623" priority="491" stopIfTrue="1">
      <formula>$B178=$H$3</formula>
    </cfRule>
    <cfRule type="expression" dxfId="622" priority="490" stopIfTrue="1">
      <formula>$F178=$H$3</formula>
    </cfRule>
    <cfRule type="expression" dxfId="621" priority="489" stopIfTrue="1">
      <formula>$B178=$H$3</formula>
    </cfRule>
    <cfRule type="expression" dxfId="620" priority="488" stopIfTrue="1">
      <formula>$F178=$H$3</formula>
    </cfRule>
    <cfRule type="expression" dxfId="619" priority="487" stopIfTrue="1">
      <formula>D178&lt;$H$3</formula>
    </cfRule>
    <cfRule type="expression" dxfId="618" priority="486" stopIfTrue="1">
      <formula>$F178=$H$3</formula>
    </cfRule>
    <cfRule type="expression" dxfId="617" priority="484" stopIfTrue="1">
      <formula>$B178=$H$3</formula>
    </cfRule>
    <cfRule type="expression" dxfId="616" priority="483" stopIfTrue="1">
      <formula>$F178=$H$3</formula>
    </cfRule>
    <cfRule type="expression" dxfId="615" priority="482" stopIfTrue="1">
      <formula>D178&lt;$H$3</formula>
    </cfRule>
    <cfRule type="expression" dxfId="614" priority="481" stopIfTrue="1">
      <formula>$B178=$H$3</formula>
    </cfRule>
    <cfRule type="expression" dxfId="613" priority="480" stopIfTrue="1">
      <formula>$F178=$H$3</formula>
    </cfRule>
  </conditionalFormatting>
  <conditionalFormatting sqref="E178:E181 C179:C180 G179:G186">
    <cfRule type="expression" dxfId="612" priority="403" stopIfTrue="1">
      <formula>$B178=$H$3</formula>
    </cfRule>
  </conditionalFormatting>
  <conditionalFormatting sqref="E179:E181 G179:G186 C179:C180">
    <cfRule type="expression" dxfId="611" priority="398" stopIfTrue="1">
      <formula>$B179=$H$3</formula>
    </cfRule>
  </conditionalFormatting>
  <conditionalFormatting sqref="E179:E181 G179:G186">
    <cfRule type="expression" dxfId="610" priority="397" stopIfTrue="1">
      <formula>$F179=$H$3</formula>
    </cfRule>
  </conditionalFormatting>
  <conditionalFormatting sqref="E179:E186">
    <cfRule type="expression" dxfId="609" priority="370" stopIfTrue="1">
      <formula>D179&lt;$H$3</formula>
    </cfRule>
  </conditionalFormatting>
  <conditionalFormatting sqref="E182:E186">
    <cfRule type="expression" dxfId="608" priority="356" stopIfTrue="1">
      <formula>$B182=$H$3</formula>
    </cfRule>
    <cfRule type="expression" dxfId="607" priority="357" stopIfTrue="1">
      <formula>D182&lt;$H$3</formula>
    </cfRule>
    <cfRule type="expression" dxfId="606" priority="369" stopIfTrue="1">
      <formula>$B182=$H$3</formula>
    </cfRule>
    <cfRule type="expression" dxfId="605" priority="368" stopIfTrue="1">
      <formula>$F182=$H$3</formula>
    </cfRule>
    <cfRule type="expression" dxfId="604" priority="367" stopIfTrue="1">
      <formula>$B182=$H$3</formula>
    </cfRule>
    <cfRule type="expression" dxfId="603" priority="347" stopIfTrue="1">
      <formula>D182&lt;$H$3</formula>
    </cfRule>
    <cfRule type="expression" dxfId="602" priority="366" stopIfTrue="1">
      <formula>$F182=$H$3</formula>
    </cfRule>
    <cfRule type="expression" dxfId="601" priority="365" stopIfTrue="1">
      <formula>D182&lt;$H$3</formula>
    </cfRule>
    <cfRule type="expression" dxfId="600" priority="364" stopIfTrue="1">
      <formula>$F182=$H$3</formula>
    </cfRule>
    <cfRule type="expression" dxfId="599" priority="363" stopIfTrue="1">
      <formula>D182&lt;$H$3</formula>
    </cfRule>
    <cfRule type="expression" dxfId="598" priority="362" stopIfTrue="1">
      <formula>$B182=$H$3</formula>
    </cfRule>
    <cfRule type="expression" dxfId="597" priority="361" stopIfTrue="1">
      <formula>$F182=$H$3</formula>
    </cfRule>
    <cfRule type="expression" dxfId="596" priority="360" stopIfTrue="1">
      <formula>D182&lt;$H$3</formula>
    </cfRule>
    <cfRule type="expression" dxfId="595" priority="359" stopIfTrue="1">
      <formula>$B182=$H$3</formula>
    </cfRule>
    <cfRule type="expression" dxfId="594" priority="358" stopIfTrue="1">
      <formula>$F182=$H$3</formula>
    </cfRule>
  </conditionalFormatting>
  <conditionalFormatting sqref="E184:E186">
    <cfRule type="expression" dxfId="593" priority="286" stopIfTrue="1">
      <formula>$B184=$H$3</formula>
    </cfRule>
    <cfRule type="expression" dxfId="592" priority="278" stopIfTrue="1">
      <formula>D184&lt;$H$3</formula>
    </cfRule>
    <cfRule type="expression" dxfId="591" priority="279" stopIfTrue="1">
      <formula>$B184=$H$3</formula>
    </cfRule>
    <cfRule type="expression" dxfId="590" priority="339" stopIfTrue="1">
      <formula>$F184=$H$3</formula>
    </cfRule>
    <cfRule type="expression" dxfId="589" priority="340" stopIfTrue="1">
      <formula>$B184=$H$3</formula>
    </cfRule>
    <cfRule type="expression" dxfId="588" priority="268" stopIfTrue="1">
      <formula>$B184=$H$3</formula>
    </cfRule>
    <cfRule type="expression" dxfId="587" priority="266" stopIfTrue="1">
      <formula>$B184=$H$3</formula>
    </cfRule>
    <cfRule type="expression" dxfId="586" priority="265" stopIfTrue="1">
      <formula>$F184=$H$3</formula>
    </cfRule>
    <cfRule type="expression" dxfId="585" priority="334" stopIfTrue="1">
      <formula>$F184=$H$3</formula>
    </cfRule>
    <cfRule type="expression" dxfId="584" priority="280" stopIfTrue="1">
      <formula>D184&lt;$H$3</formula>
    </cfRule>
    <cfRule type="expression" dxfId="583" priority="281" stopIfTrue="1">
      <formula>$F184=$H$3</formula>
    </cfRule>
    <cfRule type="expression" dxfId="582" priority="293" stopIfTrue="1">
      <formula>D184&lt;$H$3</formula>
    </cfRule>
    <cfRule type="expression" dxfId="581" priority="282" stopIfTrue="1">
      <formula>$B184=$H$3</formula>
    </cfRule>
    <cfRule type="expression" dxfId="580" priority="283" stopIfTrue="1">
      <formula>D184&lt;$H$3</formula>
    </cfRule>
    <cfRule type="expression" dxfId="579" priority="284" stopIfTrue="1">
      <formula>$F184=$H$3</formula>
    </cfRule>
    <cfRule type="expression" dxfId="578" priority="285" stopIfTrue="1">
      <formula>D184&lt;$H$3</formula>
    </cfRule>
    <cfRule type="expression" dxfId="577" priority="264" stopIfTrue="1">
      <formula>D184&lt;$H$3</formula>
    </cfRule>
    <cfRule type="expression" dxfId="576" priority="287" stopIfTrue="1">
      <formula>D184&lt;$H$3</formula>
    </cfRule>
    <cfRule type="expression" dxfId="575" priority="341" stopIfTrue="1">
      <formula>D184&lt;$H$3</formula>
    </cfRule>
    <cfRule type="expression" dxfId="574" priority="288" stopIfTrue="1">
      <formula>$F184=$H$3</formula>
    </cfRule>
    <cfRule type="expression" dxfId="573" priority="289" stopIfTrue="1">
      <formula>$B184=$H$3</formula>
    </cfRule>
    <cfRule type="expression" dxfId="572" priority="290" stopIfTrue="1">
      <formula>D184&lt;$H$3</formula>
    </cfRule>
    <cfRule type="expression" dxfId="571" priority="291" stopIfTrue="1">
      <formula>$F184=$H$3</formula>
    </cfRule>
    <cfRule type="expression" dxfId="570" priority="342" stopIfTrue="1">
      <formula>$F184=$H$3</formula>
    </cfRule>
    <cfRule type="expression" dxfId="569" priority="292" stopIfTrue="1">
      <formula>$B184=$H$3</formula>
    </cfRule>
    <cfRule type="expression" dxfId="568" priority="343" stopIfTrue="1">
      <formula>$B184=$H$3</formula>
    </cfRule>
    <cfRule type="expression" dxfId="567" priority="344" stopIfTrue="1">
      <formula>$F184=$H$3</formula>
    </cfRule>
    <cfRule type="expression" dxfId="566" priority="346" stopIfTrue="1">
      <formula>$B184=$H$3</formula>
    </cfRule>
    <cfRule type="expression" dxfId="565" priority="338" stopIfTrue="1">
      <formula>D184&lt;$H$3</formula>
    </cfRule>
    <cfRule type="expression" dxfId="564" priority="337" stopIfTrue="1">
      <formula>$B184=$H$3</formula>
    </cfRule>
    <cfRule type="expression" dxfId="563" priority="336" stopIfTrue="1">
      <formula>D184&lt;$H$3</formula>
    </cfRule>
    <cfRule type="expression" dxfId="562" priority="335" stopIfTrue="1">
      <formula>$B184=$H$3</formula>
    </cfRule>
    <cfRule type="expression" dxfId="561" priority="267" stopIfTrue="1">
      <formula>$F184=$H$3</formula>
    </cfRule>
    <cfRule type="expression" dxfId="560" priority="333" stopIfTrue="1">
      <formula>D184&lt;$H$3</formula>
    </cfRule>
    <cfRule type="expression" dxfId="559" priority="332" stopIfTrue="1">
      <formula>$B184=$H$3</formula>
    </cfRule>
    <cfRule type="expression" dxfId="558" priority="331" stopIfTrue="1">
      <formula>D184&lt;$H$3</formula>
    </cfRule>
    <cfRule type="expression" dxfId="557" priority="330" stopIfTrue="1">
      <formula>$B184=$H$3</formula>
    </cfRule>
    <cfRule type="expression" dxfId="556" priority="301" stopIfTrue="1">
      <formula>$F184=$H$3</formula>
    </cfRule>
    <cfRule type="expression" dxfId="555" priority="300" stopIfTrue="1">
      <formula>D184&lt;$H$3</formula>
    </cfRule>
    <cfRule type="expression" dxfId="554" priority="298" stopIfTrue="1">
      <formula>$F184=$H$3</formula>
    </cfRule>
    <cfRule type="expression" dxfId="553" priority="297" stopIfTrue="1">
      <formula>$B184=$H$3</formula>
    </cfRule>
    <cfRule type="expression" dxfId="552" priority="299" stopIfTrue="1">
      <formula>$B184=$H$3</formula>
    </cfRule>
    <cfRule type="expression" dxfId="551" priority="296" stopIfTrue="1">
      <formula>$F184=$H$3</formula>
    </cfRule>
    <cfRule type="expression" dxfId="550" priority="295" stopIfTrue="1">
      <formula>D184&lt;$H$3</formula>
    </cfRule>
    <cfRule type="expression" dxfId="549" priority="294" stopIfTrue="1">
      <formula>$F184=$H$3</formula>
    </cfRule>
    <cfRule type="expression" dxfId="548" priority="277" stopIfTrue="1">
      <formula>$F184=$H$3</formula>
    </cfRule>
    <cfRule type="expression" dxfId="547" priority="276" stopIfTrue="1">
      <formula>D184&lt;$H$3</formula>
    </cfRule>
    <cfRule type="expression" dxfId="546" priority="275" stopIfTrue="1">
      <formula>$B184=$H$3</formula>
    </cfRule>
    <cfRule type="expression" dxfId="545" priority="274" stopIfTrue="1">
      <formula>$F184=$H$3</formula>
    </cfRule>
    <cfRule type="expression" dxfId="544" priority="273" stopIfTrue="1">
      <formula>D184&lt;$H$3</formula>
    </cfRule>
    <cfRule type="expression" dxfId="543" priority="272" stopIfTrue="1">
      <formula>$B184=$H$3</formula>
    </cfRule>
    <cfRule type="expression" dxfId="542" priority="271" stopIfTrue="1">
      <formula>D184&lt;$H$3</formula>
    </cfRule>
    <cfRule type="expression" dxfId="541" priority="270" stopIfTrue="1">
      <formula>$F184=$H$3</formula>
    </cfRule>
    <cfRule type="expression" dxfId="540" priority="269" stopIfTrue="1">
      <formula>D184&lt;$H$3</formula>
    </cfRule>
  </conditionalFormatting>
  <conditionalFormatting sqref="E212:E214">
    <cfRule type="expression" dxfId="539" priority="136" stopIfTrue="1">
      <formula>D212&lt;$H$3</formula>
    </cfRule>
    <cfRule type="expression" dxfId="538" priority="135" stopIfTrue="1">
      <formula>$B212=$H$3</formula>
    </cfRule>
  </conditionalFormatting>
  <conditionalFormatting sqref="E219:E220 G219:G221">
    <cfRule type="expression" dxfId="537" priority="25" stopIfTrue="1">
      <formula>$B219=$H$3</formula>
    </cfRule>
    <cfRule type="expression" dxfId="536" priority="26" stopIfTrue="1">
      <formula>D219&lt;$H$3</formula>
    </cfRule>
  </conditionalFormatting>
  <conditionalFormatting sqref="E220 G220:G221">
    <cfRule type="expression" dxfId="535" priority="27" stopIfTrue="1">
      <formula>$F220=$H$3</formula>
    </cfRule>
  </conditionalFormatting>
  <conditionalFormatting sqref="E220">
    <cfRule type="expression" dxfId="534" priority="24" stopIfTrue="1">
      <formula>D220&lt;$H$3</formula>
    </cfRule>
  </conditionalFormatting>
  <conditionalFormatting sqref="E220:E221">
    <cfRule type="expression" dxfId="533" priority="9" stopIfTrue="1">
      <formula>$B220=$H$3</formula>
    </cfRule>
  </conditionalFormatting>
  <conditionalFormatting sqref="F6:F42">
    <cfRule type="cellIs" dxfId="532" priority="2011" stopIfTrue="1" operator="lessThan">
      <formula>$H$3</formula>
    </cfRule>
    <cfRule type="cellIs" dxfId="531" priority="2014" stopIfTrue="1" operator="equal">
      <formula>$H$3</formula>
    </cfRule>
  </conditionalFormatting>
  <conditionalFormatting sqref="F45:F59">
    <cfRule type="cellIs" dxfId="530" priority="1903" stopIfTrue="1" operator="lessThan">
      <formula>$H$3</formula>
    </cfRule>
    <cfRule type="cellIs" dxfId="529" priority="1904" stopIfTrue="1" operator="equal">
      <formula>$H$3</formula>
    </cfRule>
  </conditionalFormatting>
  <conditionalFormatting sqref="F62:F80">
    <cfRule type="cellIs" dxfId="528" priority="1725" stopIfTrue="1" operator="equal">
      <formula>$H$3</formula>
    </cfRule>
    <cfRule type="cellIs" dxfId="527" priority="1724" stopIfTrue="1" operator="lessThan">
      <formula>$H$3</formula>
    </cfRule>
  </conditionalFormatting>
  <conditionalFormatting sqref="F82:F134">
    <cfRule type="cellIs" dxfId="526" priority="573" stopIfTrue="1" operator="lessThan">
      <formula>$H$3</formula>
    </cfRule>
    <cfRule type="cellIs" dxfId="525" priority="574" stopIfTrue="1" operator="equal">
      <formula>$H$3</formula>
    </cfRule>
  </conditionalFormatting>
  <conditionalFormatting sqref="F137:F138">
    <cfRule type="cellIs" dxfId="524" priority="123" stopIfTrue="1" operator="equal">
      <formula>$H$3</formula>
    </cfRule>
  </conditionalFormatting>
  <conditionalFormatting sqref="F137:F139">
    <cfRule type="cellIs" dxfId="523" priority="117" stopIfTrue="1" operator="lessThan">
      <formula>$H$3</formula>
    </cfRule>
  </conditionalFormatting>
  <conditionalFormatting sqref="F139">
    <cfRule type="cellIs" dxfId="522" priority="116" stopIfTrue="1" operator="equal">
      <formula>$H$3</formula>
    </cfRule>
  </conditionalFormatting>
  <conditionalFormatting sqref="F142:F145">
    <cfRule type="cellIs" dxfId="521" priority="46" stopIfTrue="1" operator="equal">
      <formula>$H$3</formula>
    </cfRule>
    <cfRule type="cellIs" dxfId="520" priority="47" stopIfTrue="1" operator="lessThan">
      <formula>$H$3</formula>
    </cfRule>
  </conditionalFormatting>
  <conditionalFormatting sqref="F149:F151">
    <cfRule type="cellIs" dxfId="519" priority="32" stopIfTrue="1" operator="lessThan">
      <formula>$H$3</formula>
    </cfRule>
    <cfRule type="cellIs" dxfId="518" priority="31" stopIfTrue="1" operator="equal">
      <formula>$H$3</formula>
    </cfRule>
  </conditionalFormatting>
  <conditionalFormatting sqref="F155:F209">
    <cfRule type="cellIs" dxfId="517" priority="571" stopIfTrue="1" operator="equal">
      <formula>$H$3</formula>
    </cfRule>
    <cfRule type="cellIs" dxfId="516" priority="570" stopIfTrue="1" operator="lessThan">
      <formula>$H$3</formula>
    </cfRule>
  </conditionalFormatting>
  <conditionalFormatting sqref="F211:F214">
    <cfRule type="cellIs" dxfId="515" priority="66" stopIfTrue="1" operator="lessThan">
      <formula>$H$3</formula>
    </cfRule>
    <cfRule type="cellIs" dxfId="514" priority="65" stopIfTrue="1" operator="equal">
      <formula>$H$3</formula>
    </cfRule>
  </conditionalFormatting>
  <conditionalFormatting sqref="F220">
    <cfRule type="cellIs" dxfId="513" priority="15" stopIfTrue="1" operator="lessThan">
      <formula>$H$3</formula>
    </cfRule>
    <cfRule type="cellIs" dxfId="512" priority="14" stopIfTrue="1" operator="equal">
      <formula>$H$3</formula>
    </cfRule>
  </conditionalFormatting>
  <conditionalFormatting sqref="G6:G42">
    <cfRule type="expression" dxfId="511" priority="1938" stopIfTrue="1">
      <formula>F6&lt;$H$3</formula>
    </cfRule>
    <cfRule type="expression" dxfId="510" priority="1939" stopIfTrue="1">
      <formula>$B6=$H$3</formula>
    </cfRule>
    <cfRule type="expression" dxfId="509" priority="1940" stopIfTrue="1">
      <formula>$F6=$H$3</formula>
    </cfRule>
  </conditionalFormatting>
  <conditionalFormatting sqref="G142:G145">
    <cfRule type="expression" dxfId="508" priority="44" stopIfTrue="1">
      <formula>$B142=$H$3</formula>
    </cfRule>
    <cfRule type="expression" dxfId="507" priority="43" stopIfTrue="1">
      <formula>F142&lt;$H$3</formula>
    </cfRule>
    <cfRule type="expression" dxfId="506" priority="45" stopIfTrue="1">
      <formula>$F142=$H$3</formula>
    </cfRule>
  </conditionalFormatting>
  <conditionalFormatting sqref="G148:G150">
    <cfRule type="expression" dxfId="505" priority="29" stopIfTrue="1">
      <formula>$B148=$H$3</formula>
    </cfRule>
    <cfRule type="expression" dxfId="504" priority="28" stopIfTrue="1">
      <formula>F148&lt;$H$3</formula>
    </cfRule>
    <cfRule type="expression" dxfId="503" priority="30" stopIfTrue="1">
      <formula>$F148=$H$3</formula>
    </cfRule>
  </conditionalFormatting>
  <conditionalFormatting sqref="G152">
    <cfRule type="expression" dxfId="502" priority="3" stopIfTrue="1">
      <formula>$F152=$H$3</formula>
    </cfRule>
    <cfRule type="expression" dxfId="501" priority="1" stopIfTrue="1">
      <formula>F152&lt;$H$3</formula>
    </cfRule>
    <cfRule type="expression" dxfId="500" priority="2" stopIfTrue="1">
      <formula>$B152=$H$3</formula>
    </cfRule>
  </conditionalFormatting>
  <conditionalFormatting sqref="G155:G168">
    <cfRule type="expression" dxfId="499" priority="1576" stopIfTrue="1">
      <formula>F155&lt;$H$3</formula>
    </cfRule>
    <cfRule type="expression" dxfId="498" priority="1665" stopIfTrue="1">
      <formula>$B155=$H$3</formula>
    </cfRule>
  </conditionalFormatting>
  <conditionalFormatting sqref="G156:G168">
    <cfRule type="expression" dxfId="497" priority="1649" stopIfTrue="1">
      <formula>$F156=$H$3</formula>
    </cfRule>
    <cfRule type="expression" dxfId="496" priority="1666" stopIfTrue="1">
      <formula>F156&lt;$H$3</formula>
    </cfRule>
  </conditionalFormatting>
  <conditionalFormatting sqref="G156:G174">
    <cfRule type="expression" dxfId="495" priority="1316" stopIfTrue="1">
      <formula>F156&lt;$H$3</formula>
    </cfRule>
  </conditionalFormatting>
  <conditionalFormatting sqref="G156:G186">
    <cfRule type="expression" dxfId="494" priority="556" stopIfTrue="1">
      <formula>$B156=$H$3</formula>
    </cfRule>
  </conditionalFormatting>
  <conditionalFormatting sqref="G169:G186 C176:C180 E178:E181">
    <cfRule type="expression" dxfId="493" priority="404" stopIfTrue="1">
      <formula>B169&lt;$H$3</formula>
    </cfRule>
  </conditionalFormatting>
  <conditionalFormatting sqref="G169:G186 C176:C180 E179:E181">
    <cfRule type="expression" dxfId="492" priority="405" stopIfTrue="1">
      <formula>$F169=$H$3</formula>
    </cfRule>
  </conditionalFormatting>
  <conditionalFormatting sqref="G179:G209">
    <cfRule type="expression" dxfId="491" priority="201" stopIfTrue="1">
      <formula>F179&lt;$H$3</formula>
    </cfRule>
  </conditionalFormatting>
  <conditionalFormatting sqref="G187:G200">
    <cfRule type="expression" dxfId="490" priority="199" stopIfTrue="1">
      <formula>F187&lt;$H$3</formula>
    </cfRule>
    <cfRule type="expression" dxfId="489" priority="198" stopIfTrue="1">
      <formula>$B187=$H$3</formula>
    </cfRule>
    <cfRule type="expression" dxfId="488" priority="200" stopIfTrue="1">
      <formula>$B187=$H$3</formula>
    </cfRule>
  </conditionalFormatting>
  <conditionalFormatting sqref="G211:G214">
    <cfRule type="expression" dxfId="487" priority="68" stopIfTrue="1">
      <formula>F211&lt;$H$3</formula>
    </cfRule>
    <cfRule type="expression" dxfId="486" priority="67" stopIfTrue="1">
      <formula>$B211=$H$3</formula>
    </cfRule>
  </conditionalFormatting>
  <conditionalFormatting sqref="G217">
    <cfRule type="expression" dxfId="485" priority="73" stopIfTrue="1">
      <formula>F217&lt;$H$3</formula>
    </cfRule>
    <cfRule type="expression" dxfId="484" priority="72" stopIfTrue="1">
      <formula>$B217=$H$3</formula>
    </cfRule>
    <cfRule type="expression" dxfId="483" priority="71" stopIfTrue="1">
      <formula>F217&lt;$H$3</formula>
    </cfRule>
  </conditionalFormatting>
  <conditionalFormatting sqref="G219 C218:C219 E215:E219">
    <cfRule type="expression" dxfId="482" priority="58" stopIfTrue="1">
      <formula>$B215=$H$3</formula>
    </cfRule>
  </conditionalFormatting>
  <conditionalFormatting sqref="G219">
    <cfRule type="expression" dxfId="481" priority="57" stopIfTrue="1">
      <formula>F219&lt;$H$3</formula>
    </cfRule>
    <cfRule type="expression" dxfId="480" priority="56" stopIfTrue="1">
      <formula>$B219=$H$3</formula>
    </cfRule>
  </conditionalFormatting>
  <conditionalFormatting sqref="G220:G221">
    <cfRule type="expression" dxfId="479" priority="17" stopIfTrue="1">
      <formula>F220&lt;$H$3</formula>
    </cfRule>
    <cfRule type="expression" dxfId="478" priority="16" stopIfTrue="1">
      <formula>$B220=$H$3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66"/>
  <sheetViews>
    <sheetView zoomScaleNormal="100" workbookViewId="0">
      <selection activeCell="A189" sqref="A189:I189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47" t="s">
        <v>0</v>
      </c>
      <c r="D1" s="148"/>
      <c r="E1" s="148"/>
      <c r="F1" s="148"/>
      <c r="G1" s="148"/>
      <c r="H1" s="148"/>
      <c r="I1" s="148"/>
    </row>
    <row r="2" spans="1:11" s="30" customFormat="1" ht="23.1" customHeight="1">
      <c r="A2" s="149" t="s">
        <v>1</v>
      </c>
      <c r="B2" s="149"/>
      <c r="C2" s="150" t="s">
        <v>2</v>
      </c>
      <c r="D2" s="150"/>
      <c r="E2" s="150"/>
      <c r="F2" s="150"/>
      <c r="G2" s="150"/>
      <c r="H2" s="150"/>
      <c r="I2" s="150"/>
    </row>
    <row r="3" spans="1:11" s="30" customFormat="1" ht="25.05" customHeight="1">
      <c r="A3" s="168"/>
      <c r="B3" s="168"/>
      <c r="C3" s="168"/>
      <c r="D3" s="168"/>
      <c r="E3" s="168"/>
      <c r="F3" s="168"/>
      <c r="G3" s="168"/>
      <c r="H3" s="32">
        <v>46272</v>
      </c>
      <c r="I3" s="3"/>
    </row>
    <row r="4" spans="1:11" ht="24" hidden="1" customHeight="1">
      <c r="A4" s="143" t="s">
        <v>702</v>
      </c>
      <c r="B4" s="159"/>
      <c r="C4" s="159"/>
      <c r="D4" s="159"/>
      <c r="E4" s="159"/>
      <c r="F4" s="159"/>
      <c r="G4" s="159"/>
      <c r="H4" s="159"/>
      <c r="I4" s="160"/>
    </row>
    <row r="5" spans="1:11" ht="24.6" hidden="1" customHeight="1">
      <c r="A5" s="15" t="s">
        <v>3</v>
      </c>
      <c r="B5" s="152" t="s">
        <v>4</v>
      </c>
      <c r="C5" s="153"/>
      <c r="D5" s="152" t="s">
        <v>5</v>
      </c>
      <c r="E5" s="153"/>
      <c r="F5" s="152" t="s">
        <v>6</v>
      </c>
      <c r="G5" s="153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61" t="s">
        <v>1388</v>
      </c>
      <c r="B20" s="144"/>
      <c r="C20" s="144"/>
      <c r="D20" s="144"/>
      <c r="E20" s="144"/>
      <c r="F20" s="144"/>
      <c r="G20" s="144"/>
      <c r="H20" s="144"/>
      <c r="I20" s="145"/>
    </row>
    <row r="21" spans="1:13" s="31" customFormat="1" ht="24" customHeight="1">
      <c r="A21" s="15" t="s">
        <v>3</v>
      </c>
      <c r="B21" s="152" t="s">
        <v>4</v>
      </c>
      <c r="C21" s="153"/>
      <c r="D21" s="152" t="s">
        <v>5</v>
      </c>
      <c r="E21" s="153"/>
      <c r="F21" s="152" t="s">
        <v>6</v>
      </c>
      <c r="G21" s="153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hidden="1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1286</v>
      </c>
      <c r="I89" s="13"/>
    </row>
    <row r="90" spans="1:9" ht="24" hidden="1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1326</v>
      </c>
      <c r="I90" s="13"/>
    </row>
    <row r="91" spans="1:9" ht="24" hidden="1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1325</v>
      </c>
      <c r="I91" s="13"/>
    </row>
    <row r="92" spans="1:9" ht="24" hidden="1" customHeight="1">
      <c r="A92" s="14" t="s">
        <v>1258</v>
      </c>
      <c r="B92" s="104">
        <f>F91+2</f>
        <v>46252</v>
      </c>
      <c r="C92" s="102">
        <v>0</v>
      </c>
      <c r="D92" s="104">
        <f>B92</f>
        <v>46252</v>
      </c>
      <c r="E92" s="102">
        <v>0.29930555555555555</v>
      </c>
      <c r="F92" s="104">
        <f>D92</f>
        <v>46252</v>
      </c>
      <c r="G92" s="34">
        <v>0.88055555555555554</v>
      </c>
      <c r="H92" s="20"/>
      <c r="I92" s="13"/>
    </row>
    <row r="93" spans="1:9" ht="24" hidden="1" customHeight="1">
      <c r="A93" s="14" t="s">
        <v>1275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hidden="1" customHeight="1">
      <c r="A94" s="14" t="s">
        <v>1276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1277</v>
      </c>
      <c r="B95" s="104">
        <f>F92+7</f>
        <v>46259</v>
      </c>
      <c r="C95" s="102">
        <v>0.33333333333333331</v>
      </c>
      <c r="D95" s="103">
        <f>B95</f>
        <v>46259</v>
      </c>
      <c r="E95" s="102">
        <v>0.4548611111111111</v>
      </c>
      <c r="F95" s="103">
        <f>D95</f>
        <v>46259</v>
      </c>
      <c r="G95" s="102">
        <v>0.97430555555555554</v>
      </c>
      <c r="H95" s="20"/>
      <c r="I95" s="13"/>
    </row>
    <row r="96" spans="1:9" ht="24" customHeight="1">
      <c r="A96" s="14" t="s">
        <v>1307</v>
      </c>
      <c r="B96" s="104">
        <f>F95+2</f>
        <v>46261</v>
      </c>
      <c r="C96" s="102">
        <v>0</v>
      </c>
      <c r="D96" s="103">
        <f>B96+4</f>
        <v>46265</v>
      </c>
      <c r="E96" s="102">
        <v>0.70833333333333337</v>
      </c>
      <c r="F96" s="28">
        <f>D96+1</f>
        <v>46266</v>
      </c>
      <c r="G96" s="34">
        <v>5.8333333333333334E-2</v>
      </c>
      <c r="H96" s="20" t="s">
        <v>1502</v>
      </c>
      <c r="I96" s="10"/>
    </row>
    <row r="97" spans="1:13" ht="24" customHeight="1">
      <c r="A97" s="14" t="s">
        <v>1308</v>
      </c>
      <c r="B97" s="38">
        <f>F96+4</f>
        <v>46270</v>
      </c>
      <c r="C97" s="102" ph="1">
        <v>0.8125</v>
      </c>
      <c r="D97" s="105">
        <f>B97+1</f>
        <v>46271</v>
      </c>
      <c r="E97" s="102" ph="1">
        <v>0.97569444444444442</v>
      </c>
      <c r="F97" s="103">
        <f>D97</f>
        <v>46271</v>
      </c>
      <c r="G97" s="102">
        <v>0.42777777777777776</v>
      </c>
      <c r="H97" s="20"/>
      <c r="I97" s="13"/>
    </row>
    <row r="98" spans="1:13" ht="24" customHeight="1">
      <c r="A98" s="14" t="s">
        <v>1309</v>
      </c>
      <c r="B98" s="28">
        <f>F97+2</f>
        <v>46273</v>
      </c>
      <c r="C98" s="23">
        <v>0.16666666666666666</v>
      </c>
      <c r="D98" s="33">
        <f>B98</f>
        <v>46273</v>
      </c>
      <c r="E98" s="23">
        <v>0.20833333333333334</v>
      </c>
      <c r="F98" s="33">
        <f>D98</f>
        <v>46273</v>
      </c>
      <c r="G98" s="23">
        <v>0.625</v>
      </c>
      <c r="H98" s="20"/>
      <c r="I98" s="13"/>
    </row>
    <row r="99" spans="1:13" s="31" customFormat="1" ht="24" customHeight="1">
      <c r="A99" s="14" t="s">
        <v>1371</v>
      </c>
      <c r="B99" s="36"/>
      <c r="C99" s="64"/>
      <c r="D99" s="19"/>
      <c r="E99" s="64"/>
      <c r="F99" s="19"/>
      <c r="G99" s="64"/>
      <c r="H99" s="20" t="s">
        <v>1495</v>
      </c>
      <c r="I99" s="10"/>
    </row>
    <row r="100" spans="1:13" ht="24" customHeight="1">
      <c r="A100" s="14" t="s">
        <v>1403</v>
      </c>
      <c r="B100" s="36"/>
      <c r="C100" s="64"/>
      <c r="D100" s="19"/>
      <c r="E100" s="64"/>
      <c r="F100" s="19"/>
      <c r="G100" s="64"/>
      <c r="H100" s="20" t="s">
        <v>1496</v>
      </c>
      <c r="I100" s="13"/>
    </row>
    <row r="101" spans="1:13" ht="24" customHeight="1">
      <c r="A101" s="14" t="s">
        <v>1404</v>
      </c>
      <c r="B101" s="28">
        <f>F98+7</f>
        <v>46280</v>
      </c>
      <c r="C101" s="23">
        <v>0.20833333333333334</v>
      </c>
      <c r="D101" s="33">
        <f>B101</f>
        <v>46280</v>
      </c>
      <c r="E101" s="23">
        <v>0.25</v>
      </c>
      <c r="F101" s="33">
        <f>D101</f>
        <v>46280</v>
      </c>
      <c r="G101" s="23">
        <v>0.75</v>
      </c>
      <c r="H101" s="20"/>
      <c r="I101" s="13"/>
    </row>
    <row r="102" spans="1:13" ht="24" customHeight="1">
      <c r="A102" s="14" t="s">
        <v>1454</v>
      </c>
      <c r="B102" s="28">
        <f>F101+1</f>
        <v>46281</v>
      </c>
      <c r="C102" s="23">
        <v>0.79166666666666663</v>
      </c>
      <c r="D102" s="33">
        <f>B102+1</f>
        <v>46282</v>
      </c>
      <c r="E102" s="23">
        <v>1.2083333333333333</v>
      </c>
      <c r="F102" s="33">
        <f>D102</f>
        <v>46282</v>
      </c>
      <c r="G102" s="23">
        <v>0.625</v>
      </c>
      <c r="H102" s="20" t="s">
        <v>1494</v>
      </c>
      <c r="I102" s="13"/>
    </row>
    <row r="103" spans="1:13" ht="24" customHeight="1">
      <c r="A103" s="14" t="s">
        <v>1466</v>
      </c>
      <c r="B103" s="28">
        <f>F102+5</f>
        <v>46287</v>
      </c>
      <c r="C103" s="23">
        <v>4.1666666666666664E-2</v>
      </c>
      <c r="D103" s="33">
        <f>B103</f>
        <v>46287</v>
      </c>
      <c r="E103" s="23">
        <v>0.20833333333333334</v>
      </c>
      <c r="F103" s="33">
        <f>D103</f>
        <v>46287</v>
      </c>
      <c r="G103" s="23">
        <v>0.70833333333333337</v>
      </c>
      <c r="H103" s="20"/>
      <c r="I103" s="13"/>
    </row>
    <row r="104" spans="1:13" ht="24" customHeight="1">
      <c r="A104" s="14" t="s">
        <v>1467</v>
      </c>
      <c r="B104" s="28">
        <f>F103+2</f>
        <v>46289</v>
      </c>
      <c r="C104" s="23">
        <v>1.5416666666666667</v>
      </c>
      <c r="D104" s="33">
        <f>B104</f>
        <v>46289</v>
      </c>
      <c r="E104" s="23">
        <v>0.58333333333333337</v>
      </c>
      <c r="F104" s="33">
        <f>D104+1</f>
        <v>46290</v>
      </c>
      <c r="G104" s="23">
        <v>0</v>
      </c>
      <c r="H104" s="20"/>
      <c r="I104" s="13"/>
    </row>
    <row r="105" spans="1:13" s="31" customFormat="1" ht="24" customHeight="1">
      <c r="A105" s="161" t="s">
        <v>1414</v>
      </c>
      <c r="B105" s="144"/>
      <c r="C105" s="144"/>
      <c r="D105" s="144"/>
      <c r="E105" s="144"/>
      <c r="F105" s="144"/>
      <c r="G105" s="144"/>
      <c r="H105" s="144"/>
      <c r="I105" s="145"/>
      <c r="M105" s="31" t="s">
        <v>250</v>
      </c>
    </row>
    <row r="106" spans="1:13" ht="24" customHeight="1">
      <c r="A106" s="15" t="s">
        <v>3</v>
      </c>
      <c r="B106" s="152" t="s">
        <v>4</v>
      </c>
      <c r="C106" s="153"/>
      <c r="D106" s="152" t="s">
        <v>5</v>
      </c>
      <c r="E106" s="153"/>
      <c r="F106" s="152" t="s">
        <v>6</v>
      </c>
      <c r="G106" s="153"/>
      <c r="H106" s="15" t="s">
        <v>1191</v>
      </c>
      <c r="I106" s="15" t="s">
        <v>433</v>
      </c>
    </row>
    <row r="107" spans="1:13" ht="24" hidden="1" customHeight="1">
      <c r="A107" s="35" t="s">
        <v>661</v>
      </c>
      <c r="B107" s="36"/>
      <c r="C107" s="37"/>
      <c r="D107" s="36"/>
      <c r="E107" s="37"/>
      <c r="F107" s="36"/>
      <c r="G107" s="37"/>
      <c r="H107" s="20" t="s">
        <v>627</v>
      </c>
      <c r="I107" s="99"/>
    </row>
    <row r="108" spans="1:13" ht="24" hidden="1" customHeight="1">
      <c r="A108" s="35" t="s">
        <v>662</v>
      </c>
      <c r="B108" s="38">
        <v>45998</v>
      </c>
      <c r="C108" s="23">
        <v>0.625</v>
      </c>
      <c r="D108" s="38">
        <v>45999</v>
      </c>
      <c r="E108" s="34">
        <v>0.49305555555555602</v>
      </c>
      <c r="F108" s="38">
        <v>46000</v>
      </c>
      <c r="G108" s="23">
        <v>0.17361111111111099</v>
      </c>
      <c r="H108" s="20"/>
      <c r="I108" s="100"/>
    </row>
    <row r="109" spans="1:13" ht="24" hidden="1" customHeight="1">
      <c r="A109" s="14" t="s">
        <v>663</v>
      </c>
      <c r="B109" s="38">
        <v>46001</v>
      </c>
      <c r="C109" s="23">
        <v>0.16666666666666699</v>
      </c>
      <c r="D109" s="42">
        <v>46001</v>
      </c>
      <c r="E109" s="34">
        <v>0.77083333333333304</v>
      </c>
      <c r="F109" s="38">
        <v>46002</v>
      </c>
      <c r="G109" s="23">
        <v>8.3333333333333301E-2</v>
      </c>
      <c r="H109" s="20"/>
      <c r="I109" s="100"/>
    </row>
    <row r="110" spans="1:13" ht="24" hidden="1" customHeight="1">
      <c r="A110" s="35" t="s">
        <v>664</v>
      </c>
      <c r="B110" s="38">
        <v>46006</v>
      </c>
      <c r="C110" s="23">
        <v>0.41666666666666702</v>
      </c>
      <c r="D110" s="42">
        <v>46006</v>
      </c>
      <c r="E110" s="34">
        <v>0.55555555555555602</v>
      </c>
      <c r="F110" s="38">
        <v>46007</v>
      </c>
      <c r="G110" s="23">
        <v>8.3333333333333301E-2</v>
      </c>
      <c r="H110" s="20" t="s">
        <v>1316</v>
      </c>
      <c r="I110" s="100"/>
    </row>
    <row r="111" spans="1:13" ht="24" hidden="1" customHeight="1">
      <c r="A111" s="35" t="s">
        <v>665</v>
      </c>
      <c r="B111" s="38">
        <v>46009</v>
      </c>
      <c r="C111" s="23">
        <v>0</v>
      </c>
      <c r="D111" s="42">
        <v>46009</v>
      </c>
      <c r="E111" s="34">
        <v>0.91666666666666696</v>
      </c>
      <c r="F111" s="38">
        <v>46010</v>
      </c>
      <c r="G111" s="23">
        <v>0.58333333333333304</v>
      </c>
      <c r="H111" s="20"/>
      <c r="I111" s="100"/>
    </row>
    <row r="112" spans="1:13" ht="24" hidden="1" customHeight="1">
      <c r="A112" s="35" t="s">
        <v>666</v>
      </c>
      <c r="B112" s="36"/>
      <c r="C112" s="37"/>
      <c r="D112" s="36"/>
      <c r="E112" s="37"/>
      <c r="F112" s="36"/>
      <c r="G112" s="37"/>
      <c r="H112" s="20" t="s">
        <v>374</v>
      </c>
      <c r="I112" s="101"/>
    </row>
    <row r="113" spans="1:9" ht="24" hidden="1" customHeight="1">
      <c r="A113" s="35" t="s">
        <v>667</v>
      </c>
      <c r="B113" s="36"/>
      <c r="C113" s="37"/>
      <c r="D113" s="36"/>
      <c r="E113" s="37"/>
      <c r="F113" s="36"/>
      <c r="G113" s="37"/>
      <c r="H113" s="20" t="s">
        <v>627</v>
      </c>
      <c r="I113" s="99"/>
    </row>
    <row r="114" spans="1:9" ht="24" hidden="1" customHeight="1">
      <c r="A114" s="35" t="s">
        <v>668</v>
      </c>
      <c r="B114" s="38">
        <v>46017</v>
      </c>
      <c r="C114" s="23">
        <v>0.5</v>
      </c>
      <c r="D114" s="42">
        <v>46018</v>
      </c>
      <c r="E114" s="34">
        <v>0.27916666666666701</v>
      </c>
      <c r="F114" s="38">
        <v>46018</v>
      </c>
      <c r="G114" s="23">
        <v>0.95833333333333304</v>
      </c>
      <c r="H114" s="20" t="s">
        <v>12</v>
      </c>
      <c r="I114" s="100"/>
    </row>
    <row r="115" spans="1:9" ht="24" hidden="1" customHeight="1">
      <c r="A115" s="14" t="s">
        <v>669</v>
      </c>
      <c r="B115" s="38">
        <v>46019</v>
      </c>
      <c r="C115" s="23">
        <v>0.83333333333333304</v>
      </c>
      <c r="D115" s="42">
        <v>46022</v>
      </c>
      <c r="E115" s="34">
        <v>0.45833333333333298</v>
      </c>
      <c r="F115" s="38">
        <v>46022</v>
      </c>
      <c r="G115" s="23">
        <v>0.85416666666666696</v>
      </c>
      <c r="H115" s="20" t="s">
        <v>12</v>
      </c>
      <c r="I115" s="100"/>
    </row>
    <row r="116" spans="1:9" ht="24" hidden="1" customHeight="1">
      <c r="A116" s="35" t="s">
        <v>670</v>
      </c>
      <c r="B116" s="38">
        <f>F115+5</f>
        <v>46027</v>
      </c>
      <c r="C116" s="23">
        <v>0.125</v>
      </c>
      <c r="D116" s="42">
        <f>B116</f>
        <v>46027</v>
      </c>
      <c r="E116" s="34">
        <v>0.65416666666666701</v>
      </c>
      <c r="F116" s="42">
        <f>D116+1</f>
        <v>46028</v>
      </c>
      <c r="G116" s="23">
        <v>0.22916666666666699</v>
      </c>
      <c r="H116" s="20"/>
      <c r="I116" s="100"/>
    </row>
    <row r="117" spans="1:9" ht="24" hidden="1" customHeight="1">
      <c r="A117" s="35" t="s">
        <v>671</v>
      </c>
      <c r="B117" s="38">
        <f>F116+1</f>
        <v>46029</v>
      </c>
      <c r="C117" s="23">
        <v>0.75</v>
      </c>
      <c r="D117" s="42">
        <f>B117</f>
        <v>46029</v>
      </c>
      <c r="E117" s="34">
        <v>0.79166666666666696</v>
      </c>
      <c r="F117" s="38">
        <f>D117+1</f>
        <v>46030</v>
      </c>
      <c r="G117" s="23">
        <v>0.468055555555556</v>
      </c>
      <c r="H117" s="20"/>
      <c r="I117" s="100"/>
    </row>
    <row r="118" spans="1:9" ht="24" hidden="1" customHeight="1">
      <c r="A118" s="35" t="s">
        <v>672</v>
      </c>
      <c r="B118" s="36"/>
      <c r="C118" s="37"/>
      <c r="D118" s="36"/>
      <c r="E118" s="37"/>
      <c r="F118" s="36"/>
      <c r="G118" s="37"/>
      <c r="H118" s="20" t="s">
        <v>374</v>
      </c>
      <c r="I118" s="101"/>
    </row>
    <row r="119" spans="1:9" ht="24" hidden="1" customHeight="1">
      <c r="A119" s="35" t="s">
        <v>673</v>
      </c>
      <c r="B119" s="36"/>
      <c r="C119" s="37"/>
      <c r="D119" s="36"/>
      <c r="E119" s="37"/>
      <c r="F119" s="36"/>
      <c r="G119" s="37"/>
      <c r="H119" s="20" t="s">
        <v>627</v>
      </c>
      <c r="I119" s="99"/>
    </row>
    <row r="120" spans="1:9" ht="24" hidden="1" customHeight="1">
      <c r="A120" s="35" t="s">
        <v>674</v>
      </c>
      <c r="B120" s="38">
        <v>46036</v>
      </c>
      <c r="C120" s="23">
        <v>0.70833333333333304</v>
      </c>
      <c r="D120" s="42">
        <v>46037</v>
      </c>
      <c r="E120" s="34">
        <v>0.29166666666666702</v>
      </c>
      <c r="F120" s="38">
        <v>46037</v>
      </c>
      <c r="G120" s="23">
        <v>0.83333333333333304</v>
      </c>
      <c r="H120" s="20"/>
      <c r="I120" s="100"/>
    </row>
    <row r="121" spans="1:9" ht="24" hidden="1" customHeight="1">
      <c r="A121" s="14" t="s">
        <v>675</v>
      </c>
      <c r="B121" s="38">
        <v>46038</v>
      </c>
      <c r="C121" s="23">
        <v>0.83333333333333304</v>
      </c>
      <c r="D121" s="42">
        <v>46041</v>
      </c>
      <c r="E121" s="34">
        <v>0.5625</v>
      </c>
      <c r="F121" s="38">
        <v>46042</v>
      </c>
      <c r="G121" s="23">
        <v>4.8611111111111103E-3</v>
      </c>
      <c r="H121" s="20" t="s">
        <v>12</v>
      </c>
      <c r="I121" s="100"/>
    </row>
    <row r="122" spans="1:9" ht="24" hidden="1" customHeight="1">
      <c r="A122" s="35" t="s">
        <v>676</v>
      </c>
      <c r="B122" s="38">
        <f>F121+4</f>
        <v>46046</v>
      </c>
      <c r="C122" s="23">
        <v>0.41666666666666702</v>
      </c>
      <c r="D122" s="42">
        <f>B122</f>
        <v>46046</v>
      </c>
      <c r="E122" s="34">
        <v>0.70833333333333304</v>
      </c>
      <c r="F122" s="38">
        <f t="shared" ref="F122:F126" si="7">D122+1</f>
        <v>46047</v>
      </c>
      <c r="G122" s="23">
        <v>0.16666666666666699</v>
      </c>
      <c r="H122" s="20"/>
      <c r="I122" s="100"/>
    </row>
    <row r="123" spans="1:9" ht="24" hidden="1" customHeight="1">
      <c r="A123" s="35" t="s">
        <v>677</v>
      </c>
      <c r="B123" s="38">
        <f>F122+1</f>
        <v>46048</v>
      </c>
      <c r="C123" s="23">
        <v>0.91666666666666696</v>
      </c>
      <c r="D123" s="42">
        <f>B123+2</f>
        <v>46050</v>
      </c>
      <c r="E123" s="34">
        <v>8.3333333333333301E-2</v>
      </c>
      <c r="F123" s="38">
        <f t="shared" si="7"/>
        <v>46051</v>
      </c>
      <c r="G123" s="23">
        <v>0.20833333333333301</v>
      </c>
      <c r="H123" s="20" t="s">
        <v>12</v>
      </c>
      <c r="I123" s="100"/>
    </row>
    <row r="124" spans="1:9" ht="24" hidden="1" customHeight="1">
      <c r="A124" s="35" t="s">
        <v>678</v>
      </c>
      <c r="B124" s="38">
        <f>F123+3</f>
        <v>46054</v>
      </c>
      <c r="C124" s="23">
        <v>0.95833333333333304</v>
      </c>
      <c r="D124" s="42">
        <f>B124+1</f>
        <v>46055</v>
      </c>
      <c r="E124" s="34">
        <v>0.625</v>
      </c>
      <c r="F124" s="38">
        <f t="shared" si="7"/>
        <v>46056</v>
      </c>
      <c r="G124" s="23">
        <v>0.249305555555556</v>
      </c>
      <c r="H124" s="20"/>
      <c r="I124" s="100"/>
    </row>
    <row r="125" spans="1:9" ht="24" hidden="1" customHeight="1">
      <c r="A125" s="35" t="s">
        <v>679</v>
      </c>
      <c r="B125" s="28">
        <f>F124+3</f>
        <v>46059</v>
      </c>
      <c r="C125" s="23">
        <v>0.5</v>
      </c>
      <c r="D125" s="28">
        <f>B125</f>
        <v>46059</v>
      </c>
      <c r="E125" s="23">
        <v>0.624305555555556</v>
      </c>
      <c r="F125" s="38">
        <f t="shared" si="7"/>
        <v>46060</v>
      </c>
      <c r="G125" s="23">
        <v>0.54444444444444395</v>
      </c>
      <c r="H125" s="20"/>
      <c r="I125" s="100"/>
    </row>
    <row r="126" spans="1:9" ht="24" hidden="1" customHeight="1">
      <c r="A126" s="35" t="s">
        <v>680</v>
      </c>
      <c r="B126" s="28">
        <f>F125+1</f>
        <v>46061</v>
      </c>
      <c r="C126" s="23">
        <v>0.41666666666666702</v>
      </c>
      <c r="D126" s="28">
        <f>B126+4</f>
        <v>46065</v>
      </c>
      <c r="E126" s="23">
        <v>0.27083333333333298</v>
      </c>
      <c r="F126" s="38">
        <f t="shared" si="7"/>
        <v>46066</v>
      </c>
      <c r="G126" s="23">
        <v>6.6666666666666693E-2</v>
      </c>
      <c r="H126" s="20" t="s">
        <v>681</v>
      </c>
      <c r="I126" s="100"/>
    </row>
    <row r="127" spans="1:9" ht="24" hidden="1" customHeight="1">
      <c r="A127" s="14" t="s">
        <v>682</v>
      </c>
      <c r="B127" s="28">
        <f>F126+1</f>
        <v>46067</v>
      </c>
      <c r="C127" s="23">
        <v>4.1666666666666699E-2</v>
      </c>
      <c r="D127" s="28">
        <f>B127+5</f>
        <v>46072</v>
      </c>
      <c r="E127" s="34">
        <v>0.18124999999999999</v>
      </c>
      <c r="F127" s="38">
        <f>D127</f>
        <v>46072</v>
      </c>
      <c r="G127" s="23">
        <v>0.625</v>
      </c>
      <c r="H127" s="20" t="s">
        <v>12</v>
      </c>
      <c r="I127" s="100"/>
    </row>
    <row r="128" spans="1:9" ht="24" hidden="1" customHeight="1">
      <c r="A128" s="35" t="s">
        <v>683</v>
      </c>
      <c r="B128" s="28">
        <f>F127+4</f>
        <v>46076</v>
      </c>
      <c r="C128" s="23">
        <v>0.79166666666666696</v>
      </c>
      <c r="D128" s="28">
        <f>B128+1</f>
        <v>46077</v>
      </c>
      <c r="E128" s="34">
        <v>0.30902777777777801</v>
      </c>
      <c r="F128" s="38">
        <f>D128</f>
        <v>46077</v>
      </c>
      <c r="G128" s="23">
        <v>0.70833333333333304</v>
      </c>
      <c r="H128" s="20"/>
      <c r="I128" s="100"/>
    </row>
    <row r="129" spans="1:9" ht="24" hidden="1" customHeight="1">
      <c r="A129" s="35" t="s">
        <v>684</v>
      </c>
      <c r="B129" s="28">
        <f>F128+2</f>
        <v>46079</v>
      </c>
      <c r="C129" s="23">
        <v>0.29166666666666702</v>
      </c>
      <c r="D129" s="28">
        <f>B129+1</f>
        <v>46080</v>
      </c>
      <c r="E129" s="34">
        <v>0.41388888888888897</v>
      </c>
      <c r="F129" s="38">
        <v>46081</v>
      </c>
      <c r="G129" s="23">
        <v>0.80486111111111103</v>
      </c>
      <c r="H129" s="20" t="s">
        <v>12</v>
      </c>
      <c r="I129" s="100"/>
    </row>
    <row r="130" spans="1:9" ht="24" hidden="1" customHeight="1">
      <c r="A130" s="35" t="s">
        <v>685</v>
      </c>
      <c r="B130" s="36"/>
      <c r="C130" s="37"/>
      <c r="D130" s="36"/>
      <c r="E130" s="37"/>
      <c r="F130" s="36"/>
      <c r="G130" s="37"/>
      <c r="H130" s="20" t="s">
        <v>374</v>
      </c>
      <c r="I130" s="100"/>
    </row>
    <row r="131" spans="1:9" ht="24" hidden="1" customHeight="1">
      <c r="A131" s="35" t="s">
        <v>686</v>
      </c>
      <c r="B131" s="36"/>
      <c r="C131" s="37"/>
      <c r="D131" s="36"/>
      <c r="E131" s="37"/>
      <c r="F131" s="36"/>
      <c r="G131" s="37"/>
      <c r="H131" s="20" t="s">
        <v>627</v>
      </c>
      <c r="I131" s="100"/>
    </row>
    <row r="132" spans="1:9" ht="24" hidden="1" customHeight="1">
      <c r="A132" s="35" t="s">
        <v>687</v>
      </c>
      <c r="B132" s="28">
        <f>F129+6</f>
        <v>46087</v>
      </c>
      <c r="C132" s="23">
        <v>0.75</v>
      </c>
      <c r="D132" s="28">
        <f>B132+1</f>
        <v>46088</v>
      </c>
      <c r="E132" s="34">
        <v>0.70833333333333304</v>
      </c>
      <c r="F132" s="38">
        <f>D132+1</f>
        <v>46089</v>
      </c>
      <c r="G132" s="23">
        <v>0.47916666666666702</v>
      </c>
      <c r="H132" s="20" t="s">
        <v>12</v>
      </c>
      <c r="I132" s="100"/>
    </row>
    <row r="133" spans="1:9" ht="24" hidden="1" customHeight="1">
      <c r="A133" s="14" t="s">
        <v>688</v>
      </c>
      <c r="B133" s="28">
        <f>F132+1</f>
        <v>46090</v>
      </c>
      <c r="C133" s="23">
        <v>0.5</v>
      </c>
      <c r="D133" s="28">
        <f>B133+1</f>
        <v>46091</v>
      </c>
      <c r="E133" s="34">
        <v>0.125</v>
      </c>
      <c r="F133" s="38">
        <f>D133</f>
        <v>46091</v>
      </c>
      <c r="G133" s="23">
        <v>0.54166666666666696</v>
      </c>
      <c r="H133" s="20" t="s">
        <v>12</v>
      </c>
      <c r="I133" s="100"/>
    </row>
    <row r="134" spans="1:9" ht="24" hidden="1" customHeight="1">
      <c r="A134" s="35" t="s">
        <v>689</v>
      </c>
      <c r="B134" s="28">
        <f>F133+5</f>
        <v>46096</v>
      </c>
      <c r="C134" s="23">
        <v>0.20833333333333301</v>
      </c>
      <c r="D134" s="28">
        <f t="shared" ref="D134:D135" si="8">B134</f>
        <v>46096</v>
      </c>
      <c r="E134" s="34">
        <v>0.48680555555555599</v>
      </c>
      <c r="F134" s="38">
        <f>D134</f>
        <v>46096</v>
      </c>
      <c r="G134" s="23">
        <v>0.875</v>
      </c>
      <c r="H134" s="20"/>
      <c r="I134" s="100"/>
    </row>
    <row r="135" spans="1:9" ht="24" hidden="1" customHeight="1">
      <c r="A135" s="35" t="s">
        <v>690</v>
      </c>
      <c r="B135" s="28">
        <f>F134+2</f>
        <v>46098</v>
      </c>
      <c r="C135" s="23">
        <v>0.58333333333333304</v>
      </c>
      <c r="D135" s="28">
        <f t="shared" si="8"/>
        <v>46098</v>
      </c>
      <c r="E135" s="34">
        <v>0.63888888888888895</v>
      </c>
      <c r="F135" s="28">
        <f>D135+1</f>
        <v>46099</v>
      </c>
      <c r="G135" s="23">
        <v>0.468055555555556</v>
      </c>
      <c r="H135" s="20"/>
      <c r="I135" s="100"/>
    </row>
    <row r="136" spans="1:9" ht="24" hidden="1" customHeight="1">
      <c r="A136" s="35" t="s">
        <v>691</v>
      </c>
      <c r="B136" s="36"/>
      <c r="C136" s="37"/>
      <c r="D136" s="36"/>
      <c r="E136" s="37"/>
      <c r="F136" s="36"/>
      <c r="G136" s="37"/>
      <c r="H136" s="20" t="s">
        <v>374</v>
      </c>
      <c r="I136" s="100"/>
    </row>
    <row r="137" spans="1:9" ht="24" hidden="1" customHeight="1">
      <c r="A137" s="35" t="s">
        <v>692</v>
      </c>
      <c r="B137" s="36"/>
      <c r="C137" s="37"/>
      <c r="D137" s="36"/>
      <c r="E137" s="37"/>
      <c r="F137" s="36"/>
      <c r="G137" s="37"/>
      <c r="H137" s="20" t="s">
        <v>627</v>
      </c>
      <c r="I137" s="100"/>
    </row>
    <row r="138" spans="1:9" ht="24" hidden="1" customHeight="1">
      <c r="A138" s="35" t="s">
        <v>693</v>
      </c>
      <c r="B138" s="28">
        <f>F135+6</f>
        <v>46105</v>
      </c>
      <c r="C138" s="23">
        <v>0.91666666666666696</v>
      </c>
      <c r="D138" s="28">
        <f>B138+2</f>
        <v>46107</v>
      </c>
      <c r="E138" s="34">
        <v>0.375</v>
      </c>
      <c r="F138" s="28">
        <f>D138+1</f>
        <v>46108</v>
      </c>
      <c r="G138" s="23">
        <v>0</v>
      </c>
      <c r="H138" s="20" t="s">
        <v>12</v>
      </c>
      <c r="I138" s="100"/>
    </row>
    <row r="139" spans="1:9" ht="24" hidden="1" customHeight="1">
      <c r="A139" s="35" t="s">
        <v>694</v>
      </c>
      <c r="B139" s="28">
        <f>F138</f>
        <v>46108</v>
      </c>
      <c r="C139" s="23">
        <v>0.95833333333333304</v>
      </c>
      <c r="D139" s="28">
        <f>B139+2</f>
        <v>46110</v>
      </c>
      <c r="E139" s="34">
        <v>0.58333333333333304</v>
      </c>
      <c r="F139" s="28">
        <f>D139</f>
        <v>46110</v>
      </c>
      <c r="G139" s="23">
        <v>0.97361111111111098</v>
      </c>
      <c r="H139" s="20" t="s">
        <v>12</v>
      </c>
      <c r="I139" s="100"/>
    </row>
    <row r="140" spans="1:9" ht="24" hidden="1" customHeight="1">
      <c r="A140" s="35" t="s">
        <v>695</v>
      </c>
      <c r="B140" s="28">
        <f>F139+5</f>
        <v>46115</v>
      </c>
      <c r="C140" s="23">
        <v>0.79166666666666696</v>
      </c>
      <c r="D140" s="28">
        <f>B140+1</f>
        <v>46116</v>
      </c>
      <c r="E140" s="34">
        <v>0.33124999999999999</v>
      </c>
      <c r="F140" s="28">
        <f>D140+1</f>
        <v>46117</v>
      </c>
      <c r="G140" s="23">
        <v>8.9583333333333307E-2</v>
      </c>
      <c r="H140" s="41"/>
      <c r="I140" s="100"/>
    </row>
    <row r="141" spans="1:9" ht="24" hidden="1" customHeight="1">
      <c r="A141" s="35" t="s">
        <v>696</v>
      </c>
      <c r="B141" s="28">
        <f>F140+1</f>
        <v>46118</v>
      </c>
      <c r="C141" s="23">
        <v>0.5</v>
      </c>
      <c r="D141" s="28">
        <f>B141</f>
        <v>46118</v>
      </c>
      <c r="E141" s="34">
        <v>0.83333333333333304</v>
      </c>
      <c r="F141" s="28">
        <f>D141+1</f>
        <v>46119</v>
      </c>
      <c r="G141" s="23">
        <v>0.5</v>
      </c>
      <c r="H141" s="20"/>
      <c r="I141" s="100"/>
    </row>
    <row r="142" spans="1:9" ht="24" hidden="1" customHeight="1">
      <c r="A142" s="35" t="s">
        <v>697</v>
      </c>
      <c r="B142" s="36"/>
      <c r="C142" s="37"/>
      <c r="D142" s="36"/>
      <c r="E142" s="37"/>
      <c r="F142" s="36"/>
      <c r="G142" s="37"/>
      <c r="H142" s="20" t="s">
        <v>374</v>
      </c>
      <c r="I142" s="100"/>
    </row>
    <row r="143" spans="1:9" ht="25.5" hidden="1" customHeight="1">
      <c r="A143" s="35" t="s">
        <v>698</v>
      </c>
      <c r="B143" s="36"/>
      <c r="C143" s="37"/>
      <c r="D143" s="36"/>
      <c r="E143" s="37"/>
      <c r="F143" s="36"/>
      <c r="G143" s="37"/>
      <c r="H143" s="20" t="s">
        <v>627</v>
      </c>
      <c r="I143" s="100"/>
    </row>
    <row r="144" spans="1:9" ht="24" hidden="1" customHeight="1">
      <c r="A144" s="35" t="s">
        <v>699</v>
      </c>
      <c r="B144" s="28">
        <f>F141+7</f>
        <v>46126</v>
      </c>
      <c r="C144" s="23">
        <v>0.29166666666666669</v>
      </c>
      <c r="D144" s="28">
        <f>B144+6</f>
        <v>46132</v>
      </c>
      <c r="E144" s="34">
        <v>0.95833333333333337</v>
      </c>
      <c r="F144" s="28">
        <f>D144+1</f>
        <v>46133</v>
      </c>
      <c r="G144" s="23">
        <v>0.5</v>
      </c>
      <c r="H144" s="20" t="s">
        <v>808</v>
      </c>
      <c r="I144" s="100"/>
    </row>
    <row r="145" spans="1:9" ht="24" hidden="1" customHeight="1">
      <c r="A145" s="35" t="s">
        <v>700</v>
      </c>
      <c r="B145" s="28">
        <f>F144+1</f>
        <v>46134</v>
      </c>
      <c r="C145" s="23">
        <v>0.45833333333333331</v>
      </c>
      <c r="D145" s="28">
        <f>B145</f>
        <v>46134</v>
      </c>
      <c r="E145" s="23">
        <v>0.66666666666666663</v>
      </c>
      <c r="F145" s="28">
        <f>D145+1</f>
        <v>46135</v>
      </c>
      <c r="G145" s="23">
        <v>8.3333333333333329E-2</v>
      </c>
      <c r="H145" s="20"/>
      <c r="I145" s="100"/>
    </row>
    <row r="146" spans="1:9" ht="24" hidden="1" customHeight="1">
      <c r="A146" s="35" t="s">
        <v>701</v>
      </c>
      <c r="B146" s="28">
        <f>F145+4</f>
        <v>46139</v>
      </c>
      <c r="C146" s="23">
        <v>0.83333333333333337</v>
      </c>
      <c r="D146" s="28">
        <f>B146+1</f>
        <v>46140</v>
      </c>
      <c r="E146" s="23">
        <v>0.12708333333333333</v>
      </c>
      <c r="F146" s="28">
        <f>D146</f>
        <v>46140</v>
      </c>
      <c r="G146" s="23">
        <v>0.58333333333333337</v>
      </c>
      <c r="H146" s="20"/>
      <c r="I146" s="100"/>
    </row>
    <row r="147" spans="1:9" ht="24" hidden="1" customHeight="1">
      <c r="A147" s="35" t="s">
        <v>902</v>
      </c>
      <c r="B147" s="28">
        <f>F146+2</f>
        <v>46142</v>
      </c>
      <c r="C147" s="23">
        <v>0.83333333333333337</v>
      </c>
      <c r="D147" s="28">
        <f>B147+1</f>
        <v>46143</v>
      </c>
      <c r="E147" s="23">
        <v>0.78888888888888886</v>
      </c>
      <c r="F147" s="28">
        <f t="shared" ref="F147:F153" si="9">D147+1</f>
        <v>46144</v>
      </c>
      <c r="G147" s="23">
        <v>0.83333333333333337</v>
      </c>
      <c r="H147" s="20"/>
      <c r="I147" s="100"/>
    </row>
    <row r="148" spans="1:9" ht="24" hidden="1" customHeight="1">
      <c r="A148" s="35" t="s">
        <v>762</v>
      </c>
      <c r="B148" s="28">
        <f>F147+4</f>
        <v>46148</v>
      </c>
      <c r="C148" s="23">
        <v>0.83333333333333337</v>
      </c>
      <c r="D148" s="28">
        <f>B148</f>
        <v>46148</v>
      </c>
      <c r="E148" s="23">
        <v>0.91666666666666663</v>
      </c>
      <c r="F148" s="28">
        <f t="shared" si="9"/>
        <v>46149</v>
      </c>
      <c r="G148" s="23">
        <v>0.41666666666666669</v>
      </c>
      <c r="H148" s="20"/>
      <c r="I148" s="100"/>
    </row>
    <row r="149" spans="1:9" ht="24" hidden="1" customHeight="1">
      <c r="A149" s="35" t="s">
        <v>827</v>
      </c>
      <c r="B149" s="28">
        <f>F148+3</f>
        <v>46152</v>
      </c>
      <c r="C149" s="23">
        <v>0.83333333333333337</v>
      </c>
      <c r="D149" s="28">
        <f>B149</f>
        <v>46152</v>
      </c>
      <c r="E149" s="23">
        <v>0.875</v>
      </c>
      <c r="F149" s="28">
        <f t="shared" si="9"/>
        <v>46153</v>
      </c>
      <c r="G149" s="23">
        <v>0.47291666666666665</v>
      </c>
      <c r="H149" s="20"/>
      <c r="I149" s="100"/>
    </row>
    <row r="150" spans="1:9" ht="24" hidden="1" customHeight="1">
      <c r="A150" s="35" t="s">
        <v>852</v>
      </c>
      <c r="B150" s="28">
        <f>F149+1</f>
        <v>46154</v>
      </c>
      <c r="C150" s="23">
        <v>0.45833333333333331</v>
      </c>
      <c r="D150" s="28">
        <f>B150+1</f>
        <v>46155</v>
      </c>
      <c r="E150" s="34">
        <v>0.75</v>
      </c>
      <c r="F150" s="28">
        <f t="shared" si="9"/>
        <v>46156</v>
      </c>
      <c r="G150" s="23">
        <v>0.27847222222222223</v>
      </c>
      <c r="H150" s="84" t="s">
        <v>932</v>
      </c>
      <c r="I150" s="100"/>
    </row>
    <row r="151" spans="1:9" ht="24" hidden="1" customHeight="1">
      <c r="A151" s="35" t="s">
        <v>854</v>
      </c>
      <c r="B151" s="28">
        <f>F150+1</f>
        <v>46157</v>
      </c>
      <c r="C151" s="23">
        <v>0.22916666666666666</v>
      </c>
      <c r="D151" s="28">
        <f>B151</f>
        <v>46157</v>
      </c>
      <c r="E151" s="34">
        <v>0.875</v>
      </c>
      <c r="F151" s="28">
        <f t="shared" si="9"/>
        <v>46158</v>
      </c>
      <c r="G151" s="23">
        <v>0.45833333333333331</v>
      </c>
      <c r="H151" s="20" t="s">
        <v>869</v>
      </c>
      <c r="I151" s="100"/>
    </row>
    <row r="152" spans="1:9" ht="24" hidden="1" customHeight="1">
      <c r="A152" s="35" t="s">
        <v>866</v>
      </c>
      <c r="B152" s="28">
        <f>F151+5</f>
        <v>46163</v>
      </c>
      <c r="C152" s="23">
        <v>0.20833333333333334</v>
      </c>
      <c r="D152" s="28">
        <f>B152</f>
        <v>46163</v>
      </c>
      <c r="E152" s="34">
        <v>0.375</v>
      </c>
      <c r="F152" s="28">
        <f t="shared" si="9"/>
        <v>46164</v>
      </c>
      <c r="G152" s="23">
        <v>0.125</v>
      </c>
      <c r="H152" s="20"/>
      <c r="I152" s="100"/>
    </row>
    <row r="153" spans="1:9" ht="24" hidden="1" customHeight="1">
      <c r="A153" s="14" t="s">
        <v>903</v>
      </c>
      <c r="B153" s="28">
        <f>F152+1</f>
        <v>46165</v>
      </c>
      <c r="C153" s="23">
        <v>0.91666666666666663</v>
      </c>
      <c r="D153" s="28">
        <f>B153+1</f>
        <v>46166</v>
      </c>
      <c r="E153" s="34">
        <v>0.5708333333333333</v>
      </c>
      <c r="F153" s="28">
        <f t="shared" si="9"/>
        <v>46167</v>
      </c>
      <c r="G153" s="23">
        <v>0.28888888888888886</v>
      </c>
      <c r="H153" s="20"/>
      <c r="I153" s="100"/>
    </row>
    <row r="154" spans="1:9" ht="24" hidden="1" customHeight="1">
      <c r="A154" s="35" t="s">
        <v>915</v>
      </c>
      <c r="B154" s="36"/>
      <c r="C154" s="37"/>
      <c r="D154" s="36"/>
      <c r="E154" s="37"/>
      <c r="F154" s="36"/>
      <c r="G154" s="37"/>
      <c r="H154" s="20" t="s">
        <v>374</v>
      </c>
      <c r="I154" s="100"/>
    </row>
    <row r="155" spans="1:9" ht="24" hidden="1" customHeight="1">
      <c r="A155" s="35" t="s">
        <v>929</v>
      </c>
      <c r="B155" s="36"/>
      <c r="C155" s="37"/>
      <c r="D155" s="36"/>
      <c r="E155" s="37"/>
      <c r="F155" s="36"/>
      <c r="G155" s="37"/>
      <c r="H155" s="20" t="s">
        <v>627</v>
      </c>
      <c r="I155" s="100"/>
    </row>
    <row r="156" spans="1:9" ht="24" hidden="1" customHeight="1">
      <c r="A156" s="35" t="s">
        <v>941</v>
      </c>
      <c r="B156" s="28">
        <f>F153+7</f>
        <v>46174</v>
      </c>
      <c r="C156" s="23">
        <v>0.125</v>
      </c>
      <c r="D156" s="28">
        <f>B156</f>
        <v>46174</v>
      </c>
      <c r="E156" s="34">
        <v>0.51736111111111116</v>
      </c>
      <c r="F156" s="28">
        <f t="shared" ref="F156:F158" si="10">D156+1</f>
        <v>46175</v>
      </c>
      <c r="G156" s="23">
        <v>0.58263888888888893</v>
      </c>
      <c r="H156" s="20"/>
      <c r="I156" s="100"/>
    </row>
    <row r="157" spans="1:9" ht="24" hidden="1" customHeight="1">
      <c r="A157" s="35" t="s">
        <v>942</v>
      </c>
      <c r="B157" s="28">
        <f>F156+1</f>
        <v>46176</v>
      </c>
      <c r="C157" s="23">
        <v>0.625</v>
      </c>
      <c r="D157" s="28">
        <f>B157+1</f>
        <v>46177</v>
      </c>
      <c r="E157" s="34">
        <v>0.58333333333333337</v>
      </c>
      <c r="F157" s="28">
        <f t="shared" si="10"/>
        <v>46178</v>
      </c>
      <c r="G157" s="23">
        <v>4.1666666666666664E-2</v>
      </c>
      <c r="H157" s="20"/>
      <c r="I157" s="100"/>
    </row>
    <row r="158" spans="1:9" ht="24" hidden="1" customHeight="1">
      <c r="A158" s="35" t="s">
        <v>980</v>
      </c>
      <c r="B158" s="28">
        <f>F157+4</f>
        <v>46182</v>
      </c>
      <c r="C158" s="23">
        <v>0.77083333333333337</v>
      </c>
      <c r="D158" s="28">
        <f t="shared" ref="D158:D165" si="11">B158</f>
        <v>46182</v>
      </c>
      <c r="E158" s="34">
        <v>0.99097222222222225</v>
      </c>
      <c r="F158" s="28">
        <f t="shared" si="10"/>
        <v>46183</v>
      </c>
      <c r="G158" s="23">
        <v>0.5625</v>
      </c>
      <c r="H158" s="20"/>
      <c r="I158" s="100"/>
    </row>
    <row r="159" spans="1:9" ht="24" hidden="1" customHeight="1">
      <c r="A159" s="14" t="s">
        <v>995</v>
      </c>
      <c r="B159" s="28">
        <f>F158+2</f>
        <v>46185</v>
      </c>
      <c r="C159" s="23">
        <v>0.29166666666666669</v>
      </c>
      <c r="D159" s="28">
        <f t="shared" si="11"/>
        <v>46185</v>
      </c>
      <c r="E159" s="34">
        <v>0.31527777777777777</v>
      </c>
      <c r="F159" s="28">
        <f t="shared" ref="F159:F162" si="12">D159+1</f>
        <v>46186</v>
      </c>
      <c r="G159" s="23">
        <v>0.19236111111111112</v>
      </c>
      <c r="H159" s="20"/>
      <c r="I159" s="100"/>
    </row>
    <row r="160" spans="1:9" ht="24" hidden="1" customHeight="1">
      <c r="A160" s="35" t="s">
        <v>997</v>
      </c>
      <c r="B160" s="28">
        <f>F159+4</f>
        <v>46190</v>
      </c>
      <c r="C160" s="23">
        <v>0.125</v>
      </c>
      <c r="D160" s="28">
        <f t="shared" si="11"/>
        <v>46190</v>
      </c>
      <c r="E160" s="34">
        <v>0.64375000000000004</v>
      </c>
      <c r="F160" s="28">
        <f t="shared" si="12"/>
        <v>46191</v>
      </c>
      <c r="G160" s="23">
        <v>0.25972222222222224</v>
      </c>
      <c r="H160" s="20" t="s">
        <v>796</v>
      </c>
      <c r="I160" s="100"/>
    </row>
    <row r="161" spans="1:9" ht="24" hidden="1" customHeight="1">
      <c r="A161" s="35" t="s">
        <v>1045</v>
      </c>
      <c r="B161" s="28">
        <f>F160+3</f>
        <v>46194</v>
      </c>
      <c r="C161" s="23">
        <v>0.47916666666666669</v>
      </c>
      <c r="D161" s="28">
        <f t="shared" si="11"/>
        <v>46194</v>
      </c>
      <c r="E161" s="34">
        <v>0.51041666666666663</v>
      </c>
      <c r="F161" s="28">
        <f t="shared" si="12"/>
        <v>46195</v>
      </c>
      <c r="G161" s="23">
        <v>0.5</v>
      </c>
      <c r="H161" s="20"/>
      <c r="I161" s="100"/>
    </row>
    <row r="162" spans="1:9" ht="24" hidden="1" customHeight="1">
      <c r="A162" s="35" t="s">
        <v>1052</v>
      </c>
      <c r="B162" s="28">
        <f>F161+1</f>
        <v>46196</v>
      </c>
      <c r="C162" s="23">
        <v>0.33333333333333331</v>
      </c>
      <c r="D162" s="28">
        <f t="shared" si="11"/>
        <v>46196</v>
      </c>
      <c r="E162" s="34">
        <v>0.39930555555555558</v>
      </c>
      <c r="F162" s="28">
        <f t="shared" si="12"/>
        <v>46197</v>
      </c>
      <c r="G162" s="23">
        <v>0.44583333333333336</v>
      </c>
      <c r="H162" s="20"/>
      <c r="I162" s="100"/>
    </row>
    <row r="163" spans="1:9" ht="24" hidden="1" customHeight="1">
      <c r="A163" s="14" t="s">
        <v>1060</v>
      </c>
      <c r="B163" s="28">
        <f>F162+1</f>
        <v>46198</v>
      </c>
      <c r="C163" s="23">
        <v>0.39583333333333331</v>
      </c>
      <c r="D163" s="28">
        <f>B163+3</f>
        <v>46201</v>
      </c>
      <c r="E163" s="34">
        <v>0.65277777777777779</v>
      </c>
      <c r="F163" s="28">
        <f>D163</f>
        <v>46201</v>
      </c>
      <c r="G163" s="23">
        <v>0.96527777777777779</v>
      </c>
      <c r="H163" s="20" t="s">
        <v>796</v>
      </c>
      <c r="I163" s="100"/>
    </row>
    <row r="164" spans="1:9" ht="24" hidden="1" customHeight="1">
      <c r="A164" s="14" t="s">
        <v>1085</v>
      </c>
      <c r="B164" s="28">
        <f>F163+5</f>
        <v>46206</v>
      </c>
      <c r="C164" s="23">
        <v>0.625</v>
      </c>
      <c r="D164" s="28">
        <f t="shared" si="11"/>
        <v>46206</v>
      </c>
      <c r="E164" s="34">
        <v>0.79166666666666663</v>
      </c>
      <c r="F164" s="28">
        <f>D164+1</f>
        <v>46207</v>
      </c>
      <c r="G164" s="23">
        <v>0.35833333333333334</v>
      </c>
      <c r="H164" s="20"/>
      <c r="I164" s="100"/>
    </row>
    <row r="165" spans="1:9" ht="24" hidden="1" customHeight="1">
      <c r="A165" s="14" t="s">
        <v>1106</v>
      </c>
      <c r="B165" s="28">
        <f>F164+2</f>
        <v>46209</v>
      </c>
      <c r="C165" s="23">
        <v>4.1666666666666664E-2</v>
      </c>
      <c r="D165" s="28">
        <f t="shared" si="11"/>
        <v>46209</v>
      </c>
      <c r="E165" s="34">
        <v>0.5708333333333333</v>
      </c>
      <c r="F165" s="28">
        <f>D165+1</f>
        <v>46210</v>
      </c>
      <c r="G165" s="23">
        <v>0.30208333333333331</v>
      </c>
      <c r="H165" s="20" t="s">
        <v>1158</v>
      </c>
      <c r="I165" s="100"/>
    </row>
    <row r="166" spans="1:9" ht="24" hidden="1" customHeight="1">
      <c r="A166" s="14" t="s">
        <v>1110</v>
      </c>
      <c r="B166" s="36"/>
      <c r="C166" s="37"/>
      <c r="D166" s="36"/>
      <c r="E166" s="37"/>
      <c r="F166" s="36"/>
      <c r="G166" s="37"/>
      <c r="H166" s="20" t="s">
        <v>1075</v>
      </c>
      <c r="I166" s="100"/>
    </row>
    <row r="167" spans="1:9" ht="24" hidden="1" customHeight="1">
      <c r="A167" s="14" t="s">
        <v>1133</v>
      </c>
      <c r="B167" s="36"/>
      <c r="C167" s="37"/>
      <c r="D167" s="36"/>
      <c r="E167" s="37"/>
      <c r="F167" s="36"/>
      <c r="G167" s="37"/>
      <c r="H167" s="20" t="s">
        <v>829</v>
      </c>
      <c r="I167" s="100"/>
    </row>
    <row r="168" spans="1:9" ht="24" hidden="1" customHeight="1">
      <c r="A168" s="14" t="s">
        <v>1140</v>
      </c>
      <c r="B168" s="28">
        <f>F165+7</f>
        <v>46217</v>
      </c>
      <c r="C168" s="23">
        <v>0.25</v>
      </c>
      <c r="D168" s="28">
        <f>B168+2</f>
        <v>46219</v>
      </c>
      <c r="E168" s="34">
        <v>0.63263888888888886</v>
      </c>
      <c r="F168" s="28">
        <f>D168+1</f>
        <v>46220</v>
      </c>
      <c r="G168" s="23">
        <v>9.7222222222222224E-2</v>
      </c>
      <c r="H168" s="20" t="s">
        <v>796</v>
      </c>
      <c r="I168" s="100"/>
    </row>
    <row r="169" spans="1:9" ht="24" hidden="1" customHeight="1">
      <c r="A169" s="14" t="s">
        <v>1149</v>
      </c>
      <c r="B169" s="28">
        <f>F168+1</f>
        <v>46221</v>
      </c>
      <c r="C169" s="23">
        <v>8.3333333333333329E-2</v>
      </c>
      <c r="D169" s="28">
        <f>B169+4</f>
        <v>46225</v>
      </c>
      <c r="E169" s="34">
        <v>0.2388888888888889</v>
      </c>
      <c r="F169" s="28">
        <f>D169</f>
        <v>46225</v>
      </c>
      <c r="G169" s="23">
        <v>0.74097222222222225</v>
      </c>
      <c r="H169" s="20" t="s">
        <v>1171</v>
      </c>
      <c r="I169" s="100"/>
    </row>
    <row r="170" spans="1:9" ht="24" hidden="1" customHeight="1">
      <c r="A170" s="70" t="s">
        <v>1181</v>
      </c>
      <c r="B170" s="28">
        <f>F169+6</f>
        <v>46231</v>
      </c>
      <c r="C170" s="23">
        <v>0.66666666666666663</v>
      </c>
      <c r="D170" s="28">
        <f>B170</f>
        <v>46231</v>
      </c>
      <c r="E170" s="34">
        <v>0.83333333333333337</v>
      </c>
      <c r="F170" s="28">
        <f>D170+1</f>
        <v>46232</v>
      </c>
      <c r="G170" s="23">
        <v>0.35972222222222222</v>
      </c>
      <c r="H170" s="20"/>
      <c r="I170" s="100"/>
    </row>
    <row r="171" spans="1:9" ht="24" hidden="1" customHeight="1">
      <c r="A171" s="14" t="s">
        <v>1159</v>
      </c>
      <c r="B171" s="28">
        <f>F170+1</f>
        <v>46233</v>
      </c>
      <c r="C171" s="23">
        <v>0.91666666666666663</v>
      </c>
      <c r="D171" s="28">
        <f>B171+1</f>
        <v>46234</v>
      </c>
      <c r="E171" s="34">
        <v>0.10902777777777778</v>
      </c>
      <c r="F171" s="28">
        <f>D171</f>
        <v>46234</v>
      </c>
      <c r="G171" s="23">
        <v>0.54861111111111105</v>
      </c>
      <c r="H171" s="20"/>
      <c r="I171" s="100"/>
    </row>
    <row r="172" spans="1:9" ht="24" hidden="1" customHeight="1">
      <c r="A172" s="14" t="s">
        <v>1185</v>
      </c>
      <c r="B172" s="36"/>
      <c r="C172" s="37"/>
      <c r="D172" s="36"/>
      <c r="E172" s="37"/>
      <c r="F172" s="36"/>
      <c r="G172" s="37"/>
      <c r="H172" s="20" t="s">
        <v>1075</v>
      </c>
      <c r="I172" s="100"/>
    </row>
    <row r="173" spans="1:9" s="51" customFormat="1" ht="24.6" hidden="1" customHeight="1">
      <c r="A173" s="14" t="s">
        <v>1223</v>
      </c>
      <c r="B173" s="36"/>
      <c r="C173" s="37"/>
      <c r="D173" s="36"/>
      <c r="E173" s="37"/>
      <c r="F173" s="36"/>
      <c r="G173" s="37"/>
      <c r="H173" s="20" t="s">
        <v>829</v>
      </c>
      <c r="I173" s="100"/>
    </row>
    <row r="174" spans="1:9" ht="25.35" hidden="1" customHeight="1">
      <c r="A174" s="76" t="s">
        <v>1224</v>
      </c>
      <c r="B174" s="104">
        <f>F171+5</f>
        <v>46239</v>
      </c>
      <c r="C174" s="109">
        <v>0.875</v>
      </c>
      <c r="D174" s="104">
        <f>B174+1</f>
        <v>46240</v>
      </c>
      <c r="E174" s="109">
        <v>0.34583333333333333</v>
      </c>
      <c r="F174" s="104">
        <f>D174+1</f>
        <v>46241</v>
      </c>
      <c r="G174" s="109">
        <v>0.13750000000000001</v>
      </c>
      <c r="H174" s="20" t="s">
        <v>1322</v>
      </c>
      <c r="I174" s="59"/>
    </row>
    <row r="175" spans="1:9" ht="25.35" hidden="1" customHeight="1">
      <c r="A175" s="76" t="s">
        <v>1248</v>
      </c>
      <c r="B175" s="104">
        <f>F174+1</f>
        <v>46242</v>
      </c>
      <c r="C175" s="109">
        <v>0.16666666666666666</v>
      </c>
      <c r="D175" s="28">
        <f>B175+8</f>
        <v>46250</v>
      </c>
      <c r="E175" s="102">
        <v>0.22430555555555556</v>
      </c>
      <c r="F175" s="28">
        <f>D175</f>
        <v>46250</v>
      </c>
      <c r="G175" s="23">
        <v>0.5395833333333333</v>
      </c>
      <c r="H175" s="20" t="s">
        <v>1312</v>
      </c>
      <c r="I175" s="59"/>
    </row>
    <row r="176" spans="1:9" ht="25.35" hidden="1" customHeight="1">
      <c r="A176" s="76" t="s">
        <v>1260</v>
      </c>
      <c r="B176" s="28">
        <f>F175+5</f>
        <v>46255</v>
      </c>
      <c r="C176" s="63">
        <v>0.25</v>
      </c>
      <c r="D176" s="28">
        <f>B176</f>
        <v>46255</v>
      </c>
      <c r="E176" s="63">
        <v>0.44930555555555557</v>
      </c>
      <c r="F176" s="28">
        <f>D176+1</f>
        <v>46256</v>
      </c>
      <c r="G176" s="23">
        <v>2.361111111111111E-2</v>
      </c>
      <c r="H176" s="20"/>
      <c r="I176" s="59"/>
    </row>
    <row r="177" spans="1:13" ht="25.35" hidden="1" customHeight="1">
      <c r="A177" s="76" t="s">
        <v>1283</v>
      </c>
      <c r="B177" s="104">
        <f>F176+1</f>
        <v>46257</v>
      </c>
      <c r="C177" s="109">
        <v>0.75</v>
      </c>
      <c r="D177" s="104">
        <f t="shared" ref="D177" si="13">B177</f>
        <v>46257</v>
      </c>
      <c r="E177" s="109">
        <v>0.82638888888888884</v>
      </c>
      <c r="F177" s="104">
        <f>D177+1</f>
        <v>46258</v>
      </c>
      <c r="G177" s="109">
        <v>0.64027777777777772</v>
      </c>
      <c r="H177" s="20"/>
      <c r="I177" s="59"/>
    </row>
    <row r="178" spans="1:13" ht="25.35" hidden="1" customHeight="1">
      <c r="A178" s="14" t="s">
        <v>1288</v>
      </c>
      <c r="B178" s="36"/>
      <c r="C178" s="37"/>
      <c r="D178" s="36"/>
      <c r="E178" s="37"/>
      <c r="F178" s="36"/>
      <c r="G178" s="37"/>
      <c r="H178" s="20" t="s">
        <v>1075</v>
      </c>
      <c r="I178" s="98"/>
    </row>
    <row r="179" spans="1:13" s="51" customFormat="1" ht="24.6" hidden="1" customHeight="1">
      <c r="A179" s="44" t="s">
        <v>1289</v>
      </c>
      <c r="B179" s="36"/>
      <c r="C179" s="37"/>
      <c r="D179" s="36"/>
      <c r="E179" s="37"/>
      <c r="F179" s="36"/>
      <c r="G179" s="37"/>
      <c r="H179" s="20" t="s">
        <v>829</v>
      </c>
      <c r="I179" s="98"/>
    </row>
    <row r="180" spans="1:13" s="51" customFormat="1" ht="24.6" customHeight="1">
      <c r="A180" s="62" t="s">
        <v>1290</v>
      </c>
      <c r="B180" s="104">
        <f>F177+7</f>
        <v>46265</v>
      </c>
      <c r="C180" s="109">
        <v>0.125</v>
      </c>
      <c r="D180" s="104">
        <f>B180</f>
        <v>46265</v>
      </c>
      <c r="E180" s="109">
        <v>0.41666666666666669</v>
      </c>
      <c r="F180" s="28">
        <f>D180+1</f>
        <v>46266</v>
      </c>
      <c r="G180" s="34">
        <v>0.12291666666666666</v>
      </c>
      <c r="H180" s="20" t="s">
        <v>796</v>
      </c>
      <c r="I180" s="59"/>
    </row>
    <row r="181" spans="1:13" ht="25.35" customHeight="1">
      <c r="A181" s="76" t="s">
        <v>1323</v>
      </c>
      <c r="B181" s="28">
        <f>F180</f>
        <v>46266</v>
      </c>
      <c r="C181" s="63">
        <v>0.8354166666666667</v>
      </c>
      <c r="D181" s="33">
        <f>B181+7</f>
        <v>46273</v>
      </c>
      <c r="E181" s="43">
        <v>0.47916666666666669</v>
      </c>
      <c r="F181" s="33">
        <f>D181</f>
        <v>46273</v>
      </c>
      <c r="G181" s="43">
        <v>0.9375</v>
      </c>
      <c r="H181" s="20" t="s">
        <v>1505</v>
      </c>
      <c r="I181" s="59"/>
    </row>
    <row r="182" spans="1:13" ht="25.35" customHeight="1">
      <c r="A182" s="76" t="s">
        <v>1335</v>
      </c>
      <c r="B182" s="28">
        <f>F181+5</f>
        <v>46278</v>
      </c>
      <c r="C182" s="43">
        <v>0.375</v>
      </c>
      <c r="D182" s="28">
        <f>B182</f>
        <v>46278</v>
      </c>
      <c r="E182" s="43">
        <v>0.54166666666666663</v>
      </c>
      <c r="F182" s="28">
        <f>D182+1</f>
        <v>46279</v>
      </c>
      <c r="G182" s="43">
        <v>4.1666666666666664E-2</v>
      </c>
      <c r="H182" s="20"/>
      <c r="I182" s="59"/>
    </row>
    <row r="183" spans="1:13" s="31" customFormat="1" ht="24" customHeight="1">
      <c r="A183" s="76" t="s">
        <v>1351</v>
      </c>
      <c r="B183" s="28">
        <f>F182+1</f>
        <v>46280</v>
      </c>
      <c r="C183" s="43">
        <v>0.91666666666666663</v>
      </c>
      <c r="D183" s="28">
        <f>B183</f>
        <v>46280</v>
      </c>
      <c r="E183" s="43">
        <v>0.95833333333333337</v>
      </c>
      <c r="F183" s="28">
        <f>D183+1</f>
        <v>46281</v>
      </c>
      <c r="G183" s="43">
        <v>0.45833333333333331</v>
      </c>
      <c r="H183" s="20"/>
      <c r="I183" s="59"/>
    </row>
    <row r="184" spans="1:13" ht="25.35" customHeight="1">
      <c r="A184" s="14" t="s">
        <v>1422</v>
      </c>
      <c r="B184" s="36"/>
      <c r="C184" s="37"/>
      <c r="D184" s="36"/>
      <c r="E184" s="37"/>
      <c r="F184" s="36"/>
      <c r="G184" s="37"/>
      <c r="H184" s="20" t="s">
        <v>1495</v>
      </c>
      <c r="I184" s="98"/>
    </row>
    <row r="185" spans="1:13" s="51" customFormat="1" ht="24.6" customHeight="1">
      <c r="A185" s="44" t="s">
        <v>1430</v>
      </c>
      <c r="B185" s="36"/>
      <c r="C185" s="37"/>
      <c r="D185" s="36"/>
      <c r="E185" s="37"/>
      <c r="F185" s="36"/>
      <c r="G185" s="37"/>
      <c r="H185" s="20" t="s">
        <v>1496</v>
      </c>
      <c r="I185" s="98"/>
    </row>
    <row r="186" spans="1:13" s="51" customFormat="1" ht="24.6" customHeight="1">
      <c r="A186" s="62" t="s">
        <v>1442</v>
      </c>
      <c r="B186" s="28">
        <f>F183+7</f>
        <v>46288</v>
      </c>
      <c r="C186" s="43">
        <v>4.1666666666666664E-2</v>
      </c>
      <c r="D186" s="28">
        <f>B186</f>
        <v>46288</v>
      </c>
      <c r="E186" s="43">
        <v>8.3333333333333329E-2</v>
      </c>
      <c r="F186" s="28">
        <f>D186</f>
        <v>46288</v>
      </c>
      <c r="G186" s="43">
        <v>0.66666666666666663</v>
      </c>
      <c r="H186" s="20"/>
      <c r="I186" s="59"/>
    </row>
    <row r="187" spans="1:13" ht="25.35" customHeight="1">
      <c r="A187" s="76" t="s">
        <v>1468</v>
      </c>
      <c r="B187" s="28">
        <f>F186+1</f>
        <v>46289</v>
      </c>
      <c r="C187" s="63">
        <v>0.70833333333333337</v>
      </c>
      <c r="D187" s="33">
        <f>B187+1</f>
        <v>46290</v>
      </c>
      <c r="E187" s="43">
        <v>0.125</v>
      </c>
      <c r="F187" s="33">
        <f>D187</f>
        <v>46290</v>
      </c>
      <c r="G187" s="43">
        <v>0.54166666666666663</v>
      </c>
      <c r="H187" s="60" t="s">
        <v>1494</v>
      </c>
      <c r="I187" s="59"/>
    </row>
    <row r="188" spans="1:13" ht="25.35" customHeight="1">
      <c r="A188" s="76" t="s">
        <v>1469</v>
      </c>
      <c r="B188" s="28">
        <f>F187+4</f>
        <v>46294</v>
      </c>
      <c r="C188" s="43">
        <v>0.95833333333333337</v>
      </c>
      <c r="D188" s="28">
        <f>B188+1</f>
        <v>46295</v>
      </c>
      <c r="E188" s="43">
        <v>0.125</v>
      </c>
      <c r="F188" s="28">
        <f>D188</f>
        <v>46295</v>
      </c>
      <c r="G188" s="43">
        <v>0.625</v>
      </c>
      <c r="H188" s="20"/>
      <c r="I188" s="59"/>
    </row>
    <row r="189" spans="1:13" s="31" customFormat="1" ht="24" customHeight="1">
      <c r="A189" s="161" t="s">
        <v>1455</v>
      </c>
      <c r="B189" s="144"/>
      <c r="C189" s="144"/>
      <c r="D189" s="144"/>
      <c r="E189" s="144"/>
      <c r="F189" s="144"/>
      <c r="G189" s="144"/>
      <c r="H189" s="144"/>
      <c r="I189" s="145"/>
      <c r="M189" s="31" t="s">
        <v>250</v>
      </c>
    </row>
    <row r="190" spans="1:13" ht="24" customHeight="1">
      <c r="A190" s="15" t="s">
        <v>3</v>
      </c>
      <c r="B190" s="152" t="s">
        <v>4</v>
      </c>
      <c r="C190" s="153"/>
      <c r="D190" s="152" t="s">
        <v>5</v>
      </c>
      <c r="E190" s="153"/>
      <c r="F190" s="152" t="s">
        <v>6</v>
      </c>
      <c r="G190" s="153"/>
      <c r="H190" s="15" t="s">
        <v>1191</v>
      </c>
      <c r="I190" s="15" t="s">
        <v>433</v>
      </c>
    </row>
    <row r="191" spans="1:13" ht="24" hidden="1" customHeight="1">
      <c r="A191" s="29" t="s">
        <v>443</v>
      </c>
      <c r="B191" s="49">
        <v>46020</v>
      </c>
      <c r="C191" s="34">
        <v>0.5</v>
      </c>
      <c r="D191" s="28">
        <v>46020</v>
      </c>
      <c r="E191" s="23">
        <v>0.54166666666666696</v>
      </c>
      <c r="F191" s="28">
        <v>46021</v>
      </c>
      <c r="G191" s="23">
        <v>0</v>
      </c>
      <c r="H191" s="20" t="s">
        <v>444</v>
      </c>
      <c r="I191" s="47"/>
    </row>
    <row r="192" spans="1:13" ht="24" hidden="1" customHeight="1">
      <c r="A192" s="29" t="s">
        <v>720</v>
      </c>
      <c r="B192" s="28">
        <f>F191+1</f>
        <v>46022</v>
      </c>
      <c r="C192" s="23">
        <v>0</v>
      </c>
      <c r="D192" s="28">
        <f>B192</f>
        <v>46022</v>
      </c>
      <c r="E192" s="23">
        <v>0.625</v>
      </c>
      <c r="F192" s="28">
        <f t="shared" ref="F192:F196" si="14">D192+1</f>
        <v>46023</v>
      </c>
      <c r="G192" s="23">
        <v>0.46111111111111103</v>
      </c>
      <c r="H192" s="20" t="s">
        <v>12</v>
      </c>
      <c r="I192" s="47"/>
    </row>
    <row r="193" spans="1:9" ht="24" hidden="1" customHeight="1">
      <c r="A193" s="29" t="s">
        <v>721</v>
      </c>
      <c r="B193" s="28">
        <f>F192+1</f>
        <v>46024</v>
      </c>
      <c r="C193" s="23">
        <v>0.45833333333333298</v>
      </c>
      <c r="D193" s="28">
        <f>B193+3</f>
        <v>46027</v>
      </c>
      <c r="E193" s="23">
        <v>0.72916666666666696</v>
      </c>
      <c r="F193" s="28">
        <f t="shared" si="14"/>
        <v>46028</v>
      </c>
      <c r="G193" s="23">
        <v>6.25E-2</v>
      </c>
      <c r="H193" s="20" t="s">
        <v>12</v>
      </c>
      <c r="I193" s="47"/>
    </row>
    <row r="194" spans="1:9" ht="24" hidden="1" customHeight="1">
      <c r="A194" s="29" t="s">
        <v>722</v>
      </c>
      <c r="B194" s="28">
        <v>46032</v>
      </c>
      <c r="C194" s="23">
        <v>0.70833333333333304</v>
      </c>
      <c r="D194" s="28">
        <f>B194</f>
        <v>46032</v>
      </c>
      <c r="E194" s="23">
        <v>0.91666666666666696</v>
      </c>
      <c r="F194" s="28">
        <f t="shared" si="14"/>
        <v>46033</v>
      </c>
      <c r="G194" s="23">
        <v>0.42916666666666697</v>
      </c>
      <c r="H194" s="20"/>
      <c r="I194" s="47"/>
    </row>
    <row r="195" spans="1:9" ht="24" hidden="1" customHeight="1">
      <c r="A195" s="29" t="s">
        <v>723</v>
      </c>
      <c r="B195" s="28">
        <v>46035</v>
      </c>
      <c r="C195" s="23">
        <v>0.25</v>
      </c>
      <c r="D195" s="28">
        <f t="shared" ref="D195" si="15">B195</f>
        <v>46035</v>
      </c>
      <c r="E195" s="23">
        <v>0.28333333333333299</v>
      </c>
      <c r="F195" s="28">
        <f t="shared" si="14"/>
        <v>46036</v>
      </c>
      <c r="G195" s="23">
        <v>0.16666666666666699</v>
      </c>
      <c r="H195" s="20"/>
      <c r="I195" s="13"/>
    </row>
    <row r="196" spans="1:9" ht="24" hidden="1" customHeight="1">
      <c r="A196" s="29" t="s">
        <v>724</v>
      </c>
      <c r="B196" s="28">
        <v>46040</v>
      </c>
      <c r="C196" s="23">
        <v>0.26250000000000001</v>
      </c>
      <c r="D196" s="28">
        <f>B196+1</f>
        <v>46041</v>
      </c>
      <c r="E196" s="23">
        <v>0.44166666666666698</v>
      </c>
      <c r="F196" s="28">
        <f t="shared" si="14"/>
        <v>46042</v>
      </c>
      <c r="G196" s="23">
        <v>0.163888888888889</v>
      </c>
      <c r="H196" s="20" t="s">
        <v>12</v>
      </c>
      <c r="I196" s="13"/>
    </row>
    <row r="197" spans="1:9" ht="24.6" hidden="1" customHeight="1">
      <c r="A197" s="29" t="s">
        <v>632</v>
      </c>
      <c r="B197" s="28">
        <f>F196+4</f>
        <v>46046</v>
      </c>
      <c r="C197" s="23">
        <v>0.16666666666666699</v>
      </c>
      <c r="D197" s="28">
        <f>B197</f>
        <v>46046</v>
      </c>
      <c r="E197" s="23">
        <v>0.21249999999999999</v>
      </c>
      <c r="F197" s="28">
        <f>D197</f>
        <v>46046</v>
      </c>
      <c r="G197" s="23">
        <v>0.76666666666666705</v>
      </c>
      <c r="H197" s="20" t="s">
        <v>271</v>
      </c>
      <c r="I197" s="47"/>
    </row>
    <row r="198" spans="1:9" ht="24" hidden="1" customHeight="1">
      <c r="A198" s="29" t="s">
        <v>633</v>
      </c>
      <c r="B198" s="28">
        <f>F197+1</f>
        <v>46047</v>
      </c>
      <c r="C198" s="23">
        <v>0.53749999999999998</v>
      </c>
      <c r="D198" s="28">
        <f>B198+2</f>
        <v>46049</v>
      </c>
      <c r="E198" s="34">
        <v>0.58333333333333304</v>
      </c>
      <c r="F198" s="28">
        <f>D198+1</f>
        <v>46050</v>
      </c>
      <c r="G198" s="23">
        <v>0.25</v>
      </c>
      <c r="H198" s="20" t="s">
        <v>280</v>
      </c>
      <c r="I198" s="48"/>
    </row>
    <row r="199" spans="1:9" ht="24" hidden="1" customHeight="1">
      <c r="A199" s="29" t="s">
        <v>634</v>
      </c>
      <c r="B199" s="28">
        <f>F198+1</f>
        <v>46051</v>
      </c>
      <c r="C199" s="23">
        <v>0.3125</v>
      </c>
      <c r="D199" s="28">
        <f>B199+4</f>
        <v>46055</v>
      </c>
      <c r="E199" s="34">
        <v>3.7499999999999999E-2</v>
      </c>
      <c r="F199" s="28">
        <f>D199</f>
        <v>46055</v>
      </c>
      <c r="G199" s="23">
        <v>0.55833333333333302</v>
      </c>
      <c r="H199" s="20" t="s">
        <v>12</v>
      </c>
      <c r="I199" s="48"/>
    </row>
    <row r="200" spans="1:9" ht="24" hidden="1" customHeight="1">
      <c r="A200" s="29" t="s">
        <v>635</v>
      </c>
      <c r="B200" s="28">
        <f>F199+5</f>
        <v>46060</v>
      </c>
      <c r="C200" s="23">
        <v>0.125</v>
      </c>
      <c r="D200" s="28">
        <f>B200</f>
        <v>46060</v>
      </c>
      <c r="E200" s="23">
        <v>0.329166666666667</v>
      </c>
      <c r="F200" s="28">
        <f>D200+1</f>
        <v>46061</v>
      </c>
      <c r="G200" s="23">
        <v>0.141666666666667</v>
      </c>
      <c r="H200" s="20"/>
      <c r="I200" s="47"/>
    </row>
    <row r="201" spans="1:9" ht="24" hidden="1" customHeight="1">
      <c r="A201" s="29" t="s">
        <v>636</v>
      </c>
      <c r="B201" s="28">
        <f>F200+1</f>
        <v>46062</v>
      </c>
      <c r="C201" s="23">
        <v>0.999305555555556</v>
      </c>
      <c r="D201" s="28">
        <f>B201+1</f>
        <v>46063</v>
      </c>
      <c r="E201" s="23">
        <v>1.2500000000000001E-2</v>
      </c>
      <c r="F201" s="28">
        <f>D201+1</f>
        <v>46064</v>
      </c>
      <c r="G201" s="23">
        <v>4.1666666666666701E-3</v>
      </c>
      <c r="H201" s="20"/>
      <c r="I201" s="47"/>
    </row>
    <row r="202" spans="1:9" ht="24" hidden="1" customHeight="1">
      <c r="A202" s="29" t="s">
        <v>637</v>
      </c>
      <c r="B202" s="36"/>
      <c r="C202" s="37"/>
      <c r="D202" s="17"/>
      <c r="E202" s="37"/>
      <c r="F202" s="17"/>
      <c r="G202" s="37"/>
      <c r="H202" s="20" t="s">
        <v>374</v>
      </c>
      <c r="I202" s="47"/>
    </row>
    <row r="203" spans="1:9" ht="24" hidden="1" customHeight="1">
      <c r="A203" s="35" t="s">
        <v>638</v>
      </c>
      <c r="B203" s="36"/>
      <c r="C203" s="37"/>
      <c r="D203" s="17"/>
      <c r="E203" s="37"/>
      <c r="F203" s="17"/>
      <c r="G203" s="37"/>
      <c r="H203" s="20" t="s">
        <v>627</v>
      </c>
      <c r="I203" s="47"/>
    </row>
    <row r="204" spans="1:9" ht="24" hidden="1" customHeight="1">
      <c r="A204" s="29" t="s">
        <v>639</v>
      </c>
      <c r="B204" s="28">
        <f>F201+7</f>
        <v>46071</v>
      </c>
      <c r="C204" s="23">
        <v>0.22916666666666699</v>
      </c>
      <c r="D204" s="28">
        <f>B204+2</f>
        <v>46073</v>
      </c>
      <c r="E204" s="23">
        <v>0.40833333333333299</v>
      </c>
      <c r="F204" s="28">
        <f>D204+1</f>
        <v>46074</v>
      </c>
      <c r="G204" s="23">
        <v>2.5000000000000001E-2</v>
      </c>
      <c r="H204" s="20" t="s">
        <v>12</v>
      </c>
      <c r="I204" s="48"/>
    </row>
    <row r="205" spans="1:9" ht="24" hidden="1" customHeight="1">
      <c r="A205" s="29" t="s">
        <v>640</v>
      </c>
      <c r="B205" s="28">
        <f>F204+1</f>
        <v>46075</v>
      </c>
      <c r="C205" s="23">
        <v>6.9444444444444404E-4</v>
      </c>
      <c r="D205" s="28">
        <f>B205</f>
        <v>46075</v>
      </c>
      <c r="E205" s="23">
        <v>0.73333333333333295</v>
      </c>
      <c r="F205" s="28">
        <f>D205+1</f>
        <v>46076</v>
      </c>
      <c r="G205" s="23">
        <v>0.17499999999999999</v>
      </c>
      <c r="H205" s="20" t="s">
        <v>725</v>
      </c>
      <c r="I205" s="48"/>
    </row>
    <row r="206" spans="1:9" ht="24" hidden="1" customHeight="1">
      <c r="A206" s="29" t="s">
        <v>641</v>
      </c>
      <c r="B206" s="28">
        <f>F205+5</f>
        <v>46081</v>
      </c>
      <c r="C206" s="23">
        <v>0.375</v>
      </c>
      <c r="D206" s="28">
        <f t="shared" ref="D206" si="16">B206</f>
        <v>46081</v>
      </c>
      <c r="E206" s="23">
        <v>0.58333333333333304</v>
      </c>
      <c r="F206" s="28">
        <f>D206+1</f>
        <v>46082</v>
      </c>
      <c r="G206" s="23">
        <v>8.3333333333333301E-2</v>
      </c>
      <c r="H206" s="20"/>
      <c r="I206" s="48"/>
    </row>
    <row r="207" spans="1:9" ht="24" hidden="1" customHeight="1">
      <c r="A207" s="29" t="s">
        <v>642</v>
      </c>
      <c r="B207" s="28">
        <f>F206+1</f>
        <v>46083</v>
      </c>
      <c r="C207" s="50">
        <v>0.83333333333333304</v>
      </c>
      <c r="D207" s="28">
        <f>B207+2</f>
        <v>46085</v>
      </c>
      <c r="E207" s="23">
        <v>0.29166666666666702</v>
      </c>
      <c r="F207" s="28">
        <f>D207</f>
        <v>46085</v>
      </c>
      <c r="G207" s="23">
        <v>0.66666666666666696</v>
      </c>
      <c r="H207" s="20" t="s">
        <v>726</v>
      </c>
      <c r="I207" s="48"/>
    </row>
    <row r="208" spans="1:9" ht="24" hidden="1" customHeight="1">
      <c r="A208" s="29" t="s">
        <v>642</v>
      </c>
      <c r="B208" s="28">
        <f>F207</f>
        <v>46085</v>
      </c>
      <c r="C208" s="50">
        <v>0.6875</v>
      </c>
      <c r="D208" s="28">
        <f>B208</f>
        <v>46085</v>
      </c>
      <c r="E208" s="23">
        <v>0.70833333333333304</v>
      </c>
      <c r="F208" s="28">
        <f>D208+1</f>
        <v>46086</v>
      </c>
      <c r="G208" s="23">
        <v>0.58333333333333304</v>
      </c>
      <c r="H208" s="20" t="s">
        <v>727</v>
      </c>
      <c r="I208" s="48"/>
    </row>
    <row r="209" spans="1:9" ht="24" hidden="1" customHeight="1">
      <c r="A209" s="29" t="s">
        <v>643</v>
      </c>
      <c r="B209" s="36"/>
      <c r="C209" s="37"/>
      <c r="D209" s="17"/>
      <c r="E209" s="37"/>
      <c r="F209" s="17"/>
      <c r="G209" s="37"/>
      <c r="H209" s="20" t="s">
        <v>374</v>
      </c>
      <c r="I209" s="48"/>
    </row>
    <row r="210" spans="1:9" ht="24" hidden="1" customHeight="1">
      <c r="A210" s="35" t="s">
        <v>644</v>
      </c>
      <c r="B210" s="36"/>
      <c r="C210" s="37"/>
      <c r="D210" s="17"/>
      <c r="E210" s="37"/>
      <c r="F210" s="17"/>
      <c r="G210" s="37"/>
      <c r="H210" s="20" t="s">
        <v>627</v>
      </c>
      <c r="I210" s="48"/>
    </row>
    <row r="211" spans="1:9" ht="24" hidden="1" customHeight="1">
      <c r="A211" s="29" t="s">
        <v>645</v>
      </c>
      <c r="B211" s="28">
        <f>F208+8</f>
        <v>46094</v>
      </c>
      <c r="C211" s="50">
        <v>0.54166666666666696</v>
      </c>
      <c r="D211" s="28">
        <f>B211</f>
        <v>46094</v>
      </c>
      <c r="E211" s="23">
        <v>0.625</v>
      </c>
      <c r="F211" s="28">
        <f>D211+1</f>
        <v>46095</v>
      </c>
      <c r="G211" s="23">
        <v>0.41319444444444398</v>
      </c>
      <c r="H211" s="20" t="s">
        <v>384</v>
      </c>
      <c r="I211" s="48"/>
    </row>
    <row r="212" spans="1:9" ht="24" hidden="1" customHeight="1">
      <c r="A212" s="29" t="s">
        <v>646</v>
      </c>
      <c r="B212" s="28">
        <f>F211+1</f>
        <v>46096</v>
      </c>
      <c r="C212" s="50">
        <v>0.625</v>
      </c>
      <c r="D212" s="28">
        <f>B212</f>
        <v>46096</v>
      </c>
      <c r="E212" s="34">
        <v>0.91666666666666696</v>
      </c>
      <c r="F212" s="28">
        <f>D212+1</f>
        <v>46097</v>
      </c>
      <c r="G212" s="23">
        <v>0.35416666666666702</v>
      </c>
      <c r="H212" s="20"/>
      <c r="I212" s="48"/>
    </row>
    <row r="213" spans="1:9" ht="24" hidden="1" customHeight="1">
      <c r="A213" s="29" t="s">
        <v>647</v>
      </c>
      <c r="B213" s="28">
        <f>F212+5</f>
        <v>46102</v>
      </c>
      <c r="C213" s="50">
        <v>0.39583333333333298</v>
      </c>
      <c r="D213" s="28">
        <f>B213</f>
        <v>46102</v>
      </c>
      <c r="E213" s="34">
        <v>0.58333333333333304</v>
      </c>
      <c r="F213" s="28">
        <f>D213+1</f>
        <v>46103</v>
      </c>
      <c r="G213" s="23">
        <v>0.33333333333333298</v>
      </c>
      <c r="H213" s="20"/>
      <c r="I213" s="48"/>
    </row>
    <row r="214" spans="1:9" ht="24" hidden="1" customHeight="1">
      <c r="A214" s="29" t="s">
        <v>648</v>
      </c>
      <c r="B214" s="28">
        <f>F213+2</f>
        <v>46105</v>
      </c>
      <c r="C214" s="50">
        <v>0.20833333333333301</v>
      </c>
      <c r="D214" s="28">
        <f>B214</f>
        <v>46105</v>
      </c>
      <c r="E214" s="34">
        <v>0.25</v>
      </c>
      <c r="F214" s="28">
        <f>D214+1</f>
        <v>46106</v>
      </c>
      <c r="G214" s="23">
        <v>0.18611111111111101</v>
      </c>
      <c r="H214" s="20"/>
      <c r="I214" s="48"/>
    </row>
    <row r="215" spans="1:9" ht="24" hidden="1" customHeight="1">
      <c r="A215" s="29" t="s">
        <v>594</v>
      </c>
      <c r="B215" s="36"/>
      <c r="C215" s="37"/>
      <c r="D215" s="17"/>
      <c r="E215" s="37"/>
      <c r="F215" s="17"/>
      <c r="G215" s="37"/>
      <c r="H215" s="20" t="s">
        <v>374</v>
      </c>
      <c r="I215" s="48"/>
    </row>
    <row r="216" spans="1:9" ht="24" hidden="1" customHeight="1">
      <c r="A216" s="35" t="s">
        <v>650</v>
      </c>
      <c r="B216" s="36"/>
      <c r="C216" s="37"/>
      <c r="D216" s="17"/>
      <c r="E216" s="37"/>
      <c r="F216" s="17"/>
      <c r="G216" s="37"/>
      <c r="H216" s="20" t="s">
        <v>627</v>
      </c>
      <c r="I216" s="48"/>
    </row>
    <row r="217" spans="1:9" ht="24" hidden="1" customHeight="1">
      <c r="A217" s="29" t="s">
        <v>651</v>
      </c>
      <c r="B217" s="40">
        <v>46113</v>
      </c>
      <c r="C217" s="50">
        <v>0.54166666666666696</v>
      </c>
      <c r="D217" s="40">
        <v>46116</v>
      </c>
      <c r="E217" s="50">
        <v>0.37916666666666698</v>
      </c>
      <c r="F217" s="28">
        <v>46117</v>
      </c>
      <c r="G217" s="50">
        <v>0.195833333333333</v>
      </c>
      <c r="H217" s="20" t="s">
        <v>795</v>
      </c>
      <c r="I217" s="48"/>
    </row>
    <row r="218" spans="1:9" ht="24" hidden="1" customHeight="1">
      <c r="A218" s="29" t="s">
        <v>315</v>
      </c>
      <c r="B218" s="40">
        <f>F217+1</f>
        <v>46118</v>
      </c>
      <c r="C218" s="50">
        <v>0.30416666666666697</v>
      </c>
      <c r="D218" s="40">
        <f>B218+1</f>
        <v>46119</v>
      </c>
      <c r="E218" s="50">
        <v>0.60416666666666696</v>
      </c>
      <c r="F218" s="28">
        <f>D218+1</f>
        <v>46120</v>
      </c>
      <c r="G218" s="50">
        <v>0.1125</v>
      </c>
      <c r="H218" s="41" t="s">
        <v>12</v>
      </c>
      <c r="I218" s="48"/>
    </row>
    <row r="219" spans="1:9" ht="24" hidden="1" customHeight="1">
      <c r="A219" s="29" t="s">
        <v>652</v>
      </c>
      <c r="B219" s="40">
        <f>F218+5</f>
        <v>46125</v>
      </c>
      <c r="C219" s="50">
        <v>0.35416666666666669</v>
      </c>
      <c r="D219" s="40">
        <f>B219</f>
        <v>46125</v>
      </c>
      <c r="E219" s="34">
        <v>0.66527777777777775</v>
      </c>
      <c r="F219" s="28">
        <f>D219+1</f>
        <v>46126</v>
      </c>
      <c r="G219" s="50">
        <v>0.36249999999999999</v>
      </c>
      <c r="H219" s="41"/>
      <c r="I219" s="48"/>
    </row>
    <row r="220" spans="1:9" ht="24" hidden="1" customHeight="1">
      <c r="A220" s="29" t="s">
        <v>653</v>
      </c>
      <c r="B220" s="40">
        <f>F219+2</f>
        <v>46128</v>
      </c>
      <c r="C220" s="50">
        <v>0.5</v>
      </c>
      <c r="D220" s="40">
        <f>B220</f>
        <v>46128</v>
      </c>
      <c r="E220" s="23">
        <v>0.72916666666666663</v>
      </c>
      <c r="F220" s="28">
        <f>D220+1</f>
        <v>46129</v>
      </c>
      <c r="G220" s="50">
        <v>0.54652777777777772</v>
      </c>
      <c r="H220" s="20"/>
      <c r="I220" s="48"/>
    </row>
    <row r="221" spans="1:9" ht="24" hidden="1" customHeight="1">
      <c r="A221" s="29" t="s">
        <v>654</v>
      </c>
      <c r="B221" s="36"/>
      <c r="C221" s="37"/>
      <c r="D221" s="17"/>
      <c r="E221" s="37"/>
      <c r="F221" s="17"/>
      <c r="G221" s="37"/>
      <c r="H221" s="20" t="s">
        <v>374</v>
      </c>
      <c r="I221" s="48"/>
    </row>
    <row r="222" spans="1:9" ht="24" hidden="1" customHeight="1">
      <c r="A222" s="35" t="s">
        <v>655</v>
      </c>
      <c r="B222" s="36"/>
      <c r="C222" s="37"/>
      <c r="D222" s="17"/>
      <c r="E222" s="37"/>
      <c r="F222" s="17"/>
      <c r="G222" s="37"/>
      <c r="H222" s="20" t="s">
        <v>829</v>
      </c>
      <c r="I222" s="48"/>
    </row>
    <row r="223" spans="1:9" ht="24" hidden="1" customHeight="1">
      <c r="A223" s="29" t="s">
        <v>306</v>
      </c>
      <c r="B223" s="40">
        <f>F220+7</f>
        <v>46136</v>
      </c>
      <c r="C223" s="50">
        <v>0.95833333333333337</v>
      </c>
      <c r="D223" s="40">
        <f>B223+3</f>
        <v>46139</v>
      </c>
      <c r="E223" s="23">
        <v>9.3055555555555558E-2</v>
      </c>
      <c r="F223" s="28">
        <f>D223</f>
        <v>46139</v>
      </c>
      <c r="G223" s="50">
        <v>0.85</v>
      </c>
      <c r="H223" s="20" t="s">
        <v>12</v>
      </c>
      <c r="I223" s="48"/>
    </row>
    <row r="224" spans="1:9" ht="24" hidden="1" customHeight="1">
      <c r="A224" s="29" t="s">
        <v>656</v>
      </c>
      <c r="B224" s="40">
        <f>F223+1</f>
        <v>46140</v>
      </c>
      <c r="C224" s="23">
        <v>0.9375</v>
      </c>
      <c r="D224" s="40">
        <f>B224+4</f>
        <v>46144</v>
      </c>
      <c r="E224" s="23">
        <v>0.56666666666666665</v>
      </c>
      <c r="F224" s="28">
        <f>D224</f>
        <v>46144</v>
      </c>
      <c r="G224" s="50">
        <v>0.97916666666666663</v>
      </c>
      <c r="H224" s="20" t="s">
        <v>12</v>
      </c>
      <c r="I224" s="48"/>
    </row>
    <row r="225" spans="1:9" ht="24" hidden="1" customHeight="1">
      <c r="A225" s="29" t="s">
        <v>774</v>
      </c>
      <c r="B225" s="40">
        <f>F224+6</f>
        <v>46150</v>
      </c>
      <c r="C225" s="23">
        <v>4.1666666666666664E-2</v>
      </c>
      <c r="D225" s="40">
        <f>B225</f>
        <v>46150</v>
      </c>
      <c r="E225" s="23">
        <v>0.22916666666666666</v>
      </c>
      <c r="F225" s="28">
        <f>D225</f>
        <v>46150</v>
      </c>
      <c r="G225" s="50">
        <v>0.8125</v>
      </c>
      <c r="H225" s="20" t="s">
        <v>12</v>
      </c>
      <c r="I225" s="48"/>
    </row>
    <row r="226" spans="1:9" ht="24" hidden="1" customHeight="1">
      <c r="A226" s="29" t="s">
        <v>779</v>
      </c>
      <c r="B226" s="40">
        <f>F225+2</f>
        <v>46152</v>
      </c>
      <c r="C226" s="34">
        <v>0.91666666666666663</v>
      </c>
      <c r="D226" s="40">
        <f>B226+1</f>
        <v>46153</v>
      </c>
      <c r="E226" s="23">
        <v>0.21666666666666667</v>
      </c>
      <c r="F226" s="28">
        <f>D226+1</f>
        <v>46154</v>
      </c>
      <c r="G226" s="50">
        <v>0.26458333333333334</v>
      </c>
      <c r="H226" s="20" t="s">
        <v>862</v>
      </c>
      <c r="I226" s="48"/>
    </row>
    <row r="227" spans="1:9" ht="24" hidden="1" customHeight="1">
      <c r="A227" s="29" t="s">
        <v>797</v>
      </c>
      <c r="B227" s="36"/>
      <c r="C227" s="37"/>
      <c r="D227" s="17"/>
      <c r="E227" s="37"/>
      <c r="F227" s="17"/>
      <c r="G227" s="37"/>
      <c r="H227" s="20" t="s">
        <v>374</v>
      </c>
      <c r="I227" s="48"/>
    </row>
    <row r="228" spans="1:9" ht="25.05" hidden="1" customHeight="1">
      <c r="A228" s="35" t="s">
        <v>828</v>
      </c>
      <c r="B228" s="36"/>
      <c r="C228" s="37"/>
      <c r="D228" s="17"/>
      <c r="E228" s="37"/>
      <c r="F228" s="17"/>
      <c r="G228" s="37"/>
      <c r="H228" s="20" t="s">
        <v>627</v>
      </c>
      <c r="I228" s="48"/>
    </row>
    <row r="229" spans="1:9" ht="24" hidden="1" customHeight="1">
      <c r="A229" s="29" t="s">
        <v>830</v>
      </c>
      <c r="B229" s="40">
        <f>F226+7</f>
        <v>46161</v>
      </c>
      <c r="C229" s="34">
        <v>0.5</v>
      </c>
      <c r="D229" s="40">
        <f>B229+1</f>
        <v>46162</v>
      </c>
      <c r="E229" s="34">
        <v>0.70833333333333337</v>
      </c>
      <c r="F229" s="28">
        <f>D229+1</f>
        <v>46163</v>
      </c>
      <c r="G229" s="50">
        <v>0.39583333333333331</v>
      </c>
      <c r="H229" s="60" t="s">
        <v>966</v>
      </c>
      <c r="I229" s="48"/>
    </row>
    <row r="230" spans="1:9" ht="24" hidden="1" customHeight="1">
      <c r="A230" s="29" t="s">
        <v>776</v>
      </c>
      <c r="B230" s="40">
        <f>F229+1</f>
        <v>46164</v>
      </c>
      <c r="C230" s="34">
        <v>0.5</v>
      </c>
      <c r="D230" s="40">
        <f>B230+2</f>
        <v>46166</v>
      </c>
      <c r="E230" s="34">
        <v>0.75</v>
      </c>
      <c r="F230" s="28">
        <f>D230+1</f>
        <v>46167</v>
      </c>
      <c r="G230" s="50">
        <v>0.55625000000000002</v>
      </c>
      <c r="H230" s="20" t="s">
        <v>984</v>
      </c>
      <c r="I230" s="48"/>
    </row>
    <row r="231" spans="1:9" ht="24" hidden="1" customHeight="1">
      <c r="A231" s="29" t="s">
        <v>826</v>
      </c>
      <c r="B231" s="40">
        <f>F230+5</f>
        <v>46172</v>
      </c>
      <c r="C231" s="34">
        <v>0.45833333333333331</v>
      </c>
      <c r="D231" s="40">
        <f>B231</f>
        <v>46172</v>
      </c>
      <c r="E231" s="34">
        <v>0.66666666666666663</v>
      </c>
      <c r="F231" s="28">
        <f>D231+1</f>
        <v>46173</v>
      </c>
      <c r="G231" s="50">
        <v>0.29166666666666669</v>
      </c>
      <c r="H231" s="20"/>
      <c r="I231" s="48"/>
    </row>
    <row r="232" spans="1:9" ht="24" hidden="1" customHeight="1">
      <c r="A232" s="29" t="s">
        <v>860</v>
      </c>
      <c r="B232" s="40">
        <f>F231+2</f>
        <v>46175</v>
      </c>
      <c r="C232" s="23">
        <v>0.25</v>
      </c>
      <c r="D232" s="40">
        <f>B232</f>
        <v>46175</v>
      </c>
      <c r="E232" s="23">
        <v>0.27083333333333331</v>
      </c>
      <c r="F232" s="28">
        <f>D232+1</f>
        <v>46176</v>
      </c>
      <c r="G232" s="50">
        <v>0.41875000000000001</v>
      </c>
      <c r="H232" s="20"/>
      <c r="I232" s="48"/>
    </row>
    <row r="233" spans="1:9" ht="24" hidden="1" customHeight="1">
      <c r="A233" s="29" t="s">
        <v>861</v>
      </c>
      <c r="B233" s="36"/>
      <c r="C233" s="37"/>
      <c r="D233" s="17"/>
      <c r="E233" s="37"/>
      <c r="F233" s="17"/>
      <c r="G233" s="37"/>
      <c r="H233" s="20" t="s">
        <v>374</v>
      </c>
      <c r="I233" s="48"/>
    </row>
    <row r="234" spans="1:9" ht="25.05" hidden="1" customHeight="1">
      <c r="A234" s="35" t="s">
        <v>890</v>
      </c>
      <c r="B234" s="36"/>
      <c r="C234" s="37"/>
      <c r="D234" s="17"/>
      <c r="E234" s="37"/>
      <c r="F234" s="17"/>
      <c r="G234" s="37"/>
      <c r="H234" s="20" t="s">
        <v>627</v>
      </c>
      <c r="I234" s="48"/>
    </row>
    <row r="235" spans="1:9" ht="25.05" hidden="1" customHeight="1">
      <c r="A235" s="29" t="s">
        <v>901</v>
      </c>
      <c r="B235" s="40">
        <f>F232+7</f>
        <v>46183</v>
      </c>
      <c r="C235" s="23">
        <v>0.95833333333333337</v>
      </c>
      <c r="D235" s="40">
        <f>B235+1</f>
        <v>46184</v>
      </c>
      <c r="E235" s="34">
        <v>0.5</v>
      </c>
      <c r="F235" s="28">
        <f>D235+1</f>
        <v>46185</v>
      </c>
      <c r="G235" s="50">
        <v>0.39583333333333331</v>
      </c>
      <c r="H235" s="60" t="s">
        <v>796</v>
      </c>
      <c r="I235" s="48"/>
    </row>
    <row r="236" spans="1:9" ht="25.05" hidden="1" customHeight="1">
      <c r="A236" s="29" t="s">
        <v>931</v>
      </c>
      <c r="B236" s="40">
        <f>F235+1</f>
        <v>46186</v>
      </c>
      <c r="C236" s="23">
        <v>0.5</v>
      </c>
      <c r="D236" s="40">
        <f>B236+1</f>
        <v>46187</v>
      </c>
      <c r="E236" s="34">
        <v>0.65416666666666667</v>
      </c>
      <c r="F236" s="28">
        <f>D236+1</f>
        <v>46188</v>
      </c>
      <c r="G236" s="50">
        <v>5.8333333333333334E-2</v>
      </c>
      <c r="H236" s="60" t="s">
        <v>1092</v>
      </c>
      <c r="I236" s="48"/>
    </row>
    <row r="237" spans="1:9" ht="25.05" hidden="1" customHeight="1">
      <c r="A237" s="29" t="s">
        <v>956</v>
      </c>
      <c r="B237" s="40">
        <v>46193</v>
      </c>
      <c r="C237" s="23">
        <v>0.58333333333333337</v>
      </c>
      <c r="D237" s="40">
        <f>B237</f>
        <v>46193</v>
      </c>
      <c r="E237" s="23">
        <v>0.79166666666666663</v>
      </c>
      <c r="F237" s="28">
        <f>D237+1</f>
        <v>46194</v>
      </c>
      <c r="G237" s="50">
        <v>0.39583333333333331</v>
      </c>
      <c r="H237" s="60"/>
      <c r="I237" s="48"/>
    </row>
    <row r="238" spans="1:9" ht="25.05" hidden="1" customHeight="1">
      <c r="A238" s="29" t="s">
        <v>971</v>
      </c>
      <c r="B238" s="40">
        <f>F237+2</f>
        <v>46196</v>
      </c>
      <c r="C238" s="23">
        <v>0.29166666666666669</v>
      </c>
      <c r="D238" s="40">
        <f>B238</f>
        <v>46196</v>
      </c>
      <c r="E238" s="23">
        <v>0.30833333333333335</v>
      </c>
      <c r="F238" s="28">
        <f>D238+1</f>
        <v>46197</v>
      </c>
      <c r="G238" s="50">
        <v>0.42083333333333334</v>
      </c>
      <c r="H238" s="60"/>
      <c r="I238" s="48"/>
    </row>
    <row r="239" spans="1:9" ht="24" hidden="1" customHeight="1">
      <c r="A239" s="29" t="s">
        <v>998</v>
      </c>
      <c r="B239" s="36"/>
      <c r="C239" s="64"/>
      <c r="D239" s="36"/>
      <c r="E239" s="64"/>
      <c r="F239" s="36"/>
      <c r="G239" s="64"/>
      <c r="H239" s="60" t="s">
        <v>1075</v>
      </c>
      <c r="I239" s="48"/>
    </row>
    <row r="240" spans="1:9" ht="24" hidden="1" customHeight="1">
      <c r="A240" s="29" t="s">
        <v>1008</v>
      </c>
      <c r="B240" s="36"/>
      <c r="C240" s="64"/>
      <c r="D240" s="36"/>
      <c r="E240" s="64"/>
      <c r="F240" s="36"/>
      <c r="G240" s="64"/>
      <c r="H240" s="60" t="s">
        <v>829</v>
      </c>
      <c r="I240" s="48"/>
    </row>
    <row r="241" spans="1:10" ht="24" hidden="1" customHeight="1">
      <c r="A241" s="29" t="s">
        <v>1009</v>
      </c>
      <c r="B241" s="40">
        <f>F238+7</f>
        <v>46204</v>
      </c>
      <c r="C241" s="23">
        <v>0.875</v>
      </c>
      <c r="D241" s="40">
        <f>B241</f>
        <v>46204</v>
      </c>
      <c r="E241" s="23">
        <v>0.9916666666666667</v>
      </c>
      <c r="F241" s="28">
        <f>D241+1</f>
        <v>46205</v>
      </c>
      <c r="G241" s="50">
        <v>0.66666666666666663</v>
      </c>
      <c r="H241" s="60" t="s">
        <v>1147</v>
      </c>
      <c r="I241" s="48"/>
      <c r="J241" s="96"/>
    </row>
    <row r="242" spans="1:10" ht="24" hidden="1" customHeight="1">
      <c r="A242" s="29" t="s">
        <v>1032</v>
      </c>
      <c r="B242" s="40">
        <f>F241+1</f>
        <v>46206</v>
      </c>
      <c r="C242" s="23">
        <v>0.83333333333333337</v>
      </c>
      <c r="D242" s="40">
        <f>B242+3</f>
        <v>46209</v>
      </c>
      <c r="E242" s="23">
        <v>0.1875</v>
      </c>
      <c r="F242" s="28">
        <f>D242</f>
        <v>46209</v>
      </c>
      <c r="G242" s="50">
        <v>0.58333333333333337</v>
      </c>
      <c r="H242" s="60" t="s">
        <v>1171</v>
      </c>
      <c r="I242" s="48"/>
    </row>
    <row r="243" spans="1:10" ht="24" hidden="1" customHeight="1">
      <c r="A243" s="29" t="s">
        <v>1048</v>
      </c>
      <c r="B243" s="40">
        <f>F242+5</f>
        <v>46214</v>
      </c>
      <c r="C243" s="23">
        <v>0.85416666666666663</v>
      </c>
      <c r="D243" s="40">
        <f>B243+1</f>
        <v>46215</v>
      </c>
      <c r="E243" s="23">
        <v>4.1666666666666664E-2</v>
      </c>
      <c r="F243" s="28">
        <f>D243</f>
        <v>46215</v>
      </c>
      <c r="G243" s="50">
        <v>0.39583333333333331</v>
      </c>
      <c r="H243" s="60" t="s">
        <v>1186</v>
      </c>
      <c r="I243" s="48"/>
    </row>
    <row r="244" spans="1:10" ht="24" hidden="1" customHeight="1">
      <c r="A244" s="29" t="s">
        <v>1074</v>
      </c>
      <c r="B244" s="40">
        <f>F243+2</f>
        <v>46217</v>
      </c>
      <c r="C244" s="23">
        <v>0.29166666666666669</v>
      </c>
      <c r="D244" s="40">
        <f>B244</f>
        <v>46217</v>
      </c>
      <c r="E244" s="23">
        <v>0.34722222222222221</v>
      </c>
      <c r="F244" s="28">
        <f>D244+1</f>
        <v>46218</v>
      </c>
      <c r="G244" s="50">
        <v>0.38750000000000001</v>
      </c>
      <c r="H244" s="60"/>
      <c r="I244" s="48"/>
    </row>
    <row r="245" spans="1:10" ht="24" hidden="1" customHeight="1">
      <c r="A245" s="35" t="s">
        <v>1077</v>
      </c>
      <c r="B245" s="36"/>
      <c r="C245" s="64"/>
      <c r="D245" s="36"/>
      <c r="E245" s="64"/>
      <c r="F245" s="36"/>
      <c r="G245" s="64"/>
      <c r="H245" s="60" t="s">
        <v>1075</v>
      </c>
      <c r="I245" s="28"/>
    </row>
    <row r="246" spans="1:10" ht="24" hidden="1" customHeight="1">
      <c r="A246" s="35" t="s">
        <v>1107</v>
      </c>
      <c r="B246" s="36"/>
      <c r="C246" s="64"/>
      <c r="D246" s="36"/>
      <c r="E246" s="64"/>
      <c r="F246" s="36"/>
      <c r="G246" s="64"/>
      <c r="H246" s="60" t="s">
        <v>829</v>
      </c>
      <c r="I246" s="28"/>
    </row>
    <row r="247" spans="1:10" ht="24" hidden="1" customHeight="1">
      <c r="A247" s="35" t="s">
        <v>1108</v>
      </c>
      <c r="B247" s="40">
        <f>F244+8</f>
        <v>46226</v>
      </c>
      <c r="C247" s="23">
        <v>4.1666666666666664E-2</v>
      </c>
      <c r="D247" s="40">
        <f>B247</f>
        <v>46226</v>
      </c>
      <c r="E247" s="23">
        <v>0.86250000000000004</v>
      </c>
      <c r="F247" s="28">
        <f>D247+1</f>
        <v>46227</v>
      </c>
      <c r="G247" s="23">
        <v>0.52916666666666667</v>
      </c>
      <c r="H247" s="60" t="s">
        <v>1243</v>
      </c>
      <c r="I247" s="48"/>
    </row>
    <row r="248" spans="1:10" ht="24" hidden="1" customHeight="1">
      <c r="A248" s="35" t="s">
        <v>1120</v>
      </c>
      <c r="B248" s="40">
        <f>F247+1</f>
        <v>46228</v>
      </c>
      <c r="C248" s="23">
        <v>0.58333333333333337</v>
      </c>
      <c r="D248" s="40">
        <f>B248+4</f>
        <v>46232</v>
      </c>
      <c r="E248" s="23">
        <v>0.60833333333333328</v>
      </c>
      <c r="F248" s="28">
        <f>D248</f>
        <v>46232</v>
      </c>
      <c r="G248" s="23">
        <v>0.92500000000000004</v>
      </c>
      <c r="H248" s="60" t="s">
        <v>1244</v>
      </c>
      <c r="I248" s="48"/>
    </row>
    <row r="249" spans="1:10" ht="24" hidden="1" customHeight="1">
      <c r="A249" s="35" t="s">
        <v>1132</v>
      </c>
      <c r="B249" s="104">
        <f>F248+5</f>
        <v>46237</v>
      </c>
      <c r="C249" s="102">
        <v>0.97916666666666663</v>
      </c>
      <c r="D249" s="104">
        <f>B249+1</f>
        <v>46238</v>
      </c>
      <c r="E249" s="102">
        <v>0.16111111111111112</v>
      </c>
      <c r="F249" s="104">
        <f>D249</f>
        <v>46238</v>
      </c>
      <c r="G249" s="102">
        <v>0.57430555555555551</v>
      </c>
      <c r="H249" s="60"/>
      <c r="I249" s="48"/>
    </row>
    <row r="250" spans="1:10" ht="24" hidden="1" customHeight="1">
      <c r="A250" s="35" t="s">
        <v>1157</v>
      </c>
      <c r="B250" s="104">
        <f>F249+2</f>
        <v>46240</v>
      </c>
      <c r="C250" s="102">
        <v>0.54166666666666663</v>
      </c>
      <c r="D250" s="104">
        <f>B250</f>
        <v>46240</v>
      </c>
      <c r="E250" s="34">
        <v>0.72499999999999998</v>
      </c>
      <c r="F250" s="104">
        <f>D250+1</f>
        <v>46241</v>
      </c>
      <c r="G250" s="102">
        <v>0.92499999999999993</v>
      </c>
      <c r="H250" s="60"/>
      <c r="I250" s="48"/>
    </row>
    <row r="251" spans="1:10" ht="24" hidden="1" customHeight="1">
      <c r="A251" s="35" t="s">
        <v>1168</v>
      </c>
      <c r="B251" s="36"/>
      <c r="C251" s="64"/>
      <c r="D251" s="36"/>
      <c r="E251" s="64"/>
      <c r="F251" s="36"/>
      <c r="G251" s="64"/>
      <c r="H251" s="60" t="s">
        <v>1075</v>
      </c>
      <c r="I251" s="48"/>
    </row>
    <row r="252" spans="1:10" ht="24" hidden="1" customHeight="1">
      <c r="A252" s="35" t="s">
        <v>1197</v>
      </c>
      <c r="B252" s="36"/>
      <c r="C252" s="64"/>
      <c r="D252" s="36"/>
      <c r="E252" s="64"/>
      <c r="F252" s="36"/>
      <c r="G252" s="64"/>
      <c r="H252" s="60" t="s">
        <v>829</v>
      </c>
      <c r="I252" s="48"/>
    </row>
    <row r="253" spans="1:10" ht="24" hidden="1" customHeight="1">
      <c r="A253" s="35" t="s">
        <v>840</v>
      </c>
      <c r="B253" s="104">
        <f>F250+8</f>
        <v>46249</v>
      </c>
      <c r="C253" s="34">
        <v>0.4375</v>
      </c>
      <c r="D253" s="104">
        <f>B253</f>
        <v>46249</v>
      </c>
      <c r="E253" s="23">
        <v>0.8833333333333333</v>
      </c>
      <c r="F253" s="28">
        <f>D253+1</f>
        <v>46250</v>
      </c>
      <c r="G253" s="23">
        <v>0.6958333333333333</v>
      </c>
      <c r="H253" s="60"/>
      <c r="I253" s="48"/>
    </row>
    <row r="254" spans="1:10" ht="24" hidden="1" customHeight="1">
      <c r="A254" s="35" t="s">
        <v>841</v>
      </c>
      <c r="B254" s="38">
        <f>F253+1</f>
        <v>46251</v>
      </c>
      <c r="C254" s="23">
        <v>0.68333333333333335</v>
      </c>
      <c r="D254" s="28">
        <f>B254+4</f>
        <v>46255</v>
      </c>
      <c r="E254" s="34">
        <v>0.6875</v>
      </c>
      <c r="F254" s="28">
        <f>D254+1</f>
        <v>46256</v>
      </c>
      <c r="G254" s="23">
        <v>0.2590277777777778</v>
      </c>
      <c r="H254" s="60" t="s">
        <v>1340</v>
      </c>
      <c r="I254" s="48"/>
    </row>
    <row r="255" spans="1:10" ht="24" customHeight="1">
      <c r="A255" s="76" t="s">
        <v>1227</v>
      </c>
      <c r="B255" s="104">
        <f>F254+5</f>
        <v>46261</v>
      </c>
      <c r="C255" s="102">
        <v>0.45833333333333331</v>
      </c>
      <c r="D255" s="104">
        <f>B255</f>
        <v>46261</v>
      </c>
      <c r="E255" s="34">
        <v>0.65416666666666667</v>
      </c>
      <c r="F255" s="104">
        <f>D255+1</f>
        <v>46262</v>
      </c>
      <c r="G255" s="102">
        <v>0.46250000000000002</v>
      </c>
      <c r="H255" s="13"/>
      <c r="I255" s="13"/>
    </row>
    <row r="256" spans="1:10" ht="24" customHeight="1">
      <c r="A256" s="76" t="s">
        <v>1258</v>
      </c>
      <c r="B256" s="28">
        <f>F255+2</f>
        <v>46264</v>
      </c>
      <c r="C256" s="23">
        <v>0.33333333333333331</v>
      </c>
      <c r="D256" s="28">
        <f>B256</f>
        <v>46264</v>
      </c>
      <c r="E256" s="23">
        <v>0.36249999999999999</v>
      </c>
      <c r="F256" s="104">
        <f>D256+1</f>
        <v>46265</v>
      </c>
      <c r="G256" s="102">
        <v>0.16666666666666666</v>
      </c>
      <c r="H256" s="60" t="s">
        <v>1370</v>
      </c>
      <c r="I256" s="13"/>
    </row>
    <row r="257" spans="1:9" ht="24" customHeight="1">
      <c r="A257" s="35" t="s">
        <v>1275</v>
      </c>
      <c r="B257" s="36"/>
      <c r="C257" s="64"/>
      <c r="D257" s="36"/>
      <c r="E257" s="64"/>
      <c r="F257" s="36"/>
      <c r="G257" s="64"/>
      <c r="H257" s="60" t="s">
        <v>1495</v>
      </c>
      <c r="I257" s="48"/>
    </row>
    <row r="258" spans="1:9" ht="24" customHeight="1">
      <c r="A258" s="35" t="s">
        <v>1276</v>
      </c>
      <c r="B258" s="36"/>
      <c r="C258" s="64"/>
      <c r="D258" s="36"/>
      <c r="E258" s="64"/>
      <c r="F258" s="36"/>
      <c r="G258" s="64"/>
      <c r="H258" s="60" t="s">
        <v>1496</v>
      </c>
      <c r="I258" s="48"/>
    </row>
    <row r="259" spans="1:9" ht="24" customHeight="1">
      <c r="A259" s="35" t="s">
        <v>1277</v>
      </c>
      <c r="B259" s="38">
        <f>F256+7</f>
        <v>46272</v>
      </c>
      <c r="C259" s="23">
        <v>0.39583333333333331</v>
      </c>
      <c r="D259" s="49">
        <f>B259</f>
        <v>46272</v>
      </c>
      <c r="E259" s="34">
        <v>0.36249999999999999</v>
      </c>
      <c r="F259" s="28">
        <f>D259+1</f>
        <v>46273</v>
      </c>
      <c r="G259" s="23">
        <v>0.375</v>
      </c>
      <c r="H259" s="60"/>
      <c r="I259" s="48"/>
    </row>
    <row r="260" spans="1:9" ht="24" customHeight="1">
      <c r="A260" s="76" t="s">
        <v>1307</v>
      </c>
      <c r="B260" s="28">
        <f>F259+1</f>
        <v>46274</v>
      </c>
      <c r="C260" s="23">
        <v>0.41666666666666669</v>
      </c>
      <c r="D260" s="28">
        <f>B260</f>
        <v>46274</v>
      </c>
      <c r="E260" s="23">
        <v>0.875</v>
      </c>
      <c r="F260" s="28">
        <f>D260+1</f>
        <v>46275</v>
      </c>
      <c r="G260" s="23">
        <v>0.29166666666666669</v>
      </c>
      <c r="H260" s="20" t="s">
        <v>1493</v>
      </c>
      <c r="I260" s="13"/>
    </row>
    <row r="261" spans="1:9" ht="24" customHeight="1">
      <c r="A261" s="35" t="s">
        <v>1308</v>
      </c>
      <c r="B261" s="38">
        <f>F260+5</f>
        <v>46280</v>
      </c>
      <c r="C261" s="23">
        <v>0.125</v>
      </c>
      <c r="D261" s="28">
        <f>B261</f>
        <v>46280</v>
      </c>
      <c r="E261" s="23">
        <v>0.29166666666666669</v>
      </c>
      <c r="F261" s="28">
        <f>D261</f>
        <v>46280</v>
      </c>
      <c r="G261" s="23">
        <v>0.79166666666666663</v>
      </c>
      <c r="H261" s="60"/>
      <c r="I261" s="48"/>
    </row>
    <row r="262" spans="1:9" ht="24" customHeight="1">
      <c r="A262" s="76" t="s">
        <v>1309</v>
      </c>
      <c r="B262" s="28">
        <f>F261+2</f>
        <v>46282</v>
      </c>
      <c r="C262" s="23">
        <v>0.66666666666666663</v>
      </c>
      <c r="D262" s="28">
        <f>B262</f>
        <v>46282</v>
      </c>
      <c r="E262" s="23">
        <v>0.70833333333333337</v>
      </c>
      <c r="F262" s="28">
        <f>D262+1</f>
        <v>46283</v>
      </c>
      <c r="G262" s="23">
        <v>0.20833333333333334</v>
      </c>
      <c r="H262" s="60"/>
      <c r="I262" s="13"/>
    </row>
    <row r="263" spans="1:9" ht="24" customHeight="1">
      <c r="A263" s="35" t="s">
        <v>1371</v>
      </c>
      <c r="B263" s="36"/>
      <c r="C263" s="64"/>
      <c r="D263" s="36"/>
      <c r="E263" s="64"/>
      <c r="F263" s="36"/>
      <c r="G263" s="64"/>
      <c r="H263" s="60" t="s">
        <v>1495</v>
      </c>
      <c r="I263" s="48"/>
    </row>
    <row r="264" spans="1:9" ht="24" customHeight="1">
      <c r="A264" s="35" t="s">
        <v>1403</v>
      </c>
      <c r="B264" s="36"/>
      <c r="C264" s="64"/>
      <c r="D264" s="36"/>
      <c r="E264" s="64"/>
      <c r="F264" s="36"/>
      <c r="G264" s="64"/>
      <c r="H264" s="60" t="s">
        <v>1496</v>
      </c>
      <c r="I264" s="48"/>
    </row>
    <row r="265" spans="1:9" ht="24" customHeight="1">
      <c r="A265" s="35" t="s">
        <v>1404</v>
      </c>
      <c r="B265" s="38">
        <f>F262+7</f>
        <v>46290</v>
      </c>
      <c r="C265" s="23">
        <v>0.41666666666666669</v>
      </c>
      <c r="D265" s="28">
        <f>B265</f>
        <v>46290</v>
      </c>
      <c r="E265" s="23">
        <v>0.45833333333333331</v>
      </c>
      <c r="F265" s="28">
        <f>D265+1</f>
        <v>46291</v>
      </c>
      <c r="G265" s="23">
        <v>4.1666666666666664E-2</v>
      </c>
      <c r="H265" s="60"/>
      <c r="I265" s="48"/>
    </row>
    <row r="266" spans="1:9" ht="24" customHeight="1">
      <c r="A266" s="35" t="s">
        <v>1454</v>
      </c>
      <c r="B266" s="38">
        <f>F265+1</f>
        <v>46292</v>
      </c>
      <c r="C266" s="23">
        <v>8.3333333333333329E-2</v>
      </c>
      <c r="D266" s="28">
        <f>B266</f>
        <v>46292</v>
      </c>
      <c r="E266" s="23">
        <v>0.5</v>
      </c>
      <c r="F266" s="28">
        <f>D266</f>
        <v>46292</v>
      </c>
      <c r="G266" s="23">
        <v>0.91666666666666663</v>
      </c>
      <c r="H266" s="60" t="s">
        <v>1494</v>
      </c>
      <c r="I266" s="48"/>
    </row>
  </sheetData>
  <mergeCells count="20">
    <mergeCell ref="C1:I1"/>
    <mergeCell ref="A2:B2"/>
    <mergeCell ref="C2:I2"/>
    <mergeCell ref="A3:G3"/>
    <mergeCell ref="A20:I20"/>
    <mergeCell ref="B190:C190"/>
    <mergeCell ref="D190:E190"/>
    <mergeCell ref="F190:G190"/>
    <mergeCell ref="A4:I4"/>
    <mergeCell ref="B5:C5"/>
    <mergeCell ref="D5:E5"/>
    <mergeCell ref="F5:G5"/>
    <mergeCell ref="A189:I189"/>
    <mergeCell ref="B21:C21"/>
    <mergeCell ref="D21:E21"/>
    <mergeCell ref="F21:G21"/>
    <mergeCell ref="A105:I105"/>
    <mergeCell ref="B106:C106"/>
    <mergeCell ref="D106:E106"/>
    <mergeCell ref="F106:G106"/>
  </mergeCells>
  <phoneticPr fontId="47" type="noConversion"/>
  <conditionalFormatting sqref="B4">
    <cfRule type="cellIs" dxfId="477" priority="1228" stopIfTrue="1" operator="lessThan">
      <formula>$H$3</formula>
    </cfRule>
    <cfRule type="cellIs" dxfId="476" priority="1229" stopIfTrue="1" operator="equal">
      <formula>$H$3</formula>
    </cfRule>
  </conditionalFormatting>
  <conditionalFormatting sqref="B4:B5">
    <cfRule type="cellIs" dxfId="475" priority="1223" stopIfTrue="1" operator="equal">
      <formula>$H$3</formula>
    </cfRule>
  </conditionalFormatting>
  <conditionalFormatting sqref="B5">
    <cfRule type="cellIs" dxfId="474" priority="1222" stopIfTrue="1" operator="lessThan">
      <formula>$H$3</formula>
    </cfRule>
    <cfRule type="cellIs" dxfId="473" priority="1221" stopIfTrue="1" operator="equal">
      <formula>$H$3</formula>
    </cfRule>
  </conditionalFormatting>
  <conditionalFormatting sqref="B5:B19">
    <cfRule type="cellIs" dxfId="472" priority="960" stopIfTrue="1" operator="lessThan">
      <formula>$H$3</formula>
    </cfRule>
    <cfRule type="cellIs" dxfId="471" priority="961" stopIfTrue="1" operator="equal">
      <formula>$H$3</formula>
    </cfRule>
  </conditionalFormatting>
  <conditionalFormatting sqref="B21 F21 D189:D192 F189:F190">
    <cfRule type="cellIs" dxfId="470" priority="3010" stopIfTrue="1" operator="equal">
      <formula>$H$3</formula>
    </cfRule>
  </conditionalFormatting>
  <conditionalFormatting sqref="B21 F21:F25 D189:D192 F189:F192">
    <cfRule type="cellIs" dxfId="469" priority="3011" stopIfTrue="1" operator="lessThan">
      <formula>$H$3</formula>
    </cfRule>
  </conditionalFormatting>
  <conditionalFormatting sqref="B21">
    <cfRule type="cellIs" dxfId="468" priority="3009" stopIfTrue="1" operator="lessThan">
      <formula>$H$3</formula>
    </cfRule>
  </conditionalFormatting>
  <conditionalFormatting sqref="B28:B31">
    <cfRule type="cellIs" dxfId="467" priority="934" stopIfTrue="1" operator="lessThan">
      <formula>$H$3</formula>
    </cfRule>
    <cfRule type="cellIs" dxfId="466" priority="1073" stopIfTrue="1" operator="equal">
      <formula>$H$3</formula>
    </cfRule>
  </conditionalFormatting>
  <conditionalFormatting sqref="B33:B36 F21:F25">
    <cfRule type="cellIs" dxfId="465" priority="943" stopIfTrue="1" operator="equal">
      <formula>$H$3</formula>
    </cfRule>
  </conditionalFormatting>
  <conditionalFormatting sqref="B33:B37">
    <cfRule type="cellIs" dxfId="464" priority="802" stopIfTrue="1" operator="lessThan">
      <formula>$H$3</formula>
    </cfRule>
  </conditionalFormatting>
  <conditionalFormatting sqref="B37">
    <cfRule type="cellIs" dxfId="463" priority="801" stopIfTrue="1" operator="equal">
      <formula>$H$3</formula>
    </cfRule>
  </conditionalFormatting>
  <conditionalFormatting sqref="B40:B43">
    <cfRule type="cellIs" dxfId="462" priority="678" stopIfTrue="1" operator="equal">
      <formula>$H$3</formula>
    </cfRule>
  </conditionalFormatting>
  <conditionalFormatting sqref="B40:B62">
    <cfRule type="cellIs" dxfId="461" priority="679" stopIfTrue="1" operator="lessThan">
      <formula>$H$3</formula>
    </cfRule>
  </conditionalFormatting>
  <conditionalFormatting sqref="B44:B62">
    <cfRule type="cellIs" dxfId="460" priority="742" stopIfTrue="1" operator="equal">
      <formula>$H$3</formula>
    </cfRule>
  </conditionalFormatting>
  <conditionalFormatting sqref="B64:B74">
    <cfRule type="cellIs" dxfId="459" priority="318" stopIfTrue="1" operator="equal">
      <formula>$H$3</formula>
    </cfRule>
    <cfRule type="cellIs" dxfId="458" priority="317" stopIfTrue="1" operator="lessThan">
      <formula>$H$3</formula>
    </cfRule>
  </conditionalFormatting>
  <conditionalFormatting sqref="B77:B80">
    <cfRule type="cellIs" dxfId="457" priority="232" stopIfTrue="1" operator="equal">
      <formula>$H$3</formula>
    </cfRule>
    <cfRule type="cellIs" dxfId="456" priority="231" stopIfTrue="1" operator="lessThan">
      <formula>$H$3</formula>
    </cfRule>
  </conditionalFormatting>
  <conditionalFormatting sqref="B83:B86">
    <cfRule type="cellIs" dxfId="455" priority="176" stopIfTrue="1" operator="lessThan">
      <formula>$H$3</formula>
    </cfRule>
    <cfRule type="cellIs" dxfId="454" priority="177" stopIfTrue="1" operator="equal">
      <formula>$H$3</formula>
    </cfRule>
  </conditionalFormatting>
  <conditionalFormatting sqref="B89">
    <cfRule type="cellIs" dxfId="453" priority="138" stopIfTrue="1" operator="lessThan">
      <formula>$H$3</formula>
    </cfRule>
    <cfRule type="cellIs" dxfId="452" priority="139" stopIfTrue="1" operator="equal">
      <formula>$H$3</formula>
    </cfRule>
  </conditionalFormatting>
  <conditionalFormatting sqref="B97">
    <cfRule type="cellIs" dxfId="451" priority="3" stopIfTrue="1" operator="equal">
      <formula>$H$3</formula>
    </cfRule>
    <cfRule type="cellIs" dxfId="450" priority="4" stopIfTrue="1" operator="lessThan">
      <formula>$H$3</formula>
    </cfRule>
  </conditionalFormatting>
  <conditionalFormatting sqref="B106 D106">
    <cfRule type="cellIs" dxfId="449" priority="124" stopIfTrue="1" operator="equal">
      <formula>$H$3</formula>
    </cfRule>
    <cfRule type="cellIs" dxfId="448" priority="125" stopIfTrue="1" operator="lessThan">
      <formula>$H$3</formula>
    </cfRule>
  </conditionalFormatting>
  <conditionalFormatting sqref="B106">
    <cfRule type="cellIs" dxfId="447" priority="123" stopIfTrue="1" operator="lessThan">
      <formula>$H$3</formula>
    </cfRule>
    <cfRule type="cellIs" dxfId="446" priority="119" stopIfTrue="1" operator="equal">
      <formula>$H$3</formula>
    </cfRule>
  </conditionalFormatting>
  <conditionalFormatting sqref="B108:B111">
    <cfRule type="cellIs" dxfId="445" priority="1021" stopIfTrue="1" operator="equal">
      <formula>$H$3</formula>
    </cfRule>
    <cfRule type="cellIs" dxfId="444" priority="1022" stopIfTrue="1" operator="lessThan">
      <formula>$H$3</formula>
    </cfRule>
  </conditionalFormatting>
  <conditionalFormatting sqref="B114:B117">
    <cfRule type="cellIs" dxfId="443" priority="985" stopIfTrue="1" operator="equal">
      <formula>$H$3</formula>
    </cfRule>
    <cfRule type="cellIs" dxfId="442" priority="986" stopIfTrue="1" operator="lessThan">
      <formula>$H$3</formula>
    </cfRule>
  </conditionalFormatting>
  <conditionalFormatting sqref="B120:B124">
    <cfRule type="cellIs" dxfId="441" priority="735" stopIfTrue="1" operator="lessThan">
      <formula>$H$3</formula>
    </cfRule>
  </conditionalFormatting>
  <conditionalFormatting sqref="B120:B129">
    <cfRule type="cellIs" dxfId="440" priority="717" stopIfTrue="1" operator="equal">
      <formula>$H$3</formula>
    </cfRule>
  </conditionalFormatting>
  <conditionalFormatting sqref="B125:B129">
    <cfRule type="cellIs" dxfId="439" priority="716" stopIfTrue="1" operator="lessThan">
      <formula>$H$3</formula>
    </cfRule>
  </conditionalFormatting>
  <conditionalFormatting sqref="B132:B135">
    <cfRule type="cellIs" dxfId="438" priority="650" stopIfTrue="1" operator="lessThan">
      <formula>$H$3</formula>
    </cfRule>
    <cfRule type="cellIs" dxfId="437" priority="651" stopIfTrue="1" operator="equal">
      <formula>$H$3</formula>
    </cfRule>
  </conditionalFormatting>
  <conditionalFormatting sqref="B138:B141">
    <cfRule type="cellIs" dxfId="436" priority="511" stopIfTrue="1" operator="equal">
      <formula>$H$3</formula>
    </cfRule>
    <cfRule type="cellIs" dxfId="435" priority="510" stopIfTrue="1" operator="lessThan">
      <formula>$H$3</formula>
    </cfRule>
  </conditionalFormatting>
  <conditionalFormatting sqref="B144:B153 D145:D153">
    <cfRule type="cellIs" dxfId="434" priority="437" stopIfTrue="1" operator="equal">
      <formula>$H$3</formula>
    </cfRule>
  </conditionalFormatting>
  <conditionalFormatting sqref="B144:B153">
    <cfRule type="cellIs" dxfId="433" priority="436" stopIfTrue="1" operator="lessThan">
      <formula>$H$3</formula>
    </cfRule>
  </conditionalFormatting>
  <conditionalFormatting sqref="B156:B165">
    <cfRule type="cellIs" dxfId="432" priority="254" stopIfTrue="1" operator="equal">
      <formula>$H$3</formula>
    </cfRule>
    <cfRule type="cellIs" dxfId="431" priority="253" stopIfTrue="1" operator="lessThan">
      <formula>$H$3</formula>
    </cfRule>
  </conditionalFormatting>
  <conditionalFormatting sqref="B168:B171">
    <cfRule type="cellIs" dxfId="430" priority="161" stopIfTrue="1" operator="lessThan">
      <formula>$H$3</formula>
    </cfRule>
    <cfRule type="cellIs" dxfId="429" priority="162" stopIfTrue="1" operator="equal">
      <formula>$H$3</formula>
    </cfRule>
  </conditionalFormatting>
  <conditionalFormatting sqref="B176">
    <cfRule type="cellIs" dxfId="428" priority="69" stopIfTrue="1" operator="lessThan">
      <formula>$H$3</formula>
    </cfRule>
    <cfRule type="cellIs" dxfId="427" priority="68" stopIfTrue="1" operator="equal">
      <formula>$H$3</formula>
    </cfRule>
  </conditionalFormatting>
  <conditionalFormatting sqref="B181">
    <cfRule type="cellIs" dxfId="426" priority="29" stopIfTrue="1" operator="lessThan">
      <formula>$H$3</formula>
    </cfRule>
    <cfRule type="cellIs" dxfId="425" priority="28" stopIfTrue="1" operator="equal">
      <formula>$H$3</formula>
    </cfRule>
  </conditionalFormatting>
  <conditionalFormatting sqref="B187">
    <cfRule type="cellIs" dxfId="424" priority="24" stopIfTrue="1" operator="lessThan">
      <formula>$H$3</formula>
    </cfRule>
    <cfRule type="cellIs" dxfId="423" priority="23" stopIfTrue="1" operator="equal">
      <formula>$H$3</formula>
    </cfRule>
  </conditionalFormatting>
  <conditionalFormatting sqref="B190 D190">
    <cfRule type="cellIs" dxfId="422" priority="901" stopIfTrue="1" operator="equal">
      <formula>$H$3</formula>
    </cfRule>
    <cfRule type="cellIs" dxfId="421" priority="902" stopIfTrue="1" operator="lessThan">
      <formula>$H$3</formula>
    </cfRule>
  </conditionalFormatting>
  <conditionalFormatting sqref="B190">
    <cfRule type="cellIs" dxfId="420" priority="900" stopIfTrue="1" operator="lessThan">
      <formula>$H$3</formula>
    </cfRule>
  </conditionalFormatting>
  <conditionalFormatting sqref="B190:B201">
    <cfRule type="cellIs" dxfId="419" priority="854" stopIfTrue="1" operator="equal">
      <formula>$H$3</formula>
    </cfRule>
  </conditionalFormatting>
  <conditionalFormatting sqref="B191:B201">
    <cfRule type="cellIs" dxfId="418" priority="853" stopIfTrue="1" operator="lessThan">
      <formula>$H$3</formula>
    </cfRule>
  </conditionalFormatting>
  <conditionalFormatting sqref="B204:B208">
    <cfRule type="cellIs" dxfId="417" priority="590" stopIfTrue="1" operator="lessThan">
      <formula>$H$3</formula>
    </cfRule>
    <cfRule type="cellIs" dxfId="416" priority="591" stopIfTrue="1" operator="equal">
      <formula>$H$3</formula>
    </cfRule>
  </conditionalFormatting>
  <conditionalFormatting sqref="B211:B214">
    <cfRule type="cellIs" dxfId="415" priority="543" stopIfTrue="1" operator="equal">
      <formula>$H$3</formula>
    </cfRule>
    <cfRule type="cellIs" dxfId="414" priority="542" stopIfTrue="1" operator="lessThan">
      <formula>$H$3</formula>
    </cfRule>
  </conditionalFormatting>
  <conditionalFormatting sqref="B217:B220">
    <cfRule type="cellIs" dxfId="413" priority="477" stopIfTrue="1" operator="lessThan">
      <formula>$H$3</formula>
    </cfRule>
    <cfRule type="cellIs" dxfId="412" priority="476" stopIfTrue="1" operator="equal">
      <formula>$H$3</formula>
    </cfRule>
  </conditionalFormatting>
  <conditionalFormatting sqref="B223:B226">
    <cfRule type="cellIs" dxfId="411" priority="395" stopIfTrue="1" operator="lessThan">
      <formula>$H$3</formula>
    </cfRule>
    <cfRule type="cellIs" dxfId="410" priority="394" stopIfTrue="1" operator="equal">
      <formula>$H$3</formula>
    </cfRule>
  </conditionalFormatting>
  <conditionalFormatting sqref="B229:B232">
    <cfRule type="cellIs" dxfId="409" priority="323" stopIfTrue="1" operator="lessThan">
      <formula>$H$3</formula>
    </cfRule>
    <cfRule type="cellIs" dxfId="408" priority="322" stopIfTrue="1" operator="equal">
      <formula>$H$3</formula>
    </cfRule>
  </conditionalFormatting>
  <conditionalFormatting sqref="B235:B238">
    <cfRule type="cellIs" dxfId="407" priority="252" stopIfTrue="1" operator="lessThan">
      <formula>$H$3</formula>
    </cfRule>
    <cfRule type="cellIs" dxfId="406" priority="251" stopIfTrue="1" operator="equal">
      <formula>$H$3</formula>
    </cfRule>
  </conditionalFormatting>
  <conditionalFormatting sqref="B241:B244">
    <cfRule type="cellIs" dxfId="405" priority="200" stopIfTrue="1" operator="lessThan">
      <formula>$H$3</formula>
    </cfRule>
    <cfRule type="cellIs" dxfId="404" priority="199" stopIfTrue="1" operator="equal">
      <formula>$H$3</formula>
    </cfRule>
  </conditionalFormatting>
  <conditionalFormatting sqref="B247:B248">
    <cfRule type="cellIs" dxfId="403" priority="147" stopIfTrue="1" operator="lessThan">
      <formula>$H$3</formula>
    </cfRule>
    <cfRule type="cellIs" dxfId="402" priority="146" stopIfTrue="1" operator="equal">
      <formula>$H$3</formula>
    </cfRule>
  </conditionalFormatting>
  <conditionalFormatting sqref="B254">
    <cfRule type="cellIs" dxfId="401" priority="85" stopIfTrue="1" operator="lessThan">
      <formula>$H$3</formula>
    </cfRule>
    <cfRule type="cellIs" dxfId="400" priority="86" stopIfTrue="1" operator="equal">
      <formula>$H$3</formula>
    </cfRule>
  </conditionalFormatting>
  <conditionalFormatting sqref="B256">
    <cfRule type="cellIs" dxfId="399" priority="50" stopIfTrue="1" operator="equal">
      <formula>$H$3</formula>
    </cfRule>
    <cfRule type="cellIs" dxfId="398" priority="51" stopIfTrue="1" operator="lessThan">
      <formula>$H$3</formula>
    </cfRule>
  </conditionalFormatting>
  <conditionalFormatting sqref="B259 B261">
    <cfRule type="cellIs" dxfId="397" priority="73" stopIfTrue="1" operator="equal">
      <formula>$H$3</formula>
    </cfRule>
  </conditionalFormatting>
  <conditionalFormatting sqref="B259">
    <cfRule type="cellIs" dxfId="396" priority="72" stopIfTrue="1" operator="lessThan">
      <formula>$H$3</formula>
    </cfRule>
  </conditionalFormatting>
  <conditionalFormatting sqref="B261:B262">
    <cfRule type="cellIs" dxfId="395" priority="46" stopIfTrue="1" operator="lessThan">
      <formula>$H$3</formula>
    </cfRule>
  </conditionalFormatting>
  <conditionalFormatting sqref="B262">
    <cfRule type="cellIs" dxfId="394" priority="45" stopIfTrue="1" operator="equal">
      <formula>$H$3</formula>
    </cfRule>
  </conditionalFormatting>
  <conditionalFormatting sqref="B265:B266">
    <cfRule type="cellIs" dxfId="393" priority="5" stopIfTrue="1" operator="lessThan">
      <formula>$H$3</formula>
    </cfRule>
    <cfRule type="cellIs" dxfId="392" priority="6" stopIfTrue="1" operator="equal">
      <formula>$H$3</formula>
    </cfRule>
  </conditionalFormatting>
  <conditionalFormatting sqref="C5:C19 C114:C117 C259:C262 E262">
    <cfRule type="expression" dxfId="391" priority="842" stopIfTrue="1">
      <formula>B5&lt;$H$3</formula>
    </cfRule>
  </conditionalFormatting>
  <conditionalFormatting sqref="C21 C190:C201 G22:G25 E191:E201 G4:G18 C4:C19 C114:C117 C259:C262 E262 G191:G201 E4:E19 C106">
    <cfRule type="expression" dxfId="390" priority="3007" stopIfTrue="1">
      <formula>$B4=$H$3</formula>
    </cfRule>
  </conditionalFormatting>
  <conditionalFormatting sqref="C21:C25 C190:C201">
    <cfRule type="expression" dxfId="389" priority="2998" stopIfTrue="1">
      <formula>B21&lt;$H$3</formula>
    </cfRule>
  </conditionalFormatting>
  <conditionalFormatting sqref="C22:C25">
    <cfRule type="expression" dxfId="388" priority="1266" stopIfTrue="1">
      <formula>$F22=$H$3</formula>
    </cfRule>
    <cfRule type="expression" dxfId="387" priority="1270" stopIfTrue="1">
      <formula>$B22=$H$3</formula>
    </cfRule>
  </conditionalFormatting>
  <conditionalFormatting sqref="C106">
    <cfRule type="expression" dxfId="386" priority="127" stopIfTrue="1">
      <formula>B106&lt;$H$3</formula>
    </cfRule>
  </conditionalFormatting>
  <conditionalFormatting sqref="C108:C111 E108:E111 G108:G111 E114:E117 G114:G117 E120:E129 G120:G129 E132:E135 G132:G135">
    <cfRule type="expression" dxfId="385" priority="2209" stopIfTrue="1">
      <formula>$B108=$H$3</formula>
    </cfRule>
    <cfRule type="expression" dxfId="384" priority="2210" stopIfTrue="1">
      <formula>$F108=$H$3</formula>
    </cfRule>
  </conditionalFormatting>
  <conditionalFormatting sqref="C108:C111 E108:E111 G108:G111 E114:E117 G114:G117">
    <cfRule type="expression" dxfId="383" priority="2208" stopIfTrue="1">
      <formula>B108&lt;$H$3</formula>
    </cfRule>
  </conditionalFormatting>
  <conditionalFormatting sqref="C132:C135 C138:C141 E138:E141 G138:G141 C144:C153 E144:E153 G144:G153 C156:C165 E156:E165 G156:G165 C168:C171 E168:E171 G168:G171 G175:G176 C204:C208 C211:C214 C217:C220 E217:E220 G217:G220 C223:C226 E223:E226 G223:G226 C229:C232 E229:E232 G229:G232 C235:C238 E235:E238 G235:G238 C241:C244 E241:E244 G241:G244 C247:C248 E247:E248 G247:G248 C250 E250 E253 G253:G254 C253:C256 E255:E256 E260 G260 C259:C262 E262">
    <cfRule type="expression" dxfId="382" priority="575" stopIfTrue="1">
      <formula>$F132=$H$3</formula>
    </cfRule>
  </conditionalFormatting>
  <conditionalFormatting sqref="C132:C135 C138:C141 E138:E141 G138:G141 C144:C153 E144:E153 G144:G153 C156:C165 E156:E165 G156:G165 C168:C171 E168:E171 G168:G171 G175:G176 C204:C208 C211:C214 C217:C220 E217:E220 G217:G220 C223:C226 E223:E226 G223:G226 C229:C232 E229:E232 G229:G232 C235:C238 E235:E238 G235:G238 C241:C244 E241:E244 G241:G244 C247:C248 E247:E248 G247:G248 C250 E250 G253:G254 C253:C256 E260 G260 E253 E255:E256">
    <cfRule type="expression" dxfId="381" priority="574" stopIfTrue="1">
      <formula>$B132=$H$3</formula>
    </cfRule>
  </conditionalFormatting>
  <conditionalFormatting sqref="C132:C135 C138:C141 E138:E141 G138:G141 C144:C153 E144:E153 G144:G153 C156:C165 E156:E165 G156:G165 C168:C171 E168:E171 G168:G171 G175:G176 C204:C208 C211:C214 C217:C220 E217:E220 G217:G220 C223:C226 E223:E226 G223:G226 C229:C232 E229:E232 G229:G232 C235:C238 E235:E238 G235:G238 C241:C244 E241:E244 G241:G244 C247:C248 E247:E248 G247:G248 C250 E250 G253:G254 C253:C256 E260 G260">
    <cfRule type="expression" dxfId="380" priority="573" stopIfTrue="1">
      <formula>B132&lt;$H$3</formula>
    </cfRule>
  </conditionalFormatting>
  <conditionalFormatting sqref="C176">
    <cfRule type="expression" dxfId="379" priority="63" stopIfTrue="1">
      <formula>$B176=$H$3</formula>
    </cfRule>
    <cfRule type="expression" dxfId="378" priority="65" stopIfTrue="1">
      <formula>$F176=$H$3</formula>
    </cfRule>
    <cfRule type="expression" dxfId="377" priority="64" stopIfTrue="1">
      <formula>B176&lt;$H$3</formula>
    </cfRule>
  </conditionalFormatting>
  <conditionalFormatting sqref="C181">
    <cfRule type="expression" dxfId="376" priority="27" stopIfTrue="1">
      <formula>$F181=$H$3</formula>
    </cfRule>
    <cfRule type="expression" dxfId="375" priority="26" stopIfTrue="1">
      <formula>B181&lt;$H$3</formula>
    </cfRule>
    <cfRule type="expression" dxfId="374" priority="25" stopIfTrue="1">
      <formula>$B181=$H$3</formula>
    </cfRule>
  </conditionalFormatting>
  <conditionalFormatting sqref="C187">
    <cfRule type="expression" dxfId="373" priority="21" stopIfTrue="1">
      <formula>B187&lt;$H$3</formula>
    </cfRule>
    <cfRule type="expression" dxfId="372" priority="22" stopIfTrue="1">
      <formula>$F187=$H$3</formula>
    </cfRule>
    <cfRule type="expression" dxfId="371" priority="20" stopIfTrue="1">
      <formula>$B187=$H$3</formula>
    </cfRule>
  </conditionalFormatting>
  <conditionalFormatting sqref="C265:C266">
    <cfRule type="expression" dxfId="370" priority="9" stopIfTrue="1">
      <formula>$B265=$H$3</formula>
    </cfRule>
    <cfRule type="expression" dxfId="369" priority="8" stopIfTrue="1">
      <formula>B265&lt;$H$3</formula>
    </cfRule>
    <cfRule type="expression" dxfId="368" priority="7" stopIfTrue="1">
      <formula>$F265=$H$3</formula>
    </cfRule>
  </conditionalFormatting>
  <conditionalFormatting sqref="D4">
    <cfRule type="cellIs" dxfId="367" priority="1230" stopIfTrue="1" operator="equal">
      <formula>$H$3</formula>
    </cfRule>
    <cfRule type="cellIs" dxfId="366" priority="1231" stopIfTrue="1" operator="lessThan">
      <formula>$H$3</formula>
    </cfRule>
  </conditionalFormatting>
  <conditionalFormatting sqref="D4:D5">
    <cfRule type="cellIs" dxfId="365" priority="1225" stopIfTrue="1" operator="equal">
      <formula>$H$3</formula>
    </cfRule>
    <cfRule type="cellIs" dxfId="364" priority="1226" stopIfTrue="1" operator="lessThan">
      <formula>$H$3</formula>
    </cfRule>
  </conditionalFormatting>
  <conditionalFormatting sqref="D5 F5 B5">
    <cfRule type="cellIs" dxfId="363" priority="1218" stopIfTrue="1" operator="lessThan">
      <formula>$H$3</formula>
    </cfRule>
  </conditionalFormatting>
  <conditionalFormatting sqref="D5">
    <cfRule type="cellIs" dxfId="362" priority="1219" stopIfTrue="1" operator="equal">
      <formula>$H$3</formula>
    </cfRule>
    <cfRule type="cellIs" dxfId="361" priority="1220" stopIfTrue="1" operator="lessThan">
      <formula>$H$3</formula>
    </cfRule>
  </conditionalFormatting>
  <conditionalFormatting sqref="D5:D7 F6:F9">
    <cfRule type="cellIs" dxfId="360" priority="1139" stopIfTrue="1" operator="lessThan">
      <formula>$H$3</formula>
    </cfRule>
  </conditionalFormatting>
  <conditionalFormatting sqref="D5:D21 F18:F21">
    <cfRule type="cellIs" dxfId="359" priority="3005" stopIfTrue="1" operator="equal">
      <formula>$H$3</formula>
    </cfRule>
  </conditionalFormatting>
  <conditionalFormatting sqref="D8:D21 F10:F21">
    <cfRule type="cellIs" dxfId="358" priority="3006" stopIfTrue="1" operator="lessThan">
      <formula>$H$3</formula>
    </cfRule>
  </conditionalFormatting>
  <conditionalFormatting sqref="D20:D21">
    <cfRule type="cellIs" dxfId="357" priority="3004" stopIfTrue="1" operator="lessThan">
      <formula>$H$3</formula>
    </cfRule>
  </conditionalFormatting>
  <conditionalFormatting sqref="D20:D25 B21:B25">
    <cfRule type="cellIs" dxfId="356" priority="2543" stopIfTrue="1" operator="equal">
      <formula>$H$3</formula>
    </cfRule>
  </conditionalFormatting>
  <conditionalFormatting sqref="D21:D25 B22:B25">
    <cfRule type="cellIs" dxfId="355" priority="2542" stopIfTrue="1" operator="lessThan">
      <formula>$H$3</formula>
    </cfRule>
  </conditionalFormatting>
  <conditionalFormatting sqref="D28:D31">
    <cfRule type="cellIs" dxfId="354" priority="924" stopIfTrue="1" operator="equal">
      <formula>$H$3</formula>
    </cfRule>
    <cfRule type="cellIs" dxfId="353" priority="923" stopIfTrue="1" operator="lessThan">
      <formula>$H$3</formula>
    </cfRule>
  </conditionalFormatting>
  <conditionalFormatting sqref="D33:D37">
    <cfRule type="cellIs" dxfId="352" priority="761" stopIfTrue="1" operator="lessThan">
      <formula>$H$3</formula>
    </cfRule>
    <cfRule type="cellIs" dxfId="351" priority="762" stopIfTrue="1" operator="equal">
      <formula>$H$3</formula>
    </cfRule>
  </conditionalFormatting>
  <conditionalFormatting sqref="D40:D51">
    <cfRule type="cellIs" dxfId="350" priority="674" stopIfTrue="1" operator="lessThan">
      <formula>$H$3</formula>
    </cfRule>
  </conditionalFormatting>
  <conditionalFormatting sqref="D40:D62">
    <cfRule type="cellIs" dxfId="349" priority="667" stopIfTrue="1" operator="equal">
      <formula>$H$3</formula>
    </cfRule>
  </conditionalFormatting>
  <conditionalFormatting sqref="D52:D62">
    <cfRule type="cellIs" dxfId="348" priority="666" stopIfTrue="1" operator="lessThan">
      <formula>$H$3</formula>
    </cfRule>
  </conditionalFormatting>
  <conditionalFormatting sqref="D64:D74">
    <cfRule type="cellIs" dxfId="347" priority="314" stopIfTrue="1" operator="equal">
      <formula>$H$3</formula>
    </cfRule>
    <cfRule type="cellIs" dxfId="346" priority="313" stopIfTrue="1" operator="lessThan">
      <formula>$H$3</formula>
    </cfRule>
  </conditionalFormatting>
  <conditionalFormatting sqref="D77:D80">
    <cfRule type="cellIs" dxfId="345" priority="225" stopIfTrue="1" operator="equal">
      <formula>$H$3</formula>
    </cfRule>
    <cfRule type="cellIs" dxfId="344" priority="224" stopIfTrue="1" operator="lessThan">
      <formula>$H$3</formula>
    </cfRule>
  </conditionalFormatting>
  <conditionalFormatting sqref="D83:D86">
    <cfRule type="cellIs" dxfId="343" priority="172" stopIfTrue="1" operator="equal">
      <formula>$H$3</formula>
    </cfRule>
    <cfRule type="cellIs" dxfId="342" priority="171" stopIfTrue="1" operator="lessThan">
      <formula>$H$3</formula>
    </cfRule>
  </conditionalFormatting>
  <conditionalFormatting sqref="D89:D91">
    <cfRule type="cellIs" dxfId="341" priority="133" stopIfTrue="1" operator="lessThan">
      <formula>$H$3</formula>
    </cfRule>
    <cfRule type="cellIs" dxfId="340" priority="134" stopIfTrue="1" operator="equal">
      <formula>$H$3</formula>
    </cfRule>
  </conditionalFormatting>
  <conditionalFormatting sqref="D97">
    <cfRule type="cellIs" dxfId="339" priority="2" stopIfTrue="1" operator="lessThan">
      <formula>$H$3</formula>
    </cfRule>
    <cfRule type="cellIs" dxfId="338" priority="1" stopIfTrue="1" operator="equal">
      <formula>$H$3</formula>
    </cfRule>
  </conditionalFormatting>
  <conditionalFormatting sqref="D105">
    <cfRule type="cellIs" dxfId="337" priority="251011" stopIfTrue="1" operator="lessThan">
      <formula>$H$3</formula>
    </cfRule>
    <cfRule type="cellIs" dxfId="336" priority="251010" stopIfTrue="1" operator="equal">
      <formula>$H$3</formula>
    </cfRule>
  </conditionalFormatting>
  <conditionalFormatting sqref="D105:D106 F105:F106">
    <cfRule type="cellIs" dxfId="335" priority="128" stopIfTrue="1" operator="equal">
      <formula>$H$3</formula>
    </cfRule>
    <cfRule type="cellIs" dxfId="334" priority="129" stopIfTrue="1" operator="lessThan">
      <formula>$H$3</formula>
    </cfRule>
  </conditionalFormatting>
  <conditionalFormatting sqref="D106">
    <cfRule type="cellIs" dxfId="333" priority="118" stopIfTrue="1" operator="lessThan">
      <formula>$H$3</formula>
    </cfRule>
    <cfRule type="cellIs" dxfId="332" priority="121" stopIfTrue="1" operator="equal">
      <formula>$H$3</formula>
    </cfRule>
    <cfRule type="cellIs" dxfId="331" priority="122" stopIfTrue="1" operator="lessThan">
      <formula>$H$3</formula>
    </cfRule>
  </conditionalFormatting>
  <conditionalFormatting sqref="D108:D111">
    <cfRule type="cellIs" dxfId="330" priority="1016" stopIfTrue="1" operator="equal">
      <formula>$H$3</formula>
    </cfRule>
    <cfRule type="cellIs" dxfId="329" priority="1017" stopIfTrue="1" operator="lessThan">
      <formula>$H$3</formula>
    </cfRule>
  </conditionalFormatting>
  <conditionalFormatting sqref="D114:D117">
    <cfRule type="cellIs" dxfId="328" priority="818" stopIfTrue="1" operator="lessThan">
      <formula>$H$3</formula>
    </cfRule>
    <cfRule type="cellIs" dxfId="327" priority="817" stopIfTrue="1" operator="equal">
      <formula>$H$3</formula>
    </cfRule>
  </conditionalFormatting>
  <conditionalFormatting sqref="D120:D129">
    <cfRule type="cellIs" dxfId="326" priority="714" stopIfTrue="1" operator="equal">
      <formula>$H$3</formula>
    </cfRule>
    <cfRule type="cellIs" dxfId="325" priority="715" stopIfTrue="1" operator="lessThan">
      <formula>$H$3</formula>
    </cfRule>
  </conditionalFormatting>
  <conditionalFormatting sqref="D132:D135">
    <cfRule type="cellIs" dxfId="324" priority="567" stopIfTrue="1" operator="equal">
      <formula>$H$3</formula>
    </cfRule>
    <cfRule type="cellIs" dxfId="323" priority="568" stopIfTrue="1" operator="lessThan">
      <formula>$H$3</formula>
    </cfRule>
  </conditionalFormatting>
  <conditionalFormatting sqref="D138:D141">
    <cfRule type="cellIs" dxfId="322" priority="501" stopIfTrue="1" operator="lessThan">
      <formula>$H$3</formula>
    </cfRule>
    <cfRule type="cellIs" dxfId="321" priority="500" stopIfTrue="1" operator="equal">
      <formula>$H$3</formula>
    </cfRule>
  </conditionalFormatting>
  <conditionalFormatting sqref="D144">
    <cfRule type="cellIs" dxfId="320" priority="413" stopIfTrue="1" operator="equal">
      <formula>$H$3</formula>
    </cfRule>
  </conditionalFormatting>
  <conditionalFormatting sqref="D144:D153">
    <cfRule type="cellIs" dxfId="319" priority="414" stopIfTrue="1" operator="lessThan">
      <formula>$H$3</formula>
    </cfRule>
  </conditionalFormatting>
  <conditionalFormatting sqref="D156:D165">
    <cfRule type="cellIs" dxfId="318" priority="267" stopIfTrue="1" operator="equal">
      <formula>$H$3</formula>
    </cfRule>
    <cfRule type="cellIs" dxfId="317" priority="266" stopIfTrue="1" operator="lessThan">
      <formula>$H$3</formula>
    </cfRule>
  </conditionalFormatting>
  <conditionalFormatting sqref="D168:D171">
    <cfRule type="cellIs" dxfId="316" priority="157" stopIfTrue="1" operator="equal">
      <formula>$H$3</formula>
    </cfRule>
    <cfRule type="cellIs" dxfId="315" priority="156" stopIfTrue="1" operator="lessThan">
      <formula>$H$3</formula>
    </cfRule>
  </conditionalFormatting>
  <conditionalFormatting sqref="D175">
    <cfRule type="cellIs" dxfId="314" priority="98" stopIfTrue="1" operator="equal">
      <formula>$H$3</formula>
    </cfRule>
  </conditionalFormatting>
  <conditionalFormatting sqref="D175:D176">
    <cfRule type="cellIs" dxfId="313" priority="67" stopIfTrue="1" operator="lessThan">
      <formula>$H$3</formula>
    </cfRule>
  </conditionalFormatting>
  <conditionalFormatting sqref="D176">
    <cfRule type="cellIs" dxfId="312" priority="66" stopIfTrue="1" operator="equal">
      <formula>$H$3</formula>
    </cfRule>
  </conditionalFormatting>
  <conditionalFormatting sqref="D189:D190">
    <cfRule type="cellIs" dxfId="311" priority="888" stopIfTrue="1" operator="equal">
      <formula>$H$3</formula>
    </cfRule>
    <cfRule type="cellIs" dxfId="310" priority="896" stopIfTrue="1" operator="lessThan">
      <formula>$H$3</formula>
    </cfRule>
  </conditionalFormatting>
  <conditionalFormatting sqref="D190">
    <cfRule type="cellIs" dxfId="309" priority="852" stopIfTrue="1" operator="lessThan">
      <formula>$H$3</formula>
    </cfRule>
  </conditionalFormatting>
  <conditionalFormatting sqref="D193:D201">
    <cfRule type="cellIs" dxfId="308" priority="793" stopIfTrue="1" operator="lessThan">
      <formula>$H$3</formula>
    </cfRule>
    <cfRule type="cellIs" dxfId="307" priority="792" stopIfTrue="1" operator="equal">
      <formula>$H$3</formula>
    </cfRule>
  </conditionalFormatting>
  <conditionalFormatting sqref="D204:D208">
    <cfRule type="cellIs" dxfId="306" priority="621" stopIfTrue="1" operator="equal">
      <formula>$H$3</formula>
    </cfRule>
    <cfRule type="cellIs" dxfId="305" priority="622" stopIfTrue="1" operator="lessThan">
      <formula>$H$3</formula>
    </cfRule>
  </conditionalFormatting>
  <conditionalFormatting sqref="D211:D214">
    <cfRule type="cellIs" dxfId="304" priority="549" stopIfTrue="1" operator="lessThan">
      <formula>$H$3</formula>
    </cfRule>
    <cfRule type="cellIs" dxfId="303" priority="548" stopIfTrue="1" operator="equal">
      <formula>$H$3</formula>
    </cfRule>
  </conditionalFormatting>
  <conditionalFormatting sqref="D217:D220">
    <cfRule type="cellIs" dxfId="302" priority="467" stopIfTrue="1" operator="lessThan">
      <formula>$H$3</formula>
    </cfRule>
    <cfRule type="cellIs" dxfId="301" priority="466" stopIfTrue="1" operator="equal">
      <formula>$H$3</formula>
    </cfRule>
  </conditionalFormatting>
  <conditionalFormatting sqref="D223:D226">
    <cfRule type="cellIs" dxfId="300" priority="389" stopIfTrue="1" operator="equal">
      <formula>$H$3</formula>
    </cfRule>
    <cfRule type="cellIs" dxfId="299" priority="390" stopIfTrue="1" operator="lessThan">
      <formula>$H$3</formula>
    </cfRule>
  </conditionalFormatting>
  <conditionalFormatting sqref="D229:D232">
    <cfRule type="cellIs" dxfId="298" priority="311" stopIfTrue="1" operator="equal">
      <formula>$H$3</formula>
    </cfRule>
    <cfRule type="cellIs" dxfId="297" priority="312" stopIfTrue="1" operator="lessThan">
      <formula>$H$3</formula>
    </cfRule>
  </conditionalFormatting>
  <conditionalFormatting sqref="D235:D238">
    <cfRule type="cellIs" dxfId="296" priority="244" stopIfTrue="1" operator="equal">
      <formula>$H$3</formula>
    </cfRule>
    <cfRule type="cellIs" dxfId="295" priority="245" stopIfTrue="1" operator="lessThan">
      <formula>$H$3</formula>
    </cfRule>
  </conditionalFormatting>
  <conditionalFormatting sqref="D241:D244">
    <cfRule type="cellIs" dxfId="294" priority="196" stopIfTrue="1" operator="lessThan">
      <formula>$H$3</formula>
    </cfRule>
    <cfRule type="cellIs" dxfId="293" priority="195" stopIfTrue="1" operator="equal">
      <formula>$H$3</formula>
    </cfRule>
  </conditionalFormatting>
  <conditionalFormatting sqref="D247:D248">
    <cfRule type="cellIs" dxfId="292" priority="144" stopIfTrue="1" operator="equal">
      <formula>$H$3</formula>
    </cfRule>
    <cfRule type="cellIs" dxfId="291" priority="145" stopIfTrue="1" operator="lessThan">
      <formula>$H$3</formula>
    </cfRule>
  </conditionalFormatting>
  <conditionalFormatting sqref="D254">
    <cfRule type="cellIs" dxfId="290" priority="70" stopIfTrue="1" operator="equal">
      <formula>$H$3</formula>
    </cfRule>
    <cfRule type="cellIs" dxfId="289" priority="71" stopIfTrue="1" operator="lessThan">
      <formula>$H$3</formula>
    </cfRule>
  </conditionalFormatting>
  <conditionalFormatting sqref="D256">
    <cfRule type="cellIs" dxfId="288" priority="52" stopIfTrue="1" operator="equal">
      <formula>$H$3</formula>
    </cfRule>
    <cfRule type="cellIs" dxfId="287" priority="53" stopIfTrue="1" operator="lessThan">
      <formula>$H$3</formula>
    </cfRule>
  </conditionalFormatting>
  <conditionalFormatting sqref="D262">
    <cfRule type="cellIs" dxfId="286" priority="47" stopIfTrue="1" operator="equal">
      <formula>$H$3</formula>
    </cfRule>
    <cfRule type="cellIs" dxfId="285" priority="48" stopIfTrue="1" operator="lessThan">
      <formula>$H$3</formula>
    </cfRule>
  </conditionalFormatting>
  <conditionalFormatting sqref="E4:E19">
    <cfRule type="expression" dxfId="284" priority="213" stopIfTrue="1">
      <formula>D4&lt;$H$3</formula>
    </cfRule>
  </conditionalFormatting>
  <conditionalFormatting sqref="E5 E190 E106">
    <cfRule type="expression" dxfId="283" priority="410878" stopIfTrue="1">
      <formula>$D5=$H$3</formula>
    </cfRule>
  </conditionalFormatting>
  <conditionalFormatting sqref="E21">
    <cfRule type="expression" dxfId="282" priority="2999" stopIfTrue="1">
      <formula>$D21=$H$3</formula>
    </cfRule>
    <cfRule type="expression" dxfId="281" priority="3000" stopIfTrue="1">
      <formula>D21&lt;$H$3</formula>
    </cfRule>
  </conditionalFormatting>
  <conditionalFormatting sqref="E22:E25 C28:C31 E28:E31 G28:G31 C33:C37 E33:E37 G33:G37 C40:C62 C120:C129 E204:E208 G204:G208 E211:E214 G211:G214">
    <cfRule type="expression" dxfId="280" priority="680" stopIfTrue="1">
      <formula>B22&lt;$H$3</formula>
    </cfRule>
    <cfRule type="expression" dxfId="279" priority="682" stopIfTrue="1">
      <formula>$B22=$H$3</formula>
    </cfRule>
  </conditionalFormatting>
  <conditionalFormatting sqref="E22:E25 C28:C31 E28:E31 G28:G31 C33:C37 E33:E37 G33:G37 C40:C62 C120:C129 E204:G208 E211:G214 E6:E9 E10:F14 E15:E19 G106 G5:G18 C6:C19 G21:G25 C114:C117 G190:G199 E191:E199 C191:C201 E200:G201">
    <cfRule type="expression" dxfId="278" priority="681" stopIfTrue="1">
      <formula>$F5=$H$3</formula>
    </cfRule>
  </conditionalFormatting>
  <conditionalFormatting sqref="E40:E62 G40:G62 C64:C74 E64:E74 G64:G74 C77:C80 E77:E80 G77:G80 C83:C86 E83:E86 G83:G86 C89 E89:E91">
    <cfRule type="expression" dxfId="277" priority="371" stopIfTrue="1">
      <formula>$B40=$H$3</formula>
    </cfRule>
    <cfRule type="expression" dxfId="276" priority="369" stopIfTrue="1">
      <formula>B40&lt;$H$3</formula>
    </cfRule>
    <cfRule type="expression" dxfId="275" priority="370" stopIfTrue="1">
      <formula>$F40=$H$3</formula>
    </cfRule>
  </conditionalFormatting>
  <conditionalFormatting sqref="E106">
    <cfRule type="expression" dxfId="274" priority="126" stopIfTrue="1">
      <formula>D106&lt;$H$3</formula>
    </cfRule>
  </conditionalFormatting>
  <conditionalFormatting sqref="E120:E129">
    <cfRule type="expression" dxfId="273" priority="719" stopIfTrue="1">
      <formula>D120&lt;$H$3</formula>
    </cfRule>
  </conditionalFormatting>
  <conditionalFormatting sqref="E132:E135">
    <cfRule type="expression" dxfId="272" priority="570" stopIfTrue="1">
      <formula>D132&lt;$H$3</formula>
    </cfRule>
  </conditionalFormatting>
  <conditionalFormatting sqref="E176">
    <cfRule type="expression" dxfId="271" priority="62" stopIfTrue="1">
      <formula>$F176=$H$3</formula>
    </cfRule>
    <cfRule type="expression" dxfId="270" priority="60" stopIfTrue="1">
      <formula>$B176=$H$3</formula>
    </cfRule>
    <cfRule type="expression" dxfId="269" priority="61" stopIfTrue="1">
      <formula>D176&lt;$H$3</formula>
    </cfRule>
  </conditionalFormatting>
  <conditionalFormatting sqref="E253:E256">
    <cfRule type="expression" dxfId="268" priority="55" stopIfTrue="1">
      <formula>D253&lt;$H$3</formula>
    </cfRule>
  </conditionalFormatting>
  <conditionalFormatting sqref="E254">
    <cfRule type="expression" dxfId="267" priority="56" stopIfTrue="1">
      <formula>$F254=$H$3</formula>
    </cfRule>
    <cfRule type="expression" dxfId="266" priority="54" stopIfTrue="1">
      <formula>$B254=$H$3</formula>
    </cfRule>
  </conditionalFormatting>
  <conditionalFormatting sqref="F4">
    <cfRule type="cellIs" dxfId="265" priority="1232" stopIfTrue="1" operator="equal">
      <formula>$H$3</formula>
    </cfRule>
  </conditionalFormatting>
  <conditionalFormatting sqref="F4:F5">
    <cfRule type="cellIs" dxfId="264" priority="1227" stopIfTrue="1" operator="lessThan">
      <formula>$H$3</formula>
    </cfRule>
    <cfRule type="cellIs" dxfId="263" priority="1224" stopIfTrue="1" operator="equal">
      <formula>$H$3</formula>
    </cfRule>
  </conditionalFormatting>
  <conditionalFormatting sqref="F5 D5">
    <cfRule type="cellIs" dxfId="262" priority="1217" stopIfTrue="1" operator="equal">
      <formula>$H$3</formula>
    </cfRule>
  </conditionalFormatting>
  <conditionalFormatting sqref="F5">
    <cfRule type="cellIs" dxfId="261" priority="1198" stopIfTrue="1" operator="lessThan">
      <formula>$H$3</formula>
    </cfRule>
  </conditionalFormatting>
  <conditionalFormatting sqref="F5:F17">
    <cfRule type="cellIs" dxfId="260" priority="1140" stopIfTrue="1" operator="equal">
      <formula>$H$3</formula>
    </cfRule>
  </conditionalFormatting>
  <conditionalFormatting sqref="F21">
    <cfRule type="cellIs" dxfId="259" priority="2989" stopIfTrue="1" operator="lessThan">
      <formula>$H$3</formula>
    </cfRule>
  </conditionalFormatting>
  <conditionalFormatting sqref="F28:F31">
    <cfRule type="cellIs" dxfId="258" priority="928" stopIfTrue="1" operator="equal">
      <formula>$H$3</formula>
    </cfRule>
    <cfRule type="cellIs" dxfId="257" priority="1067" stopIfTrue="1" operator="lessThan">
      <formula>$H$3</formula>
    </cfRule>
  </conditionalFormatting>
  <conditionalFormatting sqref="F33:F35">
    <cfRule type="cellIs" dxfId="256" priority="800" stopIfTrue="1" operator="lessThan">
      <formula>$H$3</formula>
    </cfRule>
  </conditionalFormatting>
  <conditionalFormatting sqref="F33:F37">
    <cfRule type="cellIs" dxfId="255" priority="687" stopIfTrue="1" operator="equal">
      <formula>$H$3</formula>
    </cfRule>
  </conditionalFormatting>
  <conditionalFormatting sqref="F36:F37">
    <cfRule type="cellIs" dxfId="254" priority="683" stopIfTrue="1" operator="lessThan">
      <formula>$H$3</formula>
    </cfRule>
  </conditionalFormatting>
  <conditionalFormatting sqref="F40:F62">
    <cfRule type="cellIs" dxfId="253" priority="669" stopIfTrue="1" operator="lessThan">
      <formula>$H$3</formula>
    </cfRule>
    <cfRule type="cellIs" dxfId="252" priority="668" stopIfTrue="1" operator="equal">
      <formula>$H$3</formula>
    </cfRule>
  </conditionalFormatting>
  <conditionalFormatting sqref="F64:F74">
    <cfRule type="cellIs" dxfId="251" priority="315" stopIfTrue="1" operator="equal">
      <formula>$H$3</formula>
    </cfRule>
    <cfRule type="cellIs" dxfId="250" priority="316" stopIfTrue="1" operator="lessThan">
      <formula>$H$3</formula>
    </cfRule>
  </conditionalFormatting>
  <conditionalFormatting sqref="F77:F80">
    <cfRule type="cellIs" dxfId="249" priority="220" stopIfTrue="1" operator="lessThan">
      <formula>$H$3</formula>
    </cfRule>
    <cfRule type="cellIs" dxfId="248" priority="219" stopIfTrue="1" operator="equal">
      <formula>$H$3</formula>
    </cfRule>
  </conditionalFormatting>
  <conditionalFormatting sqref="F83:F86">
    <cfRule type="cellIs" dxfId="247" priority="166" stopIfTrue="1" operator="equal">
      <formula>$H$3</formula>
    </cfRule>
    <cfRule type="cellIs" dxfId="246" priority="167" stopIfTrue="1" operator="lessThan">
      <formula>$H$3</formula>
    </cfRule>
  </conditionalFormatting>
  <conditionalFormatting sqref="F91">
    <cfRule type="cellIs" dxfId="245" priority="103" stopIfTrue="1" operator="equal">
      <formula>$H$3</formula>
    </cfRule>
    <cfRule type="cellIs" dxfId="244" priority="102" stopIfTrue="1" operator="lessThan">
      <formula>$H$3</formula>
    </cfRule>
  </conditionalFormatting>
  <conditionalFormatting sqref="F96">
    <cfRule type="cellIs" dxfId="243" priority="38" stopIfTrue="1" operator="lessThan">
      <formula>$H$3</formula>
    </cfRule>
    <cfRule type="cellIs" dxfId="242" priority="39" stopIfTrue="1" operator="equal">
      <formula>$H$3</formula>
    </cfRule>
  </conditionalFormatting>
  <conditionalFormatting sqref="F106">
    <cfRule type="cellIs" dxfId="241" priority="120" stopIfTrue="1" operator="lessThan">
      <formula>$H$3</formula>
    </cfRule>
    <cfRule type="cellIs" dxfId="240" priority="117" stopIfTrue="1" operator="equal">
      <formula>$H$3</formula>
    </cfRule>
  </conditionalFormatting>
  <conditionalFormatting sqref="F108:F111">
    <cfRule type="cellIs" dxfId="239" priority="1090" stopIfTrue="1" operator="lessThan">
      <formula>$H$3</formula>
    </cfRule>
    <cfRule type="cellIs" dxfId="238" priority="1089" stopIfTrue="1" operator="equal">
      <formula>$H$3</formula>
    </cfRule>
  </conditionalFormatting>
  <conditionalFormatting sqref="F114:F117">
    <cfRule type="cellIs" dxfId="237" priority="822" stopIfTrue="1" operator="equal">
      <formula>$H$3</formula>
    </cfRule>
    <cfRule type="cellIs" dxfId="236" priority="823" stopIfTrue="1" operator="lessThan">
      <formula>$H$3</formula>
    </cfRule>
  </conditionalFormatting>
  <conditionalFormatting sqref="F120:F129">
    <cfRule type="cellIs" dxfId="235" priority="652" stopIfTrue="1" operator="equal">
      <formula>$H$3</formula>
    </cfRule>
    <cfRule type="cellIs" dxfId="234" priority="653" stopIfTrue="1" operator="lessThan">
      <formula>$H$3</formula>
    </cfRule>
  </conditionalFormatting>
  <conditionalFormatting sqref="F132:F135">
    <cfRule type="cellIs" dxfId="233" priority="565" stopIfTrue="1" operator="equal">
      <formula>$H$3</formula>
    </cfRule>
    <cfRule type="cellIs" dxfId="232" priority="566" stopIfTrue="1" operator="lessThan">
      <formula>$H$3</formula>
    </cfRule>
  </conditionalFormatting>
  <conditionalFormatting sqref="F138:F141">
    <cfRule type="cellIs" dxfId="231" priority="498" stopIfTrue="1" operator="equal">
      <formula>$H$3</formula>
    </cfRule>
    <cfRule type="cellIs" dxfId="230" priority="499" stopIfTrue="1" operator="lessThan">
      <formula>$H$3</formula>
    </cfRule>
  </conditionalFormatting>
  <conditionalFormatting sqref="F144:F153">
    <cfRule type="cellIs" dxfId="229" priority="408" stopIfTrue="1" operator="equal">
      <formula>$H$3</formula>
    </cfRule>
    <cfRule type="cellIs" dxfId="228" priority="409" stopIfTrue="1" operator="lessThan">
      <formula>$H$3</formula>
    </cfRule>
  </conditionalFormatting>
  <conditionalFormatting sqref="F156:F165">
    <cfRule type="cellIs" dxfId="227" priority="214" stopIfTrue="1" operator="equal">
      <formula>$H$3</formula>
    </cfRule>
    <cfRule type="cellIs" dxfId="226" priority="215" stopIfTrue="1" operator="lessThan">
      <formula>$H$3</formula>
    </cfRule>
  </conditionalFormatting>
  <conditionalFormatting sqref="F168:F171">
    <cfRule type="cellIs" dxfId="225" priority="151" stopIfTrue="1" operator="equal">
      <formula>$H$3</formula>
    </cfRule>
    <cfRule type="cellIs" dxfId="224" priority="152" stopIfTrue="1" operator="lessThan">
      <formula>$H$3</formula>
    </cfRule>
  </conditionalFormatting>
  <conditionalFormatting sqref="F175:F176">
    <cfRule type="cellIs" dxfId="223" priority="95" stopIfTrue="1" operator="lessThan">
      <formula>$H$3</formula>
    </cfRule>
    <cfRule type="cellIs" dxfId="222" priority="96" stopIfTrue="1" operator="equal">
      <formula>$H$3</formula>
    </cfRule>
  </conditionalFormatting>
  <conditionalFormatting sqref="F180">
    <cfRule type="cellIs" dxfId="221" priority="31" stopIfTrue="1" operator="equal">
      <formula>$H$3</formula>
    </cfRule>
    <cfRule type="cellIs" dxfId="220" priority="30" stopIfTrue="1" operator="lessThan">
      <formula>$H$3</formula>
    </cfRule>
  </conditionalFormatting>
  <conditionalFormatting sqref="F190:F192">
    <cfRule type="cellIs" dxfId="219" priority="812" stopIfTrue="1" operator="equal">
      <formula>$H$3</formula>
    </cfRule>
  </conditionalFormatting>
  <conditionalFormatting sqref="F193:F195 F190">
    <cfRule type="cellIs" dxfId="218" priority="873" stopIfTrue="1" operator="lessThan">
      <formula>$H$3</formula>
    </cfRule>
  </conditionalFormatting>
  <conditionalFormatting sqref="F193:F195">
    <cfRule type="expression" dxfId="217" priority="867" stopIfTrue="1">
      <formula>$F193=$H$3</formula>
    </cfRule>
    <cfRule type="cellIs" dxfId="216" priority="870" stopIfTrue="1" operator="equal">
      <formula>$H$3</formula>
    </cfRule>
  </conditionalFormatting>
  <conditionalFormatting sqref="F196">
    <cfRule type="cellIs" dxfId="215" priority="851" stopIfTrue="1" operator="equal">
      <formula>$H$3</formula>
    </cfRule>
  </conditionalFormatting>
  <conditionalFormatting sqref="F196:F201">
    <cfRule type="cellIs" dxfId="214" priority="746" stopIfTrue="1" operator="lessThan">
      <formula>$H$3</formula>
    </cfRule>
  </conditionalFormatting>
  <conditionalFormatting sqref="F197:F201">
    <cfRule type="cellIs" dxfId="213" priority="745" stopIfTrue="1" operator="equal">
      <formula>$H$3</formula>
    </cfRule>
  </conditionalFormatting>
  <conditionalFormatting sqref="F204:F208">
    <cfRule type="cellIs" dxfId="212" priority="611" stopIfTrue="1" operator="lessThan">
      <formula>$H$3</formula>
    </cfRule>
    <cfRule type="cellIs" dxfId="211" priority="610" stopIfTrue="1" operator="equal">
      <formula>$H$3</formula>
    </cfRule>
  </conditionalFormatting>
  <conditionalFormatting sqref="F211:F214">
    <cfRule type="cellIs" dxfId="210" priority="534" stopIfTrue="1" operator="equal">
      <formula>$H$3</formula>
    </cfRule>
    <cfRule type="cellIs" dxfId="209" priority="535" stopIfTrue="1" operator="lessThan">
      <formula>$H$3</formula>
    </cfRule>
  </conditionalFormatting>
  <conditionalFormatting sqref="F217:F220">
    <cfRule type="cellIs" dxfId="208" priority="454" stopIfTrue="1" operator="equal">
      <formula>$H$3</formula>
    </cfRule>
    <cfRule type="cellIs" dxfId="207" priority="453" stopIfTrue="1" operator="lessThan">
      <formula>$H$3</formula>
    </cfRule>
  </conditionalFormatting>
  <conditionalFormatting sqref="F223:F226">
    <cfRule type="cellIs" dxfId="206" priority="384" stopIfTrue="1" operator="lessThan">
      <formula>$H$3</formula>
    </cfRule>
    <cfRule type="cellIs" dxfId="205" priority="385" stopIfTrue="1" operator="equal">
      <formula>$H$3</formula>
    </cfRule>
  </conditionalFormatting>
  <conditionalFormatting sqref="F229:F232">
    <cfRule type="cellIs" dxfId="204" priority="307" stopIfTrue="1" operator="equal">
      <formula>$H$3</formula>
    </cfRule>
    <cfRule type="cellIs" dxfId="203" priority="306" stopIfTrue="1" operator="lessThan">
      <formula>$H$3</formula>
    </cfRule>
  </conditionalFormatting>
  <conditionalFormatting sqref="F235:F238">
    <cfRule type="cellIs" dxfId="202" priority="236" stopIfTrue="1" operator="lessThan">
      <formula>$H$3</formula>
    </cfRule>
    <cfRule type="cellIs" dxfId="201" priority="237" stopIfTrue="1" operator="equal">
      <formula>$H$3</formula>
    </cfRule>
  </conditionalFormatting>
  <conditionalFormatting sqref="F241:F244">
    <cfRule type="cellIs" dxfId="200" priority="194" stopIfTrue="1" operator="equal">
      <formula>$H$3</formula>
    </cfRule>
    <cfRule type="cellIs" dxfId="199" priority="193" stopIfTrue="1" operator="lessThan">
      <formula>$H$3</formula>
    </cfRule>
  </conditionalFormatting>
  <conditionalFormatting sqref="F247:F248">
    <cfRule type="cellIs" dxfId="198" priority="143" stopIfTrue="1" operator="equal">
      <formula>$H$3</formula>
    </cfRule>
    <cfRule type="cellIs" dxfId="197" priority="142" stopIfTrue="1" operator="lessThan">
      <formula>$H$3</formula>
    </cfRule>
  </conditionalFormatting>
  <conditionalFormatting sqref="F253:F254">
    <cfRule type="cellIs" dxfId="196" priority="91" stopIfTrue="1" operator="equal">
      <formula>$H$3</formula>
    </cfRule>
    <cfRule type="cellIs" dxfId="195" priority="90" stopIfTrue="1" operator="lessThan">
      <formula>$H$3</formula>
    </cfRule>
  </conditionalFormatting>
  <conditionalFormatting sqref="G4:G18">
    <cfRule type="expression" dxfId="194" priority="1141" stopIfTrue="1">
      <formula>F4&lt;$H$3</formula>
    </cfRule>
  </conditionalFormatting>
  <conditionalFormatting sqref="G21:G25 E190:E201">
    <cfRule type="expression" dxfId="193" priority="1150" stopIfTrue="1">
      <formula>D21&lt;$H$3</formula>
    </cfRule>
  </conditionalFormatting>
  <conditionalFormatting sqref="G91:G92">
    <cfRule type="expression" dxfId="192" priority="106" stopIfTrue="1">
      <formula>$B91=$H$3</formula>
    </cfRule>
    <cfRule type="expression" dxfId="191" priority="104" stopIfTrue="1">
      <formula>F91&lt;$H$3</formula>
    </cfRule>
    <cfRule type="expression" dxfId="190" priority="105" stopIfTrue="1">
      <formula>$F91=$H$3</formula>
    </cfRule>
  </conditionalFormatting>
  <conditionalFormatting sqref="G96">
    <cfRule type="expression" dxfId="189" priority="36" stopIfTrue="1">
      <formula>$F96=$H$3</formula>
    </cfRule>
    <cfRule type="expression" dxfId="188" priority="37" stopIfTrue="1">
      <formula>$B96=$H$3</formula>
    </cfRule>
    <cfRule type="expression" dxfId="187" priority="35" stopIfTrue="1">
      <formula>F96&lt;$H$3</formula>
    </cfRule>
  </conditionalFormatting>
  <conditionalFormatting sqref="G106">
    <cfRule type="expression" dxfId="186" priority="116" stopIfTrue="1">
      <formula>F106&lt;$H$3</formula>
    </cfRule>
  </conditionalFormatting>
  <conditionalFormatting sqref="G120:G129">
    <cfRule type="expression" dxfId="185" priority="718" stopIfTrue="1">
      <formula>F120&lt;$H$3</formula>
    </cfRule>
  </conditionalFormatting>
  <conditionalFormatting sqref="G132:G135">
    <cfRule type="expression" dxfId="184" priority="569" stopIfTrue="1">
      <formula>F132&lt;$H$3</formula>
    </cfRule>
  </conditionalFormatting>
  <conditionalFormatting sqref="G180">
    <cfRule type="expression" dxfId="183" priority="33" stopIfTrue="1">
      <formula>$F180=$H$3</formula>
    </cfRule>
    <cfRule type="expression" dxfId="182" priority="34" stopIfTrue="1">
      <formula>$B180=$H$3</formula>
    </cfRule>
    <cfRule type="expression" dxfId="181" priority="32" stopIfTrue="1">
      <formula>F180&lt;$H$3</formula>
    </cfRule>
  </conditionalFormatting>
  <conditionalFormatting sqref="G190:G201">
    <cfRule type="expression" dxfId="180" priority="748" stopIfTrue="1">
      <formula>F190&lt;$H$3</formula>
    </cfRule>
  </conditionalFormatting>
  <pageMargins left="0.75" right="0.75" top="1" bottom="1" header="0.5" footer="0.5"/>
  <pageSetup paperSize="9" orientation="portrait"/>
  <ignoredErrors>
    <ignoredError sqref="D58 D55 D220 F139 B220 B54 F53:F54 D52 B134 F133 D49 B206 D207 F207:F210 B47:D47 B48:B49 F49 F47 B128 F127 D46 B200 B42 D123:E123 D125 B123 F197:F200 D196:D198 B126 D36 F194 D193 B147 D61 D146 F146:F147 F65 F67:F68 D150:F151 D69 F70 D152 B152 D157 B159 F237 D78 D165 F78 B79 D162:F162 B164 D163 F163:F164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47" t="s">
        <v>0</v>
      </c>
      <c r="D1" s="148"/>
      <c r="E1" s="148"/>
      <c r="F1" s="148"/>
      <c r="G1" s="148"/>
      <c r="H1" s="148"/>
      <c r="I1" s="148"/>
    </row>
    <row r="2" spans="1:11" ht="23.1" customHeight="1">
      <c r="A2" s="149" t="s">
        <v>1</v>
      </c>
      <c r="B2" s="149"/>
      <c r="C2" s="150" t="s">
        <v>2</v>
      </c>
      <c r="D2" s="150"/>
      <c r="E2" s="150"/>
      <c r="F2" s="150"/>
      <c r="G2" s="150"/>
      <c r="H2" s="150"/>
      <c r="I2" s="150"/>
    </row>
    <row r="3" spans="1:11" ht="25.05" customHeight="1">
      <c r="A3" s="151"/>
      <c r="B3" s="151"/>
      <c r="C3" s="151"/>
      <c r="D3" s="151"/>
      <c r="E3" s="151"/>
      <c r="F3" s="151"/>
      <c r="G3" s="151"/>
      <c r="H3" s="2">
        <v>45727</v>
      </c>
      <c r="I3" s="3"/>
    </row>
    <row r="4" spans="1:11" ht="24" customHeight="1">
      <c r="A4" s="171" t="s">
        <v>728</v>
      </c>
      <c r="B4" s="172"/>
      <c r="C4" s="172"/>
      <c r="D4" s="172"/>
      <c r="E4" s="172"/>
      <c r="F4" s="172"/>
      <c r="G4" s="172"/>
      <c r="H4" s="172"/>
      <c r="I4" s="173"/>
    </row>
    <row r="5" spans="1:11" ht="24" customHeight="1">
      <c r="A5" s="4" t="s">
        <v>3</v>
      </c>
      <c r="B5" s="169" t="s">
        <v>4</v>
      </c>
      <c r="C5" s="170"/>
      <c r="D5" s="169" t="s">
        <v>5</v>
      </c>
      <c r="E5" s="170"/>
      <c r="F5" s="169" t="s">
        <v>6</v>
      </c>
      <c r="G5" s="170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61" t="s">
        <v>737</v>
      </c>
      <c r="B11" s="144"/>
      <c r="C11" s="144"/>
      <c r="D11" s="144"/>
      <c r="E11" s="144"/>
      <c r="F11" s="144"/>
      <c r="G11" s="144"/>
      <c r="H11" s="144"/>
      <c r="I11" s="145"/>
    </row>
    <row r="12" spans="1:11" ht="24" customHeight="1">
      <c r="A12" s="15" t="s">
        <v>3</v>
      </c>
      <c r="B12" s="152" t="s">
        <v>4</v>
      </c>
      <c r="C12" s="153"/>
      <c r="D12" s="152" t="s">
        <v>5</v>
      </c>
      <c r="E12" s="153"/>
      <c r="F12" s="152" t="s">
        <v>6</v>
      </c>
      <c r="G12" s="153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61" t="s">
        <v>745</v>
      </c>
      <c r="B18" s="144"/>
      <c r="C18" s="144"/>
      <c r="D18" s="144"/>
      <c r="E18" s="144"/>
      <c r="F18" s="144"/>
      <c r="G18" s="144"/>
      <c r="H18" s="144"/>
      <c r="I18" s="145"/>
    </row>
    <row r="19" spans="1:11" ht="24" customHeight="1">
      <c r="A19" s="15" t="s">
        <v>3</v>
      </c>
      <c r="B19" s="152" t="s">
        <v>4</v>
      </c>
      <c r="C19" s="153"/>
      <c r="D19" s="152" t="s">
        <v>5</v>
      </c>
      <c r="E19" s="153"/>
      <c r="F19" s="152" t="s">
        <v>6</v>
      </c>
      <c r="G19" s="153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2026-09-07T06:27:32Z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