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E17623DB-A148-4D68-ACD1-70055665B847}" xr6:coauthVersionLast="47" xr6:coauthVersionMax="47" xr10:uidLastSave="{00000000-0000-0000-0000-000000000000}"/>
  <bookViews>
    <workbookView xWindow="-108" yWindow="-108" windowWidth="30936" windowHeight="16896" xr2:uid="{9246ACA0-ABBD-4B00-909D-52FA8990B9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F32" i="1"/>
  <c r="G31" i="1"/>
  <c r="F31" i="1"/>
  <c r="G30" i="1"/>
  <c r="F30" i="1"/>
  <c r="G29" i="1"/>
  <c r="F29" i="1"/>
  <c r="I33" i="1"/>
  <c r="I32" i="1"/>
  <c r="I31" i="1"/>
  <c r="I30" i="1"/>
  <c r="I29" i="1"/>
  <c r="G96" i="1"/>
  <c r="F96" i="1"/>
  <c r="G94" i="1"/>
  <c r="F94" i="1"/>
  <c r="G93" i="1"/>
  <c r="F93" i="1"/>
  <c r="I88" i="1"/>
  <c r="J88" i="1" s="1"/>
  <c r="K88" i="1" s="1"/>
  <c r="L88" i="1" s="1"/>
  <c r="G88" i="1"/>
  <c r="F88" i="1"/>
  <c r="I87" i="1"/>
  <c r="J87" i="1" s="1"/>
  <c r="K87" i="1" s="1"/>
  <c r="L87" i="1" s="1"/>
  <c r="G87" i="1"/>
  <c r="F87" i="1"/>
  <c r="I86" i="1"/>
  <c r="J86" i="1" s="1"/>
  <c r="K86" i="1" s="1"/>
  <c r="L86" i="1" s="1"/>
  <c r="G86" i="1"/>
  <c r="F86" i="1"/>
  <c r="I85" i="1"/>
  <c r="J85" i="1" s="1"/>
  <c r="K85" i="1" s="1"/>
  <c r="L85" i="1" s="1"/>
  <c r="G85" i="1"/>
  <c r="F85" i="1"/>
  <c r="I80" i="1"/>
  <c r="J80" i="1" s="1"/>
  <c r="G80" i="1"/>
  <c r="F80" i="1"/>
  <c r="I78" i="1"/>
  <c r="J78" i="1" s="1"/>
  <c r="G78" i="1"/>
  <c r="F78" i="1"/>
  <c r="I77" i="1"/>
  <c r="J77" i="1" s="1"/>
  <c r="G77" i="1"/>
  <c r="F77" i="1"/>
  <c r="I72" i="1"/>
  <c r="J72" i="1" s="1"/>
  <c r="G72" i="1"/>
  <c r="F72" i="1"/>
  <c r="I71" i="1"/>
  <c r="J71" i="1" s="1"/>
  <c r="G71" i="1"/>
  <c r="F71" i="1"/>
  <c r="I70" i="1"/>
  <c r="J70" i="1" s="1"/>
  <c r="G70" i="1"/>
  <c r="F70" i="1"/>
  <c r="I69" i="1"/>
  <c r="J69" i="1" s="1"/>
  <c r="G69" i="1"/>
  <c r="F69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9" i="1"/>
  <c r="J59" i="1" s="1"/>
  <c r="G59" i="1"/>
  <c r="F59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50" i="1"/>
  <c r="J50" i="1" s="1"/>
  <c r="G50" i="1"/>
  <c r="F50" i="1"/>
  <c r="I45" i="1"/>
  <c r="G45" i="1"/>
  <c r="F45" i="1"/>
  <c r="I44" i="1"/>
  <c r="G44" i="1"/>
  <c r="F44" i="1"/>
  <c r="I43" i="1"/>
  <c r="G43" i="1"/>
  <c r="F43" i="1"/>
  <c r="I41" i="1"/>
  <c r="G41" i="1"/>
  <c r="F41" i="1"/>
  <c r="I36" i="1"/>
  <c r="G36" i="1"/>
  <c r="F36" i="1"/>
  <c r="I35" i="1"/>
  <c r="G35" i="1"/>
  <c r="F35" i="1"/>
  <c r="I34" i="1"/>
  <c r="G34" i="1"/>
  <c r="F34" i="1"/>
  <c r="G33" i="1"/>
  <c r="F33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I12" i="1"/>
  <c r="J12" i="1" s="1"/>
  <c r="G12" i="1"/>
  <c r="F12" i="1"/>
</calcChain>
</file>

<file path=xl/sharedStrings.xml><?xml version="1.0" encoding="utf-8"?>
<sst xmlns="http://schemas.openxmlformats.org/spreadsheetml/2006/main" count="403" uniqueCount="213">
  <si>
    <t>亚海航运上海口岸船期表2026-09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</si>
  <si>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</si>
  <si>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</si>
  <si>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</si>
  <si>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</si>
  <si>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</si>
  <si>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</si>
  <si>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</si>
  <si>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</si>
  <si>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</si>
  <si>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</si>
  <si>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</si>
  <si>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</si>
  <si>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</si>
  <si>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</si>
  <si>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</si>
  <si>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</si>
  <si>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</si>
  <si>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</si>
  <si>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</si>
  <si>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</si>
  <si>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</si>
  <si>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</si>
  <si>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</si>
  <si>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</si>
  <si>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</si>
  <si>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CA NAGOYA</t>
  </si>
  <si>
    <t>V.2629W</t>
    <phoneticPr fontId="2" type="noConversion"/>
  </si>
  <si>
    <t>HHX1</t>
  </si>
  <si>
    <t>HONG YONG LAN TIAN</t>
    <phoneticPr fontId="20" type="noConversion"/>
  </si>
  <si>
    <t>V.2619W</t>
    <phoneticPr fontId="20" type="noConversion"/>
  </si>
  <si>
    <t>XO619</t>
    <phoneticPr fontId="2" type="noConversion"/>
  </si>
  <si>
    <t>V.2630W</t>
    <phoneticPr fontId="2" type="noConversion"/>
  </si>
  <si>
    <t>HONG YONG LAN TIAN</t>
  </si>
  <si>
    <t>V.2620W</t>
    <phoneticPr fontId="2" type="noConversion"/>
  </si>
  <si>
    <t>XO620</t>
    <phoneticPr fontId="2" type="noConversion"/>
  </si>
  <si>
    <t>V.2631W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</si>
  <si>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</si>
  <si>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</si>
  <si>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</si>
  <si>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</si>
  <si>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</si>
  <si>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</si>
  <si>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</si>
  <si>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</si>
  <si>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</si>
  <si>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</si>
  <si>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GREEN EARTH</t>
  </si>
  <si>
    <t>V.77S</t>
  </si>
  <si>
    <t>3G77S</t>
  </si>
  <si>
    <t>NPX</t>
  </si>
  <si>
    <t>HAN HUA JU LI</t>
  </si>
  <si>
    <t>V.2622S</t>
    <phoneticPr fontId="2" type="noConversion"/>
  </si>
  <si>
    <t>BE622</t>
    <phoneticPr fontId="2" type="noConversion"/>
  </si>
  <si>
    <t>V.78S</t>
    <phoneticPr fontId="2" type="noConversion"/>
  </si>
  <si>
    <t>3G78S</t>
    <phoneticPr fontId="2" type="noConversion"/>
  </si>
  <si>
    <t>V.2623S</t>
    <phoneticPr fontId="2" type="noConversion"/>
  </si>
  <si>
    <t>BE623</t>
    <phoneticPr fontId="2" type="noConversion"/>
  </si>
  <si>
    <t>V.79S</t>
    <phoneticPr fontId="2" type="noConversion"/>
  </si>
  <si>
    <t>3G79S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</si>
  <si>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</si>
  <si>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</si>
  <si>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</si>
  <si>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</si>
  <si>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</si>
  <si>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V.2612S</t>
    <phoneticPr fontId="2" type="noConversion"/>
  </si>
  <si>
    <t>A3612</t>
    <phoneticPr fontId="2" type="noConversion"/>
  </si>
  <si>
    <t>NPX2</t>
  </si>
  <si>
    <t>V.2613S</t>
    <phoneticPr fontId="2" type="noConversion"/>
  </si>
  <si>
    <t>A3613</t>
    <phoneticPr fontId="2" type="noConversion"/>
  </si>
  <si>
    <t>V.2614S</t>
    <phoneticPr fontId="2" type="noConversion"/>
  </si>
  <si>
    <t>A3614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</si>
  <si>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</si>
  <si>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</si>
  <si>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</si>
  <si>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</si>
  <si>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</si>
  <si>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KUO LONG</t>
  </si>
  <si>
    <t>V.0XSQPS</t>
    <phoneticPr fontId="2" type="noConversion"/>
  </si>
  <si>
    <t>3KQPS</t>
    <phoneticPr fontId="2" type="noConversion"/>
  </si>
  <si>
    <t>CSE</t>
  </si>
  <si>
    <t>SEA OF LUCK</t>
  </si>
  <si>
    <t>V.0XSQRS</t>
    <phoneticPr fontId="2" type="noConversion"/>
  </si>
  <si>
    <t>E1QRS</t>
    <phoneticPr fontId="2" type="noConversion"/>
  </si>
  <si>
    <t>CNC MARS</t>
  </si>
  <si>
    <t>V.CSE000S</t>
    <phoneticPr fontId="2" type="noConversion"/>
  </si>
  <si>
    <t>R700S</t>
    <phoneticPr fontId="2" type="noConversion"/>
  </si>
  <si>
    <t>CNC PLUTO</t>
  </si>
  <si>
    <t>V.CSE020S</t>
    <phoneticPr fontId="2" type="noConversion"/>
  </si>
  <si>
    <t>9P20S</t>
    <phoneticPr fontId="2" type="noConversion"/>
  </si>
  <si>
    <t>ZHONG GU BO HAI</t>
  </si>
  <si>
    <t>V.CSE040S</t>
    <phoneticPr fontId="2" type="noConversion"/>
  </si>
  <si>
    <t>Z540S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</si>
  <si>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</si>
  <si>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</si>
  <si>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</si>
  <si>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</si>
  <si>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V.1089S</t>
    <phoneticPr fontId="2" type="noConversion"/>
  </si>
  <si>
    <t>CVT2</t>
  </si>
  <si>
    <t>ASL QINGDAO</t>
  </si>
  <si>
    <t>V.2611S</t>
    <phoneticPr fontId="2" type="noConversion"/>
  </si>
  <si>
    <t>REN JIAN 6</t>
  </si>
  <si>
    <t>3D612</t>
    <phoneticPr fontId="2" type="noConversion"/>
  </si>
  <si>
    <t>V.1090S</t>
    <phoneticPr fontId="2" type="noConversion"/>
  </si>
  <si>
    <t>3D613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</si>
  <si>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</si>
  <si>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</si>
  <si>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</si>
  <si>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</si>
  <si>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XIN YAN TAI</t>
  </si>
  <si>
    <t>V.274S</t>
    <phoneticPr fontId="2" type="noConversion"/>
  </si>
  <si>
    <t>39274</t>
    <phoneticPr fontId="2" type="noConversion"/>
  </si>
  <si>
    <t>新烟台</t>
    <phoneticPr fontId="2" type="noConversion"/>
  </si>
  <si>
    <t>CHINA-1</t>
  </si>
  <si>
    <t>CNC PEARL</t>
  </si>
  <si>
    <t>V.CHN0A0S</t>
    <phoneticPr fontId="2" type="noConversion"/>
  </si>
  <si>
    <t>13A0S</t>
    <phoneticPr fontId="2" type="noConversion"/>
  </si>
  <si>
    <t>ZHONG GU FU ZHOU</t>
  </si>
  <si>
    <t>V.CHN0E0S</t>
    <phoneticPr fontId="2" type="noConversion"/>
  </si>
  <si>
    <t>L7E0S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</si>
  <si>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</si>
  <si>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</si>
  <si>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</si>
  <si>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KHUNA BHUM</t>
  </si>
  <si>
    <t>V.086S</t>
    <phoneticPr fontId="2" type="noConversion"/>
  </si>
  <si>
    <t>4K086</t>
    <phoneticPr fontId="2" type="noConversion"/>
  </si>
  <si>
    <t>RBC1</t>
  </si>
  <si>
    <t>JARU BHUM</t>
  </si>
  <si>
    <t>V.177S</t>
    <phoneticPr fontId="2" type="noConversion"/>
  </si>
  <si>
    <t>4V177</t>
    <phoneticPr fontId="2" type="noConversion"/>
  </si>
  <si>
    <t>V.087S</t>
    <phoneticPr fontId="2" type="noConversion"/>
  </si>
  <si>
    <t>4K087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</si>
  <si>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</si>
  <si>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</si>
  <si>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</si>
  <si>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</si>
  <si>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</si>
  <si>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</si>
  <si>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LENIENT</t>
  </si>
  <si>
    <t>V.068W</t>
    <phoneticPr fontId="2" type="noConversion"/>
  </si>
  <si>
    <t>MA068</t>
    <phoneticPr fontId="2" type="noConversion"/>
  </si>
  <si>
    <t>CSX2</t>
    <phoneticPr fontId="2" type="noConversion"/>
  </si>
  <si>
    <t>KMTC DUBAI</t>
  </si>
  <si>
    <t>V.2606W</t>
    <phoneticPr fontId="2" type="noConversion"/>
  </si>
  <si>
    <t>K5606</t>
    <phoneticPr fontId="2" type="noConversion"/>
  </si>
  <si>
    <t>EVER LUCID</t>
  </si>
  <si>
    <t xml:space="preserve">V.088W </t>
    <phoneticPr fontId="2" type="noConversion"/>
  </si>
  <si>
    <t>RS088</t>
    <phoneticPr fontId="2" type="noConversion"/>
  </si>
  <si>
    <t>ESL WASL</t>
  </si>
  <si>
    <t xml:space="preserve">V. 02638W </t>
    <phoneticPr fontId="2" type="noConversion"/>
  </si>
  <si>
    <t>CA638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</si>
  <si>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</si>
  <si>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</si>
  <si>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</si>
  <si>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</si>
  <si>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</si>
  <si>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V.2616S</t>
    <phoneticPr fontId="2" type="noConversion"/>
  </si>
  <si>
    <t>66616</t>
    <phoneticPr fontId="2" type="noConversion"/>
  </si>
  <si>
    <t>CPM</t>
    <phoneticPr fontId="2" type="noConversion"/>
  </si>
  <si>
    <t>CA KOBE</t>
  </si>
  <si>
    <t>V.2618S</t>
    <phoneticPr fontId="2" type="noConversion"/>
  </si>
  <si>
    <t>89618</t>
    <phoneticPr fontId="2" type="noConversion"/>
  </si>
  <si>
    <t>V.2619S</t>
    <phoneticPr fontId="2" type="noConversion"/>
  </si>
  <si>
    <t>89619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</si>
  <si>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</si>
  <si>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</si>
  <si>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</si>
  <si>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</si>
  <si>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</si>
  <si>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</si>
  <si>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</si>
  <si>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</si>
  <si>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</si>
  <si>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</si>
  <si>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</si>
  <si>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</si>
  <si>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</si>
  <si>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</si>
  <si>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</si>
  <si>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</si>
  <si>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</si>
  <si>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</si>
  <si>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</si>
  <si>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</si>
  <si>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</si>
  <si>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</si>
  <si>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</si>
  <si>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</si>
  <si>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</si>
  <si>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</si>
  <si>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</si>
  <si>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</si>
  <si>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</si>
  <si>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</si>
  <si>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</si>
  <si>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</si>
  <si>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</si>
  <si>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</si>
  <si>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</si>
  <si>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BLANK SAILING</t>
    <phoneticPr fontId="2" type="noConversion"/>
  </si>
  <si>
    <t>TBN</t>
  </si>
  <si>
    <t>V.2620S</t>
    <phoneticPr fontId="2" type="noConversion"/>
  </si>
  <si>
    <t>V.76S</t>
    <phoneticPr fontId="2" type="noConversion"/>
  </si>
  <si>
    <t>V.2621S</t>
    <phoneticPr fontId="2" type="noConversion"/>
  </si>
  <si>
    <t>BE620</t>
  </si>
  <si>
    <t>3G76S</t>
  </si>
  <si>
    <t>BE621</t>
  </si>
  <si>
    <t>14-Sep HKG</t>
    <phoneticPr fontId="20" type="noConversion"/>
  </si>
  <si>
    <t>28-Sep HKG</t>
    <phoneticPr fontId="20" type="noConversion"/>
  </si>
  <si>
    <t>XIN YAN TIAN</t>
  </si>
  <si>
    <t>V.121S</t>
    <phoneticPr fontId="2" type="noConversion"/>
  </si>
  <si>
    <t>新盐田</t>
    <phoneticPr fontId="2" type="noConversion"/>
  </si>
  <si>
    <t>73121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</si>
</sst>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09]d\-mmm;@"/>
    <numFmt numFmtId="177" formatCode="[$-409]d/mmm;@"/>
    <numFmt numFmtId="178" formatCode="0000&quot;S&quot;"/>
  </numFmts>
  <fonts count="48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9"/>
      <color rgb="FFFF0000"/>
      <name val="Times New Roman"/>
      <family val="1"/>
    </font>
    <font>
      <sz val="11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7" fontId="16" fillId="0" borderId="0">
      <alignment vertical="center"/>
    </xf>
    <xf numFmtId="0" fontId="32" fillId="0" borderId="0"/>
  </cellStyleXfs>
  <cellXfs count="127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4" xfId="1" applyFont="1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vertical="center" shrinkToFit="1"/>
    </xf>
    <xf numFmtId="0" fontId="12" fillId="0" borderId="4" xfId="0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29" fillId="3" borderId="4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7" fontId="23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19" fillId="0" borderId="0" xfId="0" applyFont="1"/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23" fillId="0" borderId="4" xfId="3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 wrapText="1" shrinkToFit="1"/>
    </xf>
    <xf numFmtId="0" fontId="33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29" fillId="0" borderId="0" xfId="0" applyFont="1" applyAlignment="1">
      <alignment horizontal="center"/>
    </xf>
    <xf numFmtId="0" fontId="29" fillId="0" borderId="0" xfId="0" applyFont="1"/>
    <xf numFmtId="0" fontId="36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178" fontId="29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19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78" fontId="23" fillId="0" borderId="4" xfId="0" applyNumberFormat="1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/>
    </xf>
    <xf numFmtId="178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42" fillId="0" borderId="4" xfId="0" applyFont="1" applyBorder="1" applyAlignment="1">
      <alignment horizontal="center" vertical="center"/>
    </xf>
    <xf numFmtId="16" fontId="21" fillId="0" borderId="0" xfId="1" applyNumberFormat="1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27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43" fillId="0" borderId="1" xfId="1" applyFont="1" applyBorder="1" applyAlignment="1">
      <alignment horizontal="center" vertical="center"/>
    </xf>
    <xf numFmtId="0" fontId="43" fillId="0" borderId="2" xfId="1" applyFont="1" applyBorder="1" applyAlignment="1">
      <alignment horizontal="center" vertical="center"/>
    </xf>
    <xf numFmtId="0" fontId="43" fillId="0" borderId="3" xfId="1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5" fillId="0" borderId="4" xfId="3" applyFont="1" applyBorder="1" applyAlignment="1">
      <alignment horizontal="center"/>
    </xf>
    <xf numFmtId="178" fontId="45" fillId="0" borderId="4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 vertical="center"/>
    </xf>
    <xf numFmtId="178" fontId="46" fillId="0" borderId="4" xfId="0" applyNumberFormat="1" applyFont="1" applyBorder="1" applyAlignment="1">
      <alignment horizontal="center" vertical="center"/>
    </xf>
    <xf numFmtId="178" fontId="21" fillId="0" borderId="4" xfId="0" applyNumberFormat="1" applyFont="1" applyBorder="1" applyAlignment="1">
      <alignment horizontal="center" vertical="center"/>
    </xf>
    <xf numFmtId="176" fontId="21" fillId="0" borderId="4" xfId="0" applyNumberFormat="1" applyFont="1" applyBorder="1" applyAlignment="1">
      <alignment horizontal="center" vertical="center"/>
    </xf>
    <xf numFmtId="0" fontId="46" fillId="0" borderId="0" xfId="0" applyFont="1"/>
    <xf numFmtId="0" fontId="47" fillId="0" borderId="0" xfId="0" applyFont="1"/>
    <xf numFmtId="16" fontId="9" fillId="2" borderId="0" xfId="1" applyNumberFormat="1" applyFont="1" applyFill="1" applyAlignment="1">
      <alignment horizontal="center" vertical="center"/>
    </xf>
  </cellXfs>
  <cellStyles count="4">
    <cellStyle name="常规" xfId="0" builtinId="0"/>
    <cellStyle name="常规 2" xfId="2" xr:uid="{C6751AE0-6162-496E-9909-06B942017A3B}"/>
    <cellStyle name="常规_Sheet1" xfId="1" xr:uid="{F8B83A2C-BD10-4C58-9A28-D8210BF75560}"/>
    <cellStyle name="一般_2005-03-01 Long Term Schedule-China-1" xfId="3" xr:uid="{2BA2F94B-0E62-4059-A4CA-E18D4E1221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6036BE1-B31B-4D52-BDA0-C7B726B4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FC3D-E40C-4D13-B8B3-655D4E2AB3F8}">
  <dimension ref="A1:N123"/>
  <sheetViews>
    <sheetView tabSelected="1" topLeftCell="A46" workbookViewId="0">
      <selection activeCell="L13" sqref="L13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54.88671875" style="74" customWidth="1"/>
    <col min="5" max="5" width="9.44140625" style="25" customWidth="1"/>
    <col min="6" max="7" width="7.44140625" style="25" customWidth="1"/>
    <col min="8" max="9" width="16.77734375" style="25" customWidth="1"/>
    <col min="10" max="12" width="16.77734375" customWidth="1"/>
    <col min="13" max="13" width="13.88671875" customWidth="1"/>
  </cols>
  <sheetData>
    <row r="1" spans="1:11" ht="14.4" customHeight="1" x14ac:dyDescent="0.25">
      <c r="C1" s="98" t="s">
        <v>0</v>
      </c>
      <c r="D1" s="98"/>
      <c r="E1" s="98"/>
      <c r="F1" s="98"/>
      <c r="G1" s="98"/>
      <c r="H1" s="98"/>
      <c r="I1" s="98"/>
    </row>
    <row r="2" spans="1:11" ht="17.399999999999999" customHeight="1" x14ac:dyDescent="0.25">
      <c r="B2" s="3" t="s">
        <v>1</v>
      </c>
      <c r="C2" s="98"/>
      <c r="D2" s="98"/>
      <c r="E2" s="98"/>
      <c r="F2" s="98"/>
      <c r="G2" s="98"/>
      <c r="H2" s="98"/>
      <c r="I2" s="98"/>
    </row>
    <row r="3" spans="1:11" ht="17.399999999999999" customHeight="1" x14ac:dyDescent="0.25">
      <c r="B3" s="3" t="s">
        <v>2</v>
      </c>
      <c r="C3" s="98"/>
      <c r="D3" s="98"/>
      <c r="E3" s="98"/>
      <c r="F3" s="98"/>
      <c r="G3" s="98"/>
      <c r="H3" s="98"/>
      <c r="I3" s="98"/>
    </row>
    <row r="4" spans="1:11" ht="17.399999999999999" x14ac:dyDescent="0.25">
      <c r="B4" s="3" t="s">
        <v>3</v>
      </c>
      <c r="C4" s="99" t="s">
        <v>4</v>
      </c>
      <c r="D4" s="99"/>
      <c r="E4" s="99"/>
      <c r="F4" s="99"/>
      <c r="G4" s="99"/>
      <c r="H4" s="99"/>
      <c r="I4" s="99"/>
    </row>
    <row r="5" spans="1:11" ht="17.399999999999999" x14ac:dyDescent="0.25">
      <c r="B5" s="3" t="s">
        <v>5</v>
      </c>
      <c r="C5" s="100" t="s">
        <v>6</v>
      </c>
      <c r="D5" s="100"/>
      <c r="E5" s="100"/>
      <c r="F5" s="100"/>
      <c r="G5" s="100"/>
      <c r="H5" s="100"/>
      <c r="I5" s="100"/>
    </row>
    <row r="6" spans="1:11" x14ac:dyDescent="0.25">
      <c r="C6" s="101" t="s">
        <v>7</v>
      </c>
      <c r="D6" s="101"/>
      <c r="E6" s="101"/>
      <c r="F6" s="101"/>
      <c r="G6" s="101"/>
      <c r="H6" s="101"/>
      <c r="I6" s="101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102" t="s">
        <v>8</v>
      </c>
      <c r="B8" s="103"/>
      <c r="C8" s="103"/>
      <c r="D8" s="103"/>
      <c r="E8" s="103"/>
      <c r="F8" s="103"/>
      <c r="G8" s="103"/>
      <c r="H8" s="103"/>
      <c r="I8" s="104"/>
    </row>
    <row r="9" spans="1:11" x14ac:dyDescent="0.25">
      <c r="A9" s="105" t="s">
        <v>9</v>
      </c>
      <c r="B9" s="106"/>
      <c r="C9" s="106"/>
      <c r="D9" s="106"/>
      <c r="E9" s="106"/>
      <c r="F9" s="106"/>
      <c r="G9" s="106"/>
      <c r="H9" s="106"/>
      <c r="I9" s="107"/>
    </row>
    <row r="10" spans="1:11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7" customFormat="1" x14ac:dyDescent="0.25">
      <c r="A12" s="11" t="s">
        <v>26</v>
      </c>
      <c r="B12" s="12" t="s">
        <v>27</v>
      </c>
      <c r="C12" s="13">
        <v>84629</v>
      </c>
      <c r="D12" s="12"/>
      <c r="E12" s="13" t="s">
        <v>28</v>
      </c>
      <c r="F12" s="14">
        <f>H12-4</f>
        <v>46265</v>
      </c>
      <c r="G12" s="14">
        <f>H12-1</f>
        <v>46268</v>
      </c>
      <c r="H12" s="15">
        <v>46269</v>
      </c>
      <c r="I12" s="14">
        <f>H12+5</f>
        <v>46274</v>
      </c>
      <c r="J12" s="14">
        <f>I12+3</f>
        <v>46277</v>
      </c>
      <c r="K12" s="16"/>
    </row>
    <row r="13" spans="1:11" s="17" customFormat="1" ht="15.6" x14ac:dyDescent="0.25">
      <c r="A13" s="11" t="s">
        <v>29</v>
      </c>
      <c r="B13" s="12" t="s">
        <v>30</v>
      </c>
      <c r="C13" s="18" t="s">
        <v>31</v>
      </c>
      <c r="D13" s="12"/>
      <c r="E13" s="13" t="s">
        <v>28</v>
      </c>
      <c r="F13" s="14">
        <f>H13-4</f>
        <v>46272</v>
      </c>
      <c r="G13" s="14">
        <f>H13-1</f>
        <v>46275</v>
      </c>
      <c r="H13" s="15">
        <v>46276</v>
      </c>
      <c r="I13" s="14">
        <f>H13+5</f>
        <v>46281</v>
      </c>
      <c r="J13" s="14">
        <f>I13+3</f>
        <v>46284</v>
      </c>
      <c r="K13" s="126" t="s">
        <v>207</v>
      </c>
    </row>
    <row r="14" spans="1:11" s="17" customFormat="1" x14ac:dyDescent="0.25">
      <c r="A14" s="11" t="s">
        <v>26</v>
      </c>
      <c r="B14" s="12" t="s">
        <v>32</v>
      </c>
      <c r="C14" s="18">
        <v>84630</v>
      </c>
      <c r="D14" s="12"/>
      <c r="E14" s="13" t="s">
        <v>28</v>
      </c>
      <c r="F14" s="14">
        <f t="shared" ref="F14:F16" si="0">H14-4</f>
        <v>46279</v>
      </c>
      <c r="G14" s="14">
        <f t="shared" ref="G14:G16" si="1">H14-1</f>
        <v>46282</v>
      </c>
      <c r="H14" s="15">
        <v>46283</v>
      </c>
      <c r="I14" s="14">
        <f t="shared" ref="I14:I16" si="2">H14+5</f>
        <v>46288</v>
      </c>
      <c r="J14" s="14">
        <f t="shared" ref="J14:J16" si="3">I14+3</f>
        <v>46291</v>
      </c>
      <c r="K14" s="84"/>
    </row>
    <row r="15" spans="1:11" s="17" customFormat="1" ht="15.6" x14ac:dyDescent="0.25">
      <c r="A15" s="11" t="s">
        <v>33</v>
      </c>
      <c r="B15" s="12" t="s">
        <v>34</v>
      </c>
      <c r="C15" s="18" t="s">
        <v>35</v>
      </c>
      <c r="D15" s="12"/>
      <c r="E15" s="13" t="s">
        <v>28</v>
      </c>
      <c r="F15" s="14">
        <f t="shared" si="0"/>
        <v>46286</v>
      </c>
      <c r="G15" s="14">
        <f t="shared" si="1"/>
        <v>46289</v>
      </c>
      <c r="H15" s="15">
        <v>46290</v>
      </c>
      <c r="I15" s="14">
        <f t="shared" si="2"/>
        <v>46295</v>
      </c>
      <c r="J15" s="14">
        <f t="shared" si="3"/>
        <v>46298</v>
      </c>
      <c r="K15" s="126" t="s">
        <v>208</v>
      </c>
    </row>
    <row r="16" spans="1:11" x14ac:dyDescent="0.25">
      <c r="A16" s="11" t="s">
        <v>26</v>
      </c>
      <c r="B16" s="11" t="s">
        <v>36</v>
      </c>
      <c r="C16" s="18">
        <v>84631</v>
      </c>
      <c r="D16" s="19"/>
      <c r="E16" s="13" t="s">
        <v>28</v>
      </c>
      <c r="F16" s="14">
        <f t="shared" si="0"/>
        <v>46293</v>
      </c>
      <c r="G16" s="14">
        <f t="shared" si="1"/>
        <v>46296</v>
      </c>
      <c r="H16" s="15">
        <v>46297</v>
      </c>
      <c r="I16" s="14">
        <f t="shared" si="2"/>
        <v>46302</v>
      </c>
      <c r="J16" s="14">
        <f t="shared" si="3"/>
        <v>46305</v>
      </c>
    </row>
    <row r="17" spans="1:11" ht="15.6" x14ac:dyDescent="0.25">
      <c r="A17" s="108" t="s">
        <v>37</v>
      </c>
      <c r="B17" s="109"/>
      <c r="C17" s="109"/>
      <c r="D17" s="109"/>
      <c r="E17" s="109"/>
      <c r="F17" s="109"/>
      <c r="G17" s="109"/>
      <c r="H17" s="109"/>
      <c r="I17" s="110"/>
    </row>
    <row r="18" spans="1:11" x14ac:dyDescent="0.25">
      <c r="A18" s="105" t="s">
        <v>38</v>
      </c>
      <c r="B18" s="106"/>
      <c r="C18" s="106"/>
      <c r="D18" s="106"/>
      <c r="E18" s="106"/>
      <c r="F18" s="106"/>
      <c r="G18" s="106"/>
      <c r="H18" s="106"/>
      <c r="I18" s="107"/>
    </row>
    <row r="19" spans="1:11" x14ac:dyDescent="0.25">
      <c r="A19" s="5" t="s">
        <v>10</v>
      </c>
      <c r="B19" s="9" t="s">
        <v>11</v>
      </c>
      <c r="C19" s="7" t="s">
        <v>39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40</v>
      </c>
      <c r="J19" s="9" t="s">
        <v>18</v>
      </c>
      <c r="K19" s="9" t="s">
        <v>18</v>
      </c>
    </row>
    <row r="20" spans="1:11" x14ac:dyDescent="0.25">
      <c r="A20" s="5" t="s">
        <v>19</v>
      </c>
      <c r="B20" s="9" t="s">
        <v>41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42</v>
      </c>
      <c r="J20" s="5" t="s">
        <v>24</v>
      </c>
      <c r="K20" s="9" t="s">
        <v>25</v>
      </c>
    </row>
    <row r="21" spans="1:11" s="17" customFormat="1" x14ac:dyDescent="0.25">
      <c r="A21" s="114" t="s">
        <v>199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6"/>
    </row>
    <row r="22" spans="1:11" s="24" customFormat="1" x14ac:dyDescent="0.25">
      <c r="A22" s="114" t="s">
        <v>199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6"/>
    </row>
    <row r="23" spans="1:11" s="17" customFormat="1" x14ac:dyDescent="0.25">
      <c r="A23" s="114" t="s">
        <v>199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6"/>
    </row>
    <row r="24" spans="1:11" s="17" customFormat="1" x14ac:dyDescent="0.25">
      <c r="A24" s="114" t="s">
        <v>199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6"/>
    </row>
    <row r="25" spans="1:11" s="25" customFormat="1" ht="15.6" x14ac:dyDescent="0.25">
      <c r="A25" s="111" t="s">
        <v>43</v>
      </c>
      <c r="B25" s="112"/>
      <c r="C25" s="112"/>
      <c r="D25" s="112"/>
      <c r="E25" s="112"/>
      <c r="F25" s="112"/>
      <c r="G25" s="112"/>
      <c r="H25" s="112"/>
      <c r="I25" s="113"/>
    </row>
    <row r="26" spans="1:11" s="25" customFormat="1" x14ac:dyDescent="0.25">
      <c r="A26" s="95" t="s">
        <v>44</v>
      </c>
      <c r="B26" s="96"/>
      <c r="C26" s="96"/>
      <c r="D26" s="96"/>
      <c r="E26" s="96"/>
      <c r="F26" s="96"/>
      <c r="G26" s="96"/>
      <c r="H26" s="96"/>
      <c r="I26" s="97"/>
    </row>
    <row r="27" spans="1:11" s="25" customFormat="1" x14ac:dyDescent="0.25">
      <c r="A27" s="26" t="s">
        <v>10</v>
      </c>
      <c r="B27" s="27" t="s">
        <v>11</v>
      </c>
      <c r="C27" s="28" t="s">
        <v>39</v>
      </c>
      <c r="D27" s="29" t="s">
        <v>13</v>
      </c>
      <c r="E27" s="27" t="s">
        <v>14</v>
      </c>
      <c r="F27" s="30" t="s">
        <v>15</v>
      </c>
      <c r="G27" s="30" t="s">
        <v>16</v>
      </c>
      <c r="H27" s="30" t="s">
        <v>17</v>
      </c>
      <c r="I27" s="30" t="s">
        <v>45</v>
      </c>
    </row>
    <row r="28" spans="1:11" s="25" customFormat="1" x14ac:dyDescent="0.25">
      <c r="A28" s="5" t="s">
        <v>19</v>
      </c>
      <c r="B28" s="30" t="s">
        <v>20</v>
      </c>
      <c r="C28" s="28" t="s">
        <v>21</v>
      </c>
      <c r="D28" s="10"/>
      <c r="E28" s="26" t="s">
        <v>22</v>
      </c>
      <c r="F28" s="26"/>
      <c r="G28" s="26"/>
      <c r="H28" s="26" t="s">
        <v>23</v>
      </c>
      <c r="I28" s="26" t="s">
        <v>46</v>
      </c>
    </row>
    <row r="29" spans="1:11" s="25" customFormat="1" x14ac:dyDescent="0.25">
      <c r="A29" s="31" t="s">
        <v>51</v>
      </c>
      <c r="B29" s="31" t="s">
        <v>201</v>
      </c>
      <c r="C29" s="22" t="s">
        <v>204</v>
      </c>
      <c r="D29" s="83"/>
      <c r="E29" s="22" t="s">
        <v>50</v>
      </c>
      <c r="F29" s="23">
        <f t="shared" ref="F29:F32" si="4">H29-4</f>
        <v>46266</v>
      </c>
      <c r="G29" s="23">
        <f t="shared" ref="G29:G32" si="5">H29-2</f>
        <v>46268</v>
      </c>
      <c r="H29" s="23">
        <v>46270</v>
      </c>
      <c r="I29" s="23">
        <f t="shared" ref="I29:I33" si="6">H29+5</f>
        <v>46275</v>
      </c>
    </row>
    <row r="30" spans="1:11" s="25" customFormat="1" x14ac:dyDescent="0.25">
      <c r="A30" s="31" t="s">
        <v>47</v>
      </c>
      <c r="B30" s="31" t="s">
        <v>202</v>
      </c>
      <c r="C30" s="22" t="s">
        <v>205</v>
      </c>
      <c r="D30" s="83"/>
      <c r="E30" s="22" t="s">
        <v>50</v>
      </c>
      <c r="F30" s="23">
        <f t="shared" si="4"/>
        <v>46273</v>
      </c>
      <c r="G30" s="23">
        <f t="shared" si="5"/>
        <v>46275</v>
      </c>
      <c r="H30" s="23">
        <v>46277</v>
      </c>
      <c r="I30" s="23">
        <f t="shared" si="6"/>
        <v>46282</v>
      </c>
    </row>
    <row r="31" spans="1:11" s="25" customFormat="1" x14ac:dyDescent="0.25">
      <c r="A31" s="31" t="s">
        <v>51</v>
      </c>
      <c r="B31" s="31" t="s">
        <v>203</v>
      </c>
      <c r="C31" s="22" t="s">
        <v>206</v>
      </c>
      <c r="D31" s="83"/>
      <c r="E31" s="22" t="s">
        <v>50</v>
      </c>
      <c r="F31" s="23">
        <f t="shared" si="4"/>
        <v>46280</v>
      </c>
      <c r="G31" s="23">
        <f t="shared" si="5"/>
        <v>46282</v>
      </c>
      <c r="H31" s="23">
        <v>46284</v>
      </c>
      <c r="I31" s="23">
        <f t="shared" si="6"/>
        <v>46289</v>
      </c>
    </row>
    <row r="32" spans="1:11" s="2" customFormat="1" x14ac:dyDescent="0.25">
      <c r="A32" s="31" t="s">
        <v>47</v>
      </c>
      <c r="B32" s="31" t="s">
        <v>48</v>
      </c>
      <c r="C32" s="32" t="s">
        <v>49</v>
      </c>
      <c r="D32" s="31"/>
      <c r="E32" s="22" t="s">
        <v>50</v>
      </c>
      <c r="F32" s="23">
        <f t="shared" si="4"/>
        <v>46287</v>
      </c>
      <c r="G32" s="23">
        <f t="shared" si="5"/>
        <v>46289</v>
      </c>
      <c r="H32" s="23">
        <v>46291</v>
      </c>
      <c r="I32" s="23">
        <f t="shared" si="6"/>
        <v>46296</v>
      </c>
    </row>
    <row r="33" spans="1:14" s="2" customFormat="1" x14ac:dyDescent="0.25">
      <c r="A33" s="31" t="s">
        <v>51</v>
      </c>
      <c r="B33" s="31" t="s">
        <v>52</v>
      </c>
      <c r="C33" s="32" t="s">
        <v>53</v>
      </c>
      <c r="D33" s="31"/>
      <c r="E33" s="22" t="s">
        <v>50</v>
      </c>
      <c r="F33" s="23">
        <f t="shared" ref="F33:F36" si="7">H33-4</f>
        <v>46294</v>
      </c>
      <c r="G33" s="23">
        <f t="shared" ref="G33:G36" si="8">H33-2</f>
        <v>46296</v>
      </c>
      <c r="H33" s="23">
        <v>46298</v>
      </c>
      <c r="I33" s="23">
        <f t="shared" si="6"/>
        <v>46303</v>
      </c>
    </row>
    <row r="34" spans="1:14" s="2" customFormat="1" x14ac:dyDescent="0.25">
      <c r="A34" s="31" t="s">
        <v>47</v>
      </c>
      <c r="B34" s="31" t="s">
        <v>54</v>
      </c>
      <c r="C34" s="32" t="s">
        <v>55</v>
      </c>
      <c r="D34" s="31"/>
      <c r="E34" s="22" t="s">
        <v>50</v>
      </c>
      <c r="F34" s="23">
        <f t="shared" si="7"/>
        <v>46301</v>
      </c>
      <c r="G34" s="23">
        <f t="shared" si="8"/>
        <v>46303</v>
      </c>
      <c r="H34" s="23">
        <v>46305</v>
      </c>
      <c r="I34" s="23">
        <f t="shared" ref="I34:I36" si="9">H34+5</f>
        <v>46310</v>
      </c>
    </row>
    <row r="35" spans="1:14" s="2" customFormat="1" x14ac:dyDescent="0.25">
      <c r="A35" s="31" t="s">
        <v>51</v>
      </c>
      <c r="B35" s="31" t="s">
        <v>56</v>
      </c>
      <c r="C35" s="32" t="s">
        <v>57</v>
      </c>
      <c r="D35" s="31"/>
      <c r="E35" s="22" t="s">
        <v>50</v>
      </c>
      <c r="F35" s="23">
        <f t="shared" si="7"/>
        <v>46308</v>
      </c>
      <c r="G35" s="23">
        <f t="shared" si="8"/>
        <v>46310</v>
      </c>
      <c r="H35" s="23">
        <v>46312</v>
      </c>
      <c r="I35" s="23">
        <f t="shared" si="9"/>
        <v>46317</v>
      </c>
    </row>
    <row r="36" spans="1:14" s="2" customFormat="1" x14ac:dyDescent="0.25">
      <c r="A36" s="31" t="s">
        <v>47</v>
      </c>
      <c r="B36" s="31" t="s">
        <v>58</v>
      </c>
      <c r="C36" s="32" t="s">
        <v>59</v>
      </c>
      <c r="D36" s="31"/>
      <c r="E36" s="22" t="s">
        <v>50</v>
      </c>
      <c r="F36" s="23">
        <f t="shared" si="7"/>
        <v>46315</v>
      </c>
      <c r="G36" s="23">
        <f t="shared" si="8"/>
        <v>46317</v>
      </c>
      <c r="H36" s="23">
        <v>46319</v>
      </c>
      <c r="I36" s="23">
        <f t="shared" si="9"/>
        <v>46324</v>
      </c>
    </row>
    <row r="37" spans="1:14" s="35" customFormat="1" ht="15.6" x14ac:dyDescent="0.25">
      <c r="A37" s="88" t="s">
        <v>60</v>
      </c>
      <c r="B37" s="88"/>
      <c r="C37" s="88"/>
      <c r="D37" s="88"/>
      <c r="E37" s="88"/>
      <c r="F37" s="88"/>
      <c r="G37" s="88"/>
      <c r="H37" s="88"/>
      <c r="I37" s="88"/>
      <c r="J37" s="34"/>
      <c r="K37" s="34"/>
    </row>
    <row r="38" spans="1:14" s="36" customFormat="1" ht="14.25" customHeight="1" x14ac:dyDescent="0.25">
      <c r="A38" s="87" t="s">
        <v>61</v>
      </c>
      <c r="B38" s="87"/>
      <c r="C38" s="87"/>
      <c r="D38" s="87"/>
      <c r="E38" s="87"/>
      <c r="F38" s="87"/>
      <c r="G38" s="87"/>
      <c r="H38" s="87"/>
      <c r="I38" s="87"/>
      <c r="J38"/>
      <c r="K38"/>
      <c r="L38"/>
      <c r="M38"/>
    </row>
    <row r="39" spans="1:14" s="36" customFormat="1" ht="14.25" customHeight="1" x14ac:dyDescent="0.25">
      <c r="A39" s="5" t="s">
        <v>10</v>
      </c>
      <c r="B39" s="6" t="s">
        <v>11</v>
      </c>
      <c r="C39" s="37" t="s">
        <v>39</v>
      </c>
      <c r="D39" s="8" t="s">
        <v>13</v>
      </c>
      <c r="E39" s="6" t="s">
        <v>14</v>
      </c>
      <c r="F39" s="9" t="s">
        <v>15</v>
      </c>
      <c r="G39" s="9" t="s">
        <v>16</v>
      </c>
      <c r="H39" s="9" t="s">
        <v>17</v>
      </c>
      <c r="I39" s="9" t="s">
        <v>40</v>
      </c>
      <c r="J39" s="38"/>
      <c r="K39"/>
      <c r="L39"/>
    </row>
    <row r="40" spans="1:14" s="36" customFormat="1" ht="14.25" customHeight="1" x14ac:dyDescent="0.25">
      <c r="A40" s="5" t="s">
        <v>62</v>
      </c>
      <c r="B40" s="9" t="s">
        <v>20</v>
      </c>
      <c r="C40" s="37" t="s">
        <v>21</v>
      </c>
      <c r="D40" s="10"/>
      <c r="E40" s="5" t="s">
        <v>22</v>
      </c>
      <c r="F40" s="5"/>
      <c r="G40" s="5"/>
      <c r="H40" s="5" t="s">
        <v>23</v>
      </c>
      <c r="I40" s="5" t="s">
        <v>63</v>
      </c>
      <c r="J40" s="39"/>
      <c r="K40"/>
      <c r="L40"/>
    </row>
    <row r="41" spans="1:14" s="41" customFormat="1" ht="16.2" customHeight="1" x14ac:dyDescent="0.25">
      <c r="A41" s="11" t="s">
        <v>64</v>
      </c>
      <c r="B41" s="12" t="s">
        <v>65</v>
      </c>
      <c r="C41" s="20" t="s">
        <v>66</v>
      </c>
      <c r="D41" s="40"/>
      <c r="E41" s="13" t="s">
        <v>67</v>
      </c>
      <c r="F41" s="14">
        <f t="shared" ref="F41:F45" si="10">H41-4</f>
        <v>46261</v>
      </c>
      <c r="G41" s="14">
        <f t="shared" ref="G41:G45" si="11">H41-1</f>
        <v>46264</v>
      </c>
      <c r="H41" s="15">
        <v>46265</v>
      </c>
      <c r="I41" s="14">
        <f t="shared" ref="I41:I45" si="12">H41+5</f>
        <v>46270</v>
      </c>
    </row>
    <row r="42" spans="1:14" s="2" customFormat="1" ht="16.2" customHeight="1" x14ac:dyDescent="0.25">
      <c r="A42" s="85" t="s">
        <v>199</v>
      </c>
      <c r="B42" s="86"/>
      <c r="C42" s="86"/>
      <c r="D42" s="86"/>
      <c r="E42" s="86"/>
      <c r="F42" s="86"/>
      <c r="G42" s="86"/>
      <c r="H42" s="86"/>
      <c r="I42" s="86"/>
    </row>
    <row r="43" spans="1:14" s="33" customFormat="1" ht="16.2" customHeight="1" x14ac:dyDescent="0.25">
      <c r="A43" s="11" t="s">
        <v>64</v>
      </c>
      <c r="B43" s="11" t="s">
        <v>68</v>
      </c>
      <c r="C43" s="20" t="s">
        <v>69</v>
      </c>
      <c r="D43" s="40"/>
      <c r="E43" s="13" t="s">
        <v>67</v>
      </c>
      <c r="F43" s="14">
        <f t="shared" si="10"/>
        <v>46275</v>
      </c>
      <c r="G43" s="14">
        <f t="shared" si="11"/>
        <v>46278</v>
      </c>
      <c r="H43" s="15">
        <v>46279</v>
      </c>
      <c r="I43" s="14">
        <f t="shared" si="12"/>
        <v>46284</v>
      </c>
    </row>
    <row r="44" spans="1:14" s="33" customFormat="1" ht="16.2" customHeight="1" x14ac:dyDescent="0.25">
      <c r="A44" s="51" t="s">
        <v>200</v>
      </c>
      <c r="B44" s="12"/>
      <c r="C44" s="20"/>
      <c r="D44" s="40"/>
      <c r="E44" s="13" t="s">
        <v>67</v>
      </c>
      <c r="F44" s="14">
        <f t="shared" si="10"/>
        <v>46282</v>
      </c>
      <c r="G44" s="14">
        <f t="shared" si="11"/>
        <v>46285</v>
      </c>
      <c r="H44" s="15">
        <v>46286</v>
      </c>
      <c r="I44" s="14">
        <f t="shared" si="12"/>
        <v>46291</v>
      </c>
    </row>
    <row r="45" spans="1:14" s="33" customFormat="1" ht="16.2" customHeight="1" x14ac:dyDescent="0.25">
      <c r="A45" s="11" t="s">
        <v>64</v>
      </c>
      <c r="B45" s="11" t="s">
        <v>70</v>
      </c>
      <c r="C45" s="20" t="s">
        <v>71</v>
      </c>
      <c r="D45" s="40"/>
      <c r="E45" s="13" t="s">
        <v>67</v>
      </c>
      <c r="F45" s="14">
        <f t="shared" si="10"/>
        <v>46289</v>
      </c>
      <c r="G45" s="14">
        <f t="shared" si="11"/>
        <v>46292</v>
      </c>
      <c r="H45" s="15">
        <v>46293</v>
      </c>
      <c r="I45" s="14">
        <f t="shared" si="12"/>
        <v>46298</v>
      </c>
    </row>
    <row r="46" spans="1:14" s="46" customFormat="1" ht="15.6" x14ac:dyDescent="0.25">
      <c r="A46" s="42" t="s">
        <v>72</v>
      </c>
      <c r="B46" s="43"/>
      <c r="C46" s="44"/>
      <c r="D46" s="44"/>
      <c r="E46" s="44"/>
      <c r="F46" s="44"/>
      <c r="G46" s="44"/>
      <c r="H46" s="44"/>
      <c r="I46" s="45"/>
      <c r="L46" s="47"/>
      <c r="M46" s="47"/>
      <c r="N46" s="47"/>
    </row>
    <row r="47" spans="1:14" x14ac:dyDescent="0.25">
      <c r="A47" s="91" t="s">
        <v>73</v>
      </c>
      <c r="B47" s="91"/>
      <c r="C47" s="91"/>
      <c r="D47" s="91"/>
      <c r="E47" s="91"/>
      <c r="F47" s="91"/>
      <c r="G47" s="91"/>
      <c r="H47" s="91"/>
      <c r="I47" s="91"/>
      <c r="J47" s="48"/>
      <c r="K47" s="48"/>
      <c r="L47" s="48"/>
      <c r="M47" s="48"/>
    </row>
    <row r="48" spans="1:14" x14ac:dyDescent="0.25">
      <c r="A48" s="26" t="s">
        <v>10</v>
      </c>
      <c r="B48" s="27" t="s">
        <v>11</v>
      </c>
      <c r="C48" s="28" t="s">
        <v>39</v>
      </c>
      <c r="D48" s="29" t="s">
        <v>13</v>
      </c>
      <c r="E48" s="27" t="s">
        <v>14</v>
      </c>
      <c r="F48" s="30" t="s">
        <v>15</v>
      </c>
      <c r="G48" s="30" t="s">
        <v>16</v>
      </c>
      <c r="H48" s="30" t="s">
        <v>74</v>
      </c>
      <c r="I48" s="30" t="s">
        <v>40</v>
      </c>
      <c r="J48" s="30" t="s">
        <v>40</v>
      </c>
      <c r="K48" s="48"/>
      <c r="L48" s="48"/>
      <c r="M48" s="48"/>
    </row>
    <row r="49" spans="1:14" x14ac:dyDescent="0.25">
      <c r="A49" s="26" t="s">
        <v>19</v>
      </c>
      <c r="B49" s="30" t="s">
        <v>20</v>
      </c>
      <c r="C49" s="28" t="s">
        <v>21</v>
      </c>
      <c r="D49" s="49"/>
      <c r="E49" s="30" t="s">
        <v>22</v>
      </c>
      <c r="F49" s="26"/>
      <c r="G49" s="26"/>
      <c r="H49" s="26" t="s">
        <v>23</v>
      </c>
      <c r="I49" s="26" t="s">
        <v>75</v>
      </c>
      <c r="J49" s="26" t="s">
        <v>76</v>
      </c>
      <c r="K49" s="48"/>
      <c r="L49" s="48"/>
      <c r="M49" s="48"/>
    </row>
    <row r="50" spans="1:14" ht="16.2" customHeight="1" x14ac:dyDescent="0.25">
      <c r="A50" s="50" t="s">
        <v>77</v>
      </c>
      <c r="B50" s="51" t="s">
        <v>78</v>
      </c>
      <c r="C50" s="22" t="s">
        <v>79</v>
      </c>
      <c r="D50" s="52"/>
      <c r="E50" s="22" t="s">
        <v>80</v>
      </c>
      <c r="F50" s="23">
        <f>SUM(H50-4)</f>
        <v>46258</v>
      </c>
      <c r="G50" s="23">
        <f>H50-2</f>
        <v>46260</v>
      </c>
      <c r="H50" s="15">
        <v>46262</v>
      </c>
      <c r="I50" s="23">
        <f>H50+11</f>
        <v>46273</v>
      </c>
      <c r="J50" s="23">
        <f>I50+2</f>
        <v>46275</v>
      </c>
    </row>
    <row r="51" spans="1:14" ht="16.2" customHeight="1" x14ac:dyDescent="0.25">
      <c r="A51" s="50" t="s">
        <v>81</v>
      </c>
      <c r="B51" s="51" t="s">
        <v>82</v>
      </c>
      <c r="C51" s="32" t="s">
        <v>83</v>
      </c>
      <c r="D51" s="52"/>
      <c r="E51" s="22" t="s">
        <v>80</v>
      </c>
      <c r="F51" s="23">
        <f t="shared" ref="F51:F54" si="13">SUM(H51-4)</f>
        <v>46265</v>
      </c>
      <c r="G51" s="23">
        <f t="shared" ref="G51:G54" si="14">H51-2</f>
        <v>46267</v>
      </c>
      <c r="H51" s="15">
        <v>46269</v>
      </c>
      <c r="I51" s="23">
        <f t="shared" ref="I51:I54" si="15">H51+11</f>
        <v>46280</v>
      </c>
      <c r="J51" s="23">
        <f t="shared" ref="J51:J54" si="16">I51+2</f>
        <v>46282</v>
      </c>
    </row>
    <row r="52" spans="1:14" ht="16.2" customHeight="1" x14ac:dyDescent="0.25">
      <c r="A52" s="50" t="s">
        <v>84</v>
      </c>
      <c r="B52" s="51" t="s">
        <v>85</v>
      </c>
      <c r="C52" s="32" t="s">
        <v>86</v>
      </c>
      <c r="D52" s="52"/>
      <c r="E52" s="22" t="s">
        <v>80</v>
      </c>
      <c r="F52" s="23">
        <f t="shared" si="13"/>
        <v>46272</v>
      </c>
      <c r="G52" s="23">
        <f t="shared" si="14"/>
        <v>46274</v>
      </c>
      <c r="H52" s="15">
        <v>46276</v>
      </c>
      <c r="I52" s="23">
        <f t="shared" si="15"/>
        <v>46287</v>
      </c>
      <c r="J52" s="23">
        <f t="shared" si="16"/>
        <v>46289</v>
      </c>
    </row>
    <row r="53" spans="1:14" ht="16.2" customHeight="1" x14ac:dyDescent="0.25">
      <c r="A53" s="50" t="s">
        <v>87</v>
      </c>
      <c r="B53" s="51" t="s">
        <v>88</v>
      </c>
      <c r="C53" s="22" t="s">
        <v>89</v>
      </c>
      <c r="D53" s="52"/>
      <c r="E53" s="22" t="s">
        <v>80</v>
      </c>
      <c r="F53" s="23">
        <f t="shared" si="13"/>
        <v>46279</v>
      </c>
      <c r="G53" s="23">
        <f t="shared" si="14"/>
        <v>46281</v>
      </c>
      <c r="H53" s="15">
        <v>46283</v>
      </c>
      <c r="I53" s="23">
        <f t="shared" si="15"/>
        <v>46294</v>
      </c>
      <c r="J53" s="23">
        <f t="shared" si="16"/>
        <v>46296</v>
      </c>
    </row>
    <row r="54" spans="1:14" ht="16.2" customHeight="1" x14ac:dyDescent="0.25">
      <c r="A54" s="50" t="s">
        <v>90</v>
      </c>
      <c r="B54" s="51" t="s">
        <v>91</v>
      </c>
      <c r="C54" s="32" t="s">
        <v>92</v>
      </c>
      <c r="D54" s="52"/>
      <c r="E54" s="22" t="s">
        <v>80</v>
      </c>
      <c r="F54" s="23">
        <f t="shared" si="13"/>
        <v>46286</v>
      </c>
      <c r="G54" s="23">
        <f t="shared" si="14"/>
        <v>46288</v>
      </c>
      <c r="H54" s="15">
        <v>46290</v>
      </c>
      <c r="I54" s="23">
        <f t="shared" si="15"/>
        <v>46301</v>
      </c>
      <c r="J54" s="23">
        <f t="shared" si="16"/>
        <v>46303</v>
      </c>
    </row>
    <row r="55" spans="1:14" s="46" customFormat="1" ht="15.6" x14ac:dyDescent="0.25">
      <c r="A55" s="53" t="s">
        <v>93</v>
      </c>
      <c r="B55" s="54"/>
      <c r="C55" s="55"/>
      <c r="D55" s="55"/>
      <c r="E55" s="55"/>
      <c r="F55" s="55"/>
      <c r="G55" s="55"/>
      <c r="H55" s="55"/>
      <c r="I55" s="56"/>
      <c r="J55" s="57"/>
    </row>
    <row r="56" spans="1:14" s="48" customFormat="1" x14ac:dyDescent="0.25">
      <c r="A56" s="87" t="s">
        <v>94</v>
      </c>
      <c r="B56" s="87"/>
      <c r="C56" s="87"/>
      <c r="D56" s="87"/>
      <c r="E56" s="87"/>
      <c r="F56" s="87"/>
      <c r="G56" s="87"/>
      <c r="H56" s="87"/>
      <c r="I56" s="87"/>
    </row>
    <row r="57" spans="1:14" s="48" customFormat="1" x14ac:dyDescent="0.25">
      <c r="A57" s="58" t="s">
        <v>10</v>
      </c>
      <c r="B57" s="27" t="s">
        <v>11</v>
      </c>
      <c r="C57" s="28" t="s">
        <v>39</v>
      </c>
      <c r="D57" s="29" t="s">
        <v>13</v>
      </c>
      <c r="E57" s="27" t="s">
        <v>14</v>
      </c>
      <c r="F57" s="30" t="s">
        <v>15</v>
      </c>
      <c r="G57" s="30" t="s">
        <v>16</v>
      </c>
      <c r="H57" s="30" t="s">
        <v>17</v>
      </c>
      <c r="I57" s="30" t="s">
        <v>40</v>
      </c>
      <c r="J57" s="30" t="s">
        <v>40</v>
      </c>
      <c r="M57" s="36"/>
      <c r="N57" s="36"/>
    </row>
    <row r="58" spans="1:14" s="36" customFormat="1" x14ac:dyDescent="0.25">
      <c r="A58" s="58" t="s">
        <v>19</v>
      </c>
      <c r="B58" s="30" t="s">
        <v>20</v>
      </c>
      <c r="C58" s="28" t="s">
        <v>21</v>
      </c>
      <c r="D58" s="59"/>
      <c r="E58" s="30" t="s">
        <v>22</v>
      </c>
      <c r="F58" s="26"/>
      <c r="G58" s="26"/>
      <c r="H58" s="26" t="s">
        <v>23</v>
      </c>
      <c r="I58" s="26" t="s">
        <v>95</v>
      </c>
      <c r="J58" s="26" t="s">
        <v>76</v>
      </c>
    </row>
    <row r="59" spans="1:14" s="63" customFormat="1" x14ac:dyDescent="0.25">
      <c r="A59" s="11" t="s">
        <v>96</v>
      </c>
      <c r="B59" s="12" t="s">
        <v>97</v>
      </c>
      <c r="C59" s="60">
        <v>67089</v>
      </c>
      <c r="D59" s="61"/>
      <c r="E59" s="62" t="s">
        <v>98</v>
      </c>
      <c r="F59" s="62">
        <f>SUM(H59-4)</f>
        <v>46256</v>
      </c>
      <c r="G59" s="62">
        <f>H59-2</f>
        <v>46258</v>
      </c>
      <c r="H59" s="62">
        <v>46260</v>
      </c>
      <c r="I59" s="62">
        <f>H59+6</f>
        <v>46266</v>
      </c>
      <c r="J59" s="62">
        <f>I59+2</f>
        <v>46268</v>
      </c>
    </row>
    <row r="60" spans="1:14" s="63" customFormat="1" x14ac:dyDescent="0.25">
      <c r="A60" s="11" t="s">
        <v>99</v>
      </c>
      <c r="B60" s="12" t="s">
        <v>100</v>
      </c>
      <c r="C60" s="13">
        <v>45611</v>
      </c>
      <c r="D60" s="61"/>
      <c r="E60" s="62" t="s">
        <v>98</v>
      </c>
      <c r="F60" s="62">
        <f t="shared" ref="F60:F64" si="17">SUM(H60-4)</f>
        <v>46263</v>
      </c>
      <c r="G60" s="62">
        <f t="shared" ref="G60:G64" si="18">H60-2</f>
        <v>46265</v>
      </c>
      <c r="H60" s="62">
        <v>46267</v>
      </c>
      <c r="I60" s="62">
        <f t="shared" ref="I60:I64" si="19">H60+6</f>
        <v>46273</v>
      </c>
      <c r="J60" s="62">
        <f t="shared" ref="J60:J64" si="20">I60+2</f>
        <v>46275</v>
      </c>
    </row>
    <row r="61" spans="1:14" s="63" customFormat="1" x14ac:dyDescent="0.25">
      <c r="A61" s="11" t="s">
        <v>101</v>
      </c>
      <c r="B61" s="12" t="s">
        <v>65</v>
      </c>
      <c r="C61" s="60" t="s">
        <v>102</v>
      </c>
      <c r="D61" s="61"/>
      <c r="E61" s="62" t="s">
        <v>98</v>
      </c>
      <c r="F61" s="62">
        <f t="shared" si="17"/>
        <v>46270</v>
      </c>
      <c r="G61" s="62">
        <f t="shared" si="18"/>
        <v>46272</v>
      </c>
      <c r="H61" s="62">
        <v>46274</v>
      </c>
      <c r="I61" s="62">
        <f t="shared" si="19"/>
        <v>46280</v>
      </c>
      <c r="J61" s="62">
        <f t="shared" si="20"/>
        <v>46282</v>
      </c>
    </row>
    <row r="62" spans="1:14" s="63" customFormat="1" x14ac:dyDescent="0.25">
      <c r="A62" s="11" t="s">
        <v>96</v>
      </c>
      <c r="B62" s="12" t="s">
        <v>103</v>
      </c>
      <c r="C62" s="60">
        <v>67090</v>
      </c>
      <c r="D62" s="61"/>
      <c r="E62" s="62" t="s">
        <v>98</v>
      </c>
      <c r="F62" s="62">
        <f t="shared" si="17"/>
        <v>46277</v>
      </c>
      <c r="G62" s="62">
        <f t="shared" si="18"/>
        <v>46279</v>
      </c>
      <c r="H62" s="62">
        <v>46281</v>
      </c>
      <c r="I62" s="62">
        <f t="shared" si="19"/>
        <v>46287</v>
      </c>
      <c r="J62" s="62">
        <f t="shared" si="20"/>
        <v>46289</v>
      </c>
    </row>
    <row r="63" spans="1:14" s="63" customFormat="1" x14ac:dyDescent="0.25">
      <c r="A63" s="11" t="s">
        <v>99</v>
      </c>
      <c r="B63" s="12" t="s">
        <v>65</v>
      </c>
      <c r="C63" s="13">
        <v>45612</v>
      </c>
      <c r="D63" s="61"/>
      <c r="E63" s="62" t="s">
        <v>98</v>
      </c>
      <c r="F63" s="62">
        <f t="shared" si="17"/>
        <v>46284</v>
      </c>
      <c r="G63" s="62">
        <f t="shared" si="18"/>
        <v>46286</v>
      </c>
      <c r="H63" s="62">
        <v>46288</v>
      </c>
      <c r="I63" s="62">
        <f t="shared" si="19"/>
        <v>46294</v>
      </c>
      <c r="J63" s="62">
        <f t="shared" si="20"/>
        <v>46296</v>
      </c>
    </row>
    <row r="64" spans="1:14" s="63" customFormat="1" x14ac:dyDescent="0.25">
      <c r="A64" s="11" t="s">
        <v>101</v>
      </c>
      <c r="B64" s="12" t="s">
        <v>68</v>
      </c>
      <c r="C64" s="60" t="s">
        <v>104</v>
      </c>
      <c r="D64" s="61"/>
      <c r="E64" s="62" t="s">
        <v>98</v>
      </c>
      <c r="F64" s="62">
        <f t="shared" si="17"/>
        <v>46291</v>
      </c>
      <c r="G64" s="62">
        <f t="shared" si="18"/>
        <v>46293</v>
      </c>
      <c r="H64" s="62">
        <v>46295</v>
      </c>
      <c r="I64" s="62">
        <f t="shared" si="19"/>
        <v>46301</v>
      </c>
      <c r="J64" s="62">
        <f t="shared" si="20"/>
        <v>46303</v>
      </c>
    </row>
    <row r="65" spans="1:14" s="48" customFormat="1" ht="15.6" x14ac:dyDescent="0.25">
      <c r="A65" s="92" t="s">
        <v>105</v>
      </c>
      <c r="B65" s="93"/>
      <c r="C65" s="93"/>
      <c r="D65" s="93"/>
      <c r="E65" s="93"/>
      <c r="F65" s="93"/>
      <c r="G65" s="93"/>
      <c r="H65" s="93"/>
      <c r="I65" s="94"/>
    </row>
    <row r="66" spans="1:14" s="48" customFormat="1" x14ac:dyDescent="0.25">
      <c r="A66" s="95" t="s">
        <v>106</v>
      </c>
      <c r="B66" s="96"/>
      <c r="C66" s="96"/>
      <c r="D66" s="96"/>
      <c r="E66" s="96"/>
      <c r="F66" s="96"/>
      <c r="G66" s="96"/>
      <c r="H66" s="96"/>
      <c r="I66" s="97"/>
    </row>
    <row r="67" spans="1:14" s="48" customFormat="1" x14ac:dyDescent="0.25">
      <c r="A67" s="26" t="s">
        <v>10</v>
      </c>
      <c r="B67" s="30" t="s">
        <v>11</v>
      </c>
      <c r="C67" s="28" t="s">
        <v>39</v>
      </c>
      <c r="D67" s="29" t="s">
        <v>13</v>
      </c>
      <c r="E67" s="27" t="s">
        <v>14</v>
      </c>
      <c r="F67" s="30" t="s">
        <v>15</v>
      </c>
      <c r="G67" s="30" t="s">
        <v>16</v>
      </c>
      <c r="H67" s="30" t="s">
        <v>74</v>
      </c>
      <c r="I67" s="30" t="s">
        <v>40</v>
      </c>
      <c r="J67" s="30" t="s">
        <v>45</v>
      </c>
      <c r="M67" s="36"/>
    </row>
    <row r="68" spans="1:14" x14ac:dyDescent="0.25">
      <c r="A68" s="26" t="s">
        <v>19</v>
      </c>
      <c r="B68" s="30" t="s">
        <v>20</v>
      </c>
      <c r="C68" s="28" t="s">
        <v>21</v>
      </c>
      <c r="D68" s="26"/>
      <c r="E68" s="26" t="s">
        <v>22</v>
      </c>
      <c r="F68" s="26"/>
      <c r="G68" s="26"/>
      <c r="H68" s="26" t="s">
        <v>23</v>
      </c>
      <c r="I68" s="26" t="s">
        <v>107</v>
      </c>
      <c r="J68" s="26" t="s">
        <v>108</v>
      </c>
      <c r="K68" s="36"/>
      <c r="L68" s="36"/>
      <c r="M68" s="36"/>
    </row>
    <row r="69" spans="1:14" s="82" customFormat="1" x14ac:dyDescent="0.25">
      <c r="A69" s="50" t="s">
        <v>109</v>
      </c>
      <c r="B69" s="79" t="s">
        <v>110</v>
      </c>
      <c r="C69" s="32" t="s">
        <v>111</v>
      </c>
      <c r="D69" s="80" t="s">
        <v>112</v>
      </c>
      <c r="E69" s="81" t="s">
        <v>113</v>
      </c>
      <c r="F69" s="23">
        <f t="shared" ref="F69:F72" si="21">H69-4</f>
        <v>46266</v>
      </c>
      <c r="G69" s="23">
        <f t="shared" ref="G69:G72" si="22">H69-1</f>
        <v>46269</v>
      </c>
      <c r="H69" s="23">
        <v>46270</v>
      </c>
      <c r="I69" s="23">
        <f t="shared" ref="I69:I72" si="23">H69+13</f>
        <v>46283</v>
      </c>
      <c r="J69" s="23">
        <f t="shared" ref="J69:J72" si="24">I69+4</f>
        <v>46287</v>
      </c>
      <c r="K69" s="36"/>
      <c r="L69" s="36"/>
      <c r="M69" s="36"/>
    </row>
    <row r="70" spans="1:14" s="82" customFormat="1" x14ac:dyDescent="0.25">
      <c r="A70" s="50" t="s">
        <v>114</v>
      </c>
      <c r="B70" s="79" t="s">
        <v>115</v>
      </c>
      <c r="C70" s="32" t="s">
        <v>116</v>
      </c>
      <c r="D70" s="80"/>
      <c r="E70" s="81" t="s">
        <v>113</v>
      </c>
      <c r="F70" s="23">
        <f t="shared" si="21"/>
        <v>46273</v>
      </c>
      <c r="G70" s="23">
        <f t="shared" si="22"/>
        <v>46276</v>
      </c>
      <c r="H70" s="23">
        <v>46277</v>
      </c>
      <c r="I70" s="23">
        <f t="shared" si="23"/>
        <v>46290</v>
      </c>
      <c r="J70" s="23">
        <f t="shared" si="24"/>
        <v>46294</v>
      </c>
      <c r="K70" s="36"/>
      <c r="L70" s="36"/>
      <c r="M70" s="36"/>
    </row>
    <row r="71" spans="1:14" s="125" customFormat="1" ht="15" customHeight="1" x14ac:dyDescent="0.25">
      <c r="A71" s="118" t="s">
        <v>209</v>
      </c>
      <c r="B71" s="119" t="s">
        <v>210</v>
      </c>
      <c r="C71" s="120" t="s">
        <v>212</v>
      </c>
      <c r="D71" s="121" t="s">
        <v>211</v>
      </c>
      <c r="E71" s="122" t="s">
        <v>113</v>
      </c>
      <c r="F71" s="123">
        <f t="shared" si="21"/>
        <v>46280</v>
      </c>
      <c r="G71" s="123">
        <f t="shared" si="22"/>
        <v>46283</v>
      </c>
      <c r="H71" s="123">
        <v>46284</v>
      </c>
      <c r="I71" s="123">
        <f t="shared" si="23"/>
        <v>46297</v>
      </c>
      <c r="J71" s="123">
        <f t="shared" si="24"/>
        <v>46301</v>
      </c>
      <c r="K71" s="124"/>
      <c r="L71" s="124"/>
      <c r="M71" s="124"/>
    </row>
    <row r="72" spans="1:14" s="82" customFormat="1" x14ac:dyDescent="0.25">
      <c r="A72" s="50" t="s">
        <v>117</v>
      </c>
      <c r="B72" s="79" t="s">
        <v>118</v>
      </c>
      <c r="C72" s="32" t="s">
        <v>119</v>
      </c>
      <c r="D72" s="80"/>
      <c r="E72" s="81" t="s">
        <v>113</v>
      </c>
      <c r="F72" s="23">
        <f t="shared" si="21"/>
        <v>46287</v>
      </c>
      <c r="G72" s="23">
        <f t="shared" si="22"/>
        <v>46290</v>
      </c>
      <c r="H72" s="23">
        <v>46291</v>
      </c>
      <c r="I72" s="23">
        <f t="shared" si="23"/>
        <v>46304</v>
      </c>
      <c r="J72" s="23">
        <f t="shared" si="24"/>
        <v>46308</v>
      </c>
      <c r="K72" s="36"/>
      <c r="L72" s="36"/>
      <c r="M72" s="36"/>
    </row>
    <row r="73" spans="1:14" s="47" customFormat="1" ht="15.6" x14ac:dyDescent="0.25">
      <c r="A73" s="65" t="s">
        <v>120</v>
      </c>
      <c r="B73" s="66"/>
      <c r="C73" s="67"/>
      <c r="D73" s="67"/>
      <c r="E73" s="67"/>
      <c r="F73" s="67"/>
      <c r="G73" s="67"/>
      <c r="H73" s="67"/>
      <c r="I73" s="67"/>
      <c r="J73" s="68"/>
      <c r="K73" s="68"/>
      <c r="L73" s="68"/>
      <c r="M73" s="68"/>
    </row>
    <row r="74" spans="1:14" x14ac:dyDescent="0.25">
      <c r="A74" s="87" t="s">
        <v>121</v>
      </c>
      <c r="B74" s="87"/>
      <c r="C74" s="87"/>
      <c r="D74" s="87"/>
      <c r="E74" s="87"/>
      <c r="F74" s="87"/>
      <c r="G74" s="87"/>
      <c r="H74" s="87"/>
      <c r="I74" s="87"/>
      <c r="J74" s="36"/>
      <c r="K74" s="36"/>
      <c r="L74" s="36"/>
      <c r="M74" s="36"/>
    </row>
    <row r="75" spans="1:14" x14ac:dyDescent="0.25">
      <c r="A75" s="69" t="s">
        <v>10</v>
      </c>
      <c r="B75" s="6" t="s">
        <v>11</v>
      </c>
      <c r="C75" s="37" t="s">
        <v>39</v>
      </c>
      <c r="D75" s="8" t="s">
        <v>13</v>
      </c>
      <c r="E75" s="6" t="s">
        <v>14</v>
      </c>
      <c r="F75" s="9" t="s">
        <v>15</v>
      </c>
      <c r="G75" s="9" t="s">
        <v>16</v>
      </c>
      <c r="H75" s="9" t="s">
        <v>122</v>
      </c>
      <c r="I75" s="9" t="s">
        <v>40</v>
      </c>
      <c r="J75" s="9" t="s">
        <v>40</v>
      </c>
      <c r="K75" s="36"/>
      <c r="L75" s="36"/>
      <c r="M75" s="36"/>
    </row>
    <row r="76" spans="1:14" x14ac:dyDescent="0.25">
      <c r="A76" s="69" t="s">
        <v>19</v>
      </c>
      <c r="B76" s="9" t="s">
        <v>20</v>
      </c>
      <c r="C76" s="37" t="s">
        <v>21</v>
      </c>
      <c r="D76" s="70"/>
      <c r="E76" s="9" t="s">
        <v>22</v>
      </c>
      <c r="F76" s="5"/>
      <c r="G76" s="5"/>
      <c r="H76" s="5" t="s">
        <v>23</v>
      </c>
      <c r="I76" s="5" t="s">
        <v>76</v>
      </c>
      <c r="J76" s="5" t="s">
        <v>75</v>
      </c>
      <c r="K76" s="36"/>
      <c r="L76" s="36"/>
      <c r="M76" s="36"/>
      <c r="N76" s="36"/>
    </row>
    <row r="77" spans="1:14" s="41" customFormat="1" x14ac:dyDescent="0.25">
      <c r="A77" s="11" t="s">
        <v>123</v>
      </c>
      <c r="B77" s="71" t="s">
        <v>124</v>
      </c>
      <c r="C77" s="72" t="s">
        <v>125</v>
      </c>
      <c r="D77" s="73"/>
      <c r="E77" s="62" t="s">
        <v>126</v>
      </c>
      <c r="F77" s="62">
        <f t="shared" ref="F77:F80" si="25">SUM(H77-4)</f>
        <v>46267</v>
      </c>
      <c r="G77" s="62">
        <f t="shared" ref="G77:G80" si="26">H77-2</f>
        <v>46269</v>
      </c>
      <c r="H77" s="62">
        <v>46271</v>
      </c>
      <c r="I77" s="62">
        <f t="shared" ref="I77:I80" si="27">H77+6</f>
        <v>46277</v>
      </c>
      <c r="J77" s="62">
        <f t="shared" ref="J77:J80" si="28">I77+1</f>
        <v>46278</v>
      </c>
      <c r="K77" s="64"/>
      <c r="L77" s="64"/>
      <c r="M77" s="64"/>
      <c r="N77" s="64"/>
    </row>
    <row r="78" spans="1:14" s="41" customFormat="1" x14ac:dyDescent="0.25">
      <c r="A78" s="11" t="s">
        <v>127</v>
      </c>
      <c r="B78" s="71" t="s">
        <v>128</v>
      </c>
      <c r="C78" s="72" t="s">
        <v>129</v>
      </c>
      <c r="D78" s="73"/>
      <c r="E78" s="62" t="s">
        <v>126</v>
      </c>
      <c r="F78" s="62">
        <f t="shared" si="25"/>
        <v>46274</v>
      </c>
      <c r="G78" s="62">
        <f t="shared" si="26"/>
        <v>46276</v>
      </c>
      <c r="H78" s="62">
        <v>46278</v>
      </c>
      <c r="I78" s="62">
        <f t="shared" si="27"/>
        <v>46284</v>
      </c>
      <c r="J78" s="62">
        <f t="shared" si="28"/>
        <v>46285</v>
      </c>
      <c r="K78" s="64"/>
      <c r="L78" s="64"/>
      <c r="M78" s="64"/>
      <c r="N78" s="64"/>
    </row>
    <row r="79" spans="1:14" s="41" customFormat="1" x14ac:dyDescent="0.25">
      <c r="A79" s="89" t="s">
        <v>199</v>
      </c>
      <c r="B79" s="90"/>
      <c r="C79" s="90"/>
      <c r="D79" s="90"/>
      <c r="E79" s="90"/>
      <c r="F79" s="90"/>
      <c r="G79" s="90"/>
      <c r="H79" s="90"/>
      <c r="I79" s="90"/>
      <c r="J79" s="117"/>
      <c r="K79" s="64"/>
      <c r="L79" s="64"/>
      <c r="M79" s="64"/>
      <c r="N79" s="64"/>
    </row>
    <row r="80" spans="1:14" s="41" customFormat="1" x14ac:dyDescent="0.25">
      <c r="A80" s="11" t="s">
        <v>123</v>
      </c>
      <c r="B80" s="71" t="s">
        <v>130</v>
      </c>
      <c r="C80" s="72" t="s">
        <v>131</v>
      </c>
      <c r="D80" s="73"/>
      <c r="E80" s="62" t="s">
        <v>126</v>
      </c>
      <c r="F80" s="62">
        <f t="shared" si="25"/>
        <v>46288</v>
      </c>
      <c r="G80" s="62">
        <f t="shared" si="26"/>
        <v>46290</v>
      </c>
      <c r="H80" s="62">
        <v>46292</v>
      </c>
      <c r="I80" s="62">
        <f t="shared" si="27"/>
        <v>46298</v>
      </c>
      <c r="J80" s="62">
        <f t="shared" si="28"/>
        <v>46299</v>
      </c>
      <c r="K80" s="64"/>
      <c r="L80" s="64"/>
      <c r="M80" s="64"/>
      <c r="N80" s="64"/>
    </row>
    <row r="81" spans="1:14" s="47" customFormat="1" ht="15.6" x14ac:dyDescent="0.25">
      <c r="A81" s="65" t="s">
        <v>132</v>
      </c>
      <c r="B81" s="66"/>
      <c r="C81" s="67"/>
      <c r="D81" s="67"/>
      <c r="E81" s="67"/>
      <c r="F81" s="67"/>
      <c r="G81" s="67"/>
      <c r="H81" s="67"/>
      <c r="I81" s="67"/>
      <c r="J81" s="68"/>
      <c r="K81" s="68"/>
      <c r="L81" s="68"/>
      <c r="M81" s="68"/>
    </row>
    <row r="82" spans="1:14" x14ac:dyDescent="0.25">
      <c r="A82" s="87" t="s">
        <v>133</v>
      </c>
      <c r="B82" s="87"/>
      <c r="C82" s="87"/>
      <c r="D82" s="87"/>
      <c r="E82" s="87"/>
      <c r="F82" s="87"/>
      <c r="G82" s="87"/>
      <c r="H82" s="87"/>
      <c r="I82" s="87"/>
      <c r="J82" s="36"/>
      <c r="K82" s="36"/>
      <c r="L82" s="36"/>
      <c r="M82" s="36"/>
    </row>
    <row r="83" spans="1:14" x14ac:dyDescent="0.25">
      <c r="A83" s="5" t="s">
        <v>10</v>
      </c>
      <c r="B83" s="6" t="s">
        <v>11</v>
      </c>
      <c r="C83" s="37" t="s">
        <v>39</v>
      </c>
      <c r="D83" s="8" t="s">
        <v>13</v>
      </c>
      <c r="E83" s="6" t="s">
        <v>14</v>
      </c>
      <c r="F83" s="9" t="s">
        <v>15</v>
      </c>
      <c r="G83" s="9" t="s">
        <v>16</v>
      </c>
      <c r="H83" s="9" t="s">
        <v>122</v>
      </c>
      <c r="I83" s="9" t="s">
        <v>40</v>
      </c>
      <c r="J83" s="9" t="s">
        <v>40</v>
      </c>
      <c r="K83" s="9" t="s">
        <v>40</v>
      </c>
      <c r="L83" s="9" t="s">
        <v>40</v>
      </c>
      <c r="M83" s="36"/>
    </row>
    <row r="84" spans="1:14" x14ac:dyDescent="0.25">
      <c r="A84" s="5" t="s">
        <v>19</v>
      </c>
      <c r="B84" s="9" t="s">
        <v>20</v>
      </c>
      <c r="C84" s="37" t="s">
        <v>21</v>
      </c>
      <c r="D84" s="8"/>
      <c r="E84" s="9" t="s">
        <v>22</v>
      </c>
      <c r="F84" s="5"/>
      <c r="G84" s="5"/>
      <c r="H84" s="5" t="s">
        <v>23</v>
      </c>
      <c r="I84" s="26" t="s">
        <v>134</v>
      </c>
      <c r="J84" s="5" t="s">
        <v>135</v>
      </c>
      <c r="K84" s="5" t="s">
        <v>136</v>
      </c>
      <c r="L84" s="5" t="s">
        <v>137</v>
      </c>
      <c r="N84" s="36"/>
    </row>
    <row r="85" spans="1:14" s="41" customFormat="1" x14ac:dyDescent="0.25">
      <c r="A85" s="11" t="s">
        <v>138</v>
      </c>
      <c r="B85" s="11" t="s">
        <v>139</v>
      </c>
      <c r="C85" s="20" t="s">
        <v>140</v>
      </c>
      <c r="D85" s="21"/>
      <c r="E85" s="62" t="s">
        <v>141</v>
      </c>
      <c r="F85" s="62">
        <f>SUM(H85-4)</f>
        <v>46265</v>
      </c>
      <c r="G85" s="62">
        <f>H85-2</f>
        <v>46267</v>
      </c>
      <c r="H85" s="62">
        <v>46269</v>
      </c>
      <c r="I85" s="62">
        <f>H85+13</f>
        <v>46282</v>
      </c>
      <c r="J85" s="62">
        <f>I85+8</f>
        <v>46290</v>
      </c>
      <c r="K85" s="62">
        <f>J85+1</f>
        <v>46291</v>
      </c>
      <c r="L85" s="62">
        <f>K85+3</f>
        <v>46294</v>
      </c>
    </row>
    <row r="86" spans="1:14" s="41" customFormat="1" x14ac:dyDescent="0.25">
      <c r="A86" s="11" t="s">
        <v>142</v>
      </c>
      <c r="B86" s="11" t="s">
        <v>143</v>
      </c>
      <c r="C86" s="20" t="s">
        <v>144</v>
      </c>
      <c r="D86" s="21"/>
      <c r="E86" s="62" t="s">
        <v>141</v>
      </c>
      <c r="F86" s="62">
        <f t="shared" ref="F86:F88" si="29">SUM(H86-4)</f>
        <v>46272</v>
      </c>
      <c r="G86" s="62">
        <f t="shared" ref="G86:G88" si="30">H86-2</f>
        <v>46274</v>
      </c>
      <c r="H86" s="62">
        <v>46276</v>
      </c>
      <c r="I86" s="62">
        <f t="shared" ref="I86:I88" si="31">H86+13</f>
        <v>46289</v>
      </c>
      <c r="J86" s="62">
        <f t="shared" ref="J86:J88" si="32">I86+8</f>
        <v>46297</v>
      </c>
      <c r="K86" s="62">
        <f t="shared" ref="K86:K88" si="33">J86+1</f>
        <v>46298</v>
      </c>
      <c r="L86" s="62">
        <f t="shared" ref="L86:L88" si="34">K86+3</f>
        <v>46301</v>
      </c>
    </row>
    <row r="87" spans="1:14" s="41" customFormat="1" x14ac:dyDescent="0.25">
      <c r="A87" s="11" t="s">
        <v>145</v>
      </c>
      <c r="B87" s="11" t="s">
        <v>146</v>
      </c>
      <c r="C87" s="20" t="s">
        <v>147</v>
      </c>
      <c r="D87" s="21"/>
      <c r="E87" s="62" t="s">
        <v>141</v>
      </c>
      <c r="F87" s="62">
        <f t="shared" si="29"/>
        <v>46279</v>
      </c>
      <c r="G87" s="62">
        <f t="shared" si="30"/>
        <v>46281</v>
      </c>
      <c r="H87" s="62">
        <v>46283</v>
      </c>
      <c r="I87" s="62">
        <f t="shared" si="31"/>
        <v>46296</v>
      </c>
      <c r="J87" s="62">
        <f t="shared" si="32"/>
        <v>46304</v>
      </c>
      <c r="K87" s="62">
        <f t="shared" si="33"/>
        <v>46305</v>
      </c>
      <c r="L87" s="62">
        <f t="shared" si="34"/>
        <v>46308</v>
      </c>
    </row>
    <row r="88" spans="1:14" s="41" customFormat="1" x14ac:dyDescent="0.25">
      <c r="A88" s="11" t="s">
        <v>148</v>
      </c>
      <c r="B88" s="11" t="s">
        <v>149</v>
      </c>
      <c r="C88" s="20" t="s">
        <v>150</v>
      </c>
      <c r="D88" s="21"/>
      <c r="E88" s="62" t="s">
        <v>141</v>
      </c>
      <c r="F88" s="62">
        <f t="shared" si="29"/>
        <v>46286</v>
      </c>
      <c r="G88" s="62">
        <f t="shared" si="30"/>
        <v>46288</v>
      </c>
      <c r="H88" s="62">
        <v>46290</v>
      </c>
      <c r="I88" s="62">
        <f t="shared" si="31"/>
        <v>46303</v>
      </c>
      <c r="J88" s="62">
        <f t="shared" si="32"/>
        <v>46311</v>
      </c>
      <c r="K88" s="62">
        <f t="shared" si="33"/>
        <v>46312</v>
      </c>
      <c r="L88" s="62">
        <f t="shared" si="34"/>
        <v>46315</v>
      </c>
    </row>
    <row r="89" spans="1:14" s="47" customFormat="1" ht="15.6" x14ac:dyDescent="0.25">
      <c r="A89" s="65" t="s">
        <v>151</v>
      </c>
      <c r="B89" s="66"/>
      <c r="C89" s="67"/>
      <c r="D89" s="67"/>
      <c r="E89" s="67"/>
      <c r="F89" s="67"/>
      <c r="G89" s="67"/>
      <c r="H89" s="67"/>
      <c r="I89" s="67"/>
      <c r="J89" s="68"/>
      <c r="K89" s="68"/>
      <c r="L89" s="68"/>
      <c r="M89" s="68"/>
    </row>
    <row r="90" spans="1:14" x14ac:dyDescent="0.25">
      <c r="A90" s="87" t="s">
        <v>152</v>
      </c>
      <c r="B90" s="87"/>
      <c r="C90" s="87"/>
      <c r="D90" s="87"/>
      <c r="E90" s="87"/>
      <c r="F90" s="87"/>
      <c r="G90" s="87"/>
      <c r="H90" s="87"/>
      <c r="I90" s="87"/>
      <c r="J90" s="36"/>
      <c r="K90" s="36"/>
      <c r="L90" s="36"/>
      <c r="M90" s="36"/>
    </row>
    <row r="91" spans="1:14" x14ac:dyDescent="0.25">
      <c r="A91" s="5" t="s">
        <v>10</v>
      </c>
      <c r="B91" s="6" t="s">
        <v>11</v>
      </c>
      <c r="C91" s="37" t="s">
        <v>39</v>
      </c>
      <c r="D91" s="8" t="s">
        <v>13</v>
      </c>
      <c r="E91" s="6" t="s">
        <v>14</v>
      </c>
      <c r="F91" s="9" t="s">
        <v>15</v>
      </c>
      <c r="G91" s="9" t="s">
        <v>16</v>
      </c>
      <c r="H91" s="9" t="s">
        <v>122</v>
      </c>
      <c r="I91" s="9" t="s">
        <v>40</v>
      </c>
      <c r="L91" s="36"/>
    </row>
    <row r="92" spans="1:14" x14ac:dyDescent="0.25">
      <c r="A92" s="5" t="s">
        <v>19</v>
      </c>
      <c r="B92" s="9" t="s">
        <v>20</v>
      </c>
      <c r="C92" s="37" t="s">
        <v>21</v>
      </c>
      <c r="D92" s="8"/>
      <c r="E92" s="9" t="s">
        <v>22</v>
      </c>
      <c r="F92" s="5"/>
      <c r="G92" s="5"/>
      <c r="H92" s="5" t="s">
        <v>153</v>
      </c>
      <c r="I92" s="5" t="s">
        <v>154</v>
      </c>
      <c r="M92" s="36"/>
    </row>
    <row r="93" spans="1:14" s="41" customFormat="1" x14ac:dyDescent="0.25">
      <c r="A93" s="12" t="s">
        <v>155</v>
      </c>
      <c r="B93" s="12" t="s">
        <v>156</v>
      </c>
      <c r="C93" s="20" t="s">
        <v>157</v>
      </c>
      <c r="D93" s="21"/>
      <c r="E93" s="62" t="s">
        <v>158</v>
      </c>
      <c r="F93" s="62">
        <f>SUM(H93-4)</f>
        <v>46258</v>
      </c>
      <c r="G93" s="62">
        <f>H93-2</f>
        <v>46260</v>
      </c>
      <c r="H93" s="62">
        <v>46262</v>
      </c>
      <c r="I93" s="62">
        <v>46268</v>
      </c>
      <c r="K93" s="64"/>
    </row>
    <row r="94" spans="1:14" s="41" customFormat="1" x14ac:dyDescent="0.25">
      <c r="A94" s="12" t="s">
        <v>159</v>
      </c>
      <c r="B94" s="12" t="s">
        <v>160</v>
      </c>
      <c r="C94" s="20" t="s">
        <v>161</v>
      </c>
      <c r="D94" s="21"/>
      <c r="E94" s="62" t="s">
        <v>158</v>
      </c>
      <c r="F94" s="62">
        <f>SUM(H94-4)</f>
        <v>46272</v>
      </c>
      <c r="G94" s="62">
        <f>H94-2</f>
        <v>46274</v>
      </c>
      <c r="H94" s="62">
        <v>46276</v>
      </c>
      <c r="I94" s="62">
        <v>46281</v>
      </c>
    </row>
    <row r="95" spans="1:14" s="41" customFormat="1" x14ac:dyDescent="0.25">
      <c r="A95" s="89" t="s">
        <v>199</v>
      </c>
      <c r="B95" s="90"/>
      <c r="C95" s="90"/>
      <c r="D95" s="90"/>
      <c r="E95" s="90"/>
      <c r="F95" s="90"/>
      <c r="G95" s="90"/>
      <c r="H95" s="90"/>
      <c r="I95" s="90"/>
      <c r="K95" s="64"/>
    </row>
    <row r="96" spans="1:14" s="41" customFormat="1" x14ac:dyDescent="0.25">
      <c r="A96" s="12" t="s">
        <v>159</v>
      </c>
      <c r="B96" s="12" t="s">
        <v>162</v>
      </c>
      <c r="C96" s="20" t="s">
        <v>163</v>
      </c>
      <c r="D96" s="21"/>
      <c r="E96" s="62" t="s">
        <v>158</v>
      </c>
      <c r="F96" s="62">
        <f t="shared" ref="F96" si="35">SUM(H96-4)</f>
        <v>46285</v>
      </c>
      <c r="G96" s="62">
        <f t="shared" ref="G96" si="36">H96-2</f>
        <v>46287</v>
      </c>
      <c r="H96" s="62">
        <v>46289</v>
      </c>
      <c r="I96" s="62">
        <v>46294</v>
      </c>
      <c r="K96" s="64"/>
    </row>
    <row r="98" spans="1:13" x14ac:dyDescent="0.25">
      <c r="L98" s="36"/>
      <c r="M98" s="36"/>
    </row>
    <row r="99" spans="1:13" x14ac:dyDescent="0.25">
      <c r="K99" s="48"/>
    </row>
    <row r="100" spans="1:13" x14ac:dyDescent="0.25">
      <c r="A100" s="2" t="s">
        <v>164</v>
      </c>
      <c r="D100" s="25"/>
      <c r="F100" s="75"/>
      <c r="G100" s="75"/>
      <c r="H100" s="75"/>
      <c r="I100" s="75"/>
      <c r="J100" s="75"/>
      <c r="K100" s="48"/>
      <c r="L100" s="48"/>
      <c r="M100" s="48"/>
    </row>
    <row r="101" spans="1:13" x14ac:dyDescent="0.25">
      <c r="A101" s="76" t="s">
        <v>165</v>
      </c>
      <c r="C101" s="77"/>
      <c r="D101" s="25"/>
      <c r="F101" s="75"/>
      <c r="G101" s="75"/>
      <c r="H101" s="75"/>
      <c r="I101" s="75"/>
      <c r="J101" s="75"/>
      <c r="K101" s="48"/>
      <c r="L101" s="48"/>
      <c r="M101" s="48"/>
    </row>
    <row r="102" spans="1:13" x14ac:dyDescent="0.25">
      <c r="A102" s="76"/>
      <c r="C102" s="77"/>
      <c r="D102" s="25"/>
      <c r="F102" s="75"/>
      <c r="G102" s="75"/>
      <c r="H102" s="75"/>
      <c r="I102" s="75"/>
      <c r="J102" s="75"/>
      <c r="L102" s="48"/>
      <c r="M102" s="48"/>
    </row>
    <row r="103" spans="1:13" x14ac:dyDescent="0.25">
      <c r="A103" s="38" t="s">
        <v>166</v>
      </c>
      <c r="B103" s="38"/>
      <c r="C103" s="38"/>
      <c r="D103" s="78"/>
      <c r="E103" s="78"/>
      <c r="F103" s="78"/>
      <c r="G103" s="78"/>
    </row>
    <row r="104" spans="1:13" x14ac:dyDescent="0.25">
      <c r="A104" s="38" t="s">
        <v>167</v>
      </c>
      <c r="B104" s="38" t="s">
        <v>168</v>
      </c>
      <c r="C104" s="38"/>
      <c r="D104" s="78"/>
      <c r="E104" s="78"/>
      <c r="F104" s="78"/>
      <c r="G104" s="78"/>
    </row>
    <row r="105" spans="1:13" x14ac:dyDescent="0.25">
      <c r="A105" s="38"/>
      <c r="B105" s="38"/>
      <c r="C105" s="38" t="s">
        <v>169</v>
      </c>
      <c r="D105" s="78"/>
      <c r="E105" s="78"/>
      <c r="F105" s="78"/>
    </row>
    <row r="106" spans="1:13" x14ac:dyDescent="0.25">
      <c r="A106" s="38"/>
      <c r="B106" s="38"/>
      <c r="C106" s="38" t="s">
        <v>170</v>
      </c>
      <c r="D106" s="78"/>
      <c r="E106" s="78"/>
      <c r="F106" s="78"/>
    </row>
    <row r="107" spans="1:13" x14ac:dyDescent="0.25">
      <c r="A107" s="38"/>
      <c r="B107" s="38"/>
      <c r="C107" s="38" t="s">
        <v>171</v>
      </c>
      <c r="D107" s="78"/>
      <c r="E107" s="78"/>
      <c r="F107" s="78"/>
    </row>
    <row r="108" spans="1:13" x14ac:dyDescent="0.25">
      <c r="A108" s="38"/>
      <c r="B108" s="38"/>
      <c r="C108" s="38" t="s">
        <v>172</v>
      </c>
      <c r="D108" s="78" t="s">
        <v>173</v>
      </c>
      <c r="E108" s="78"/>
      <c r="F108" s="78"/>
    </row>
    <row r="109" spans="1:13" x14ac:dyDescent="0.25">
      <c r="A109" s="38"/>
      <c r="B109" s="38"/>
      <c r="C109" s="38" t="s">
        <v>174</v>
      </c>
      <c r="D109" s="78"/>
      <c r="E109" s="78"/>
      <c r="F109" s="78"/>
    </row>
    <row r="110" spans="1:13" x14ac:dyDescent="0.25">
      <c r="A110" s="38"/>
      <c r="B110" s="38" t="s">
        <v>175</v>
      </c>
      <c r="C110" s="38"/>
      <c r="D110" s="78"/>
      <c r="E110" s="78"/>
      <c r="F110" s="78"/>
      <c r="G110" s="78"/>
    </row>
    <row r="111" spans="1:13" x14ac:dyDescent="0.25">
      <c r="A111" s="38"/>
      <c r="B111" s="38"/>
      <c r="C111" s="38" t="s">
        <v>176</v>
      </c>
      <c r="D111" s="78"/>
      <c r="E111" s="78"/>
      <c r="F111" s="78"/>
    </row>
    <row r="112" spans="1:13" x14ac:dyDescent="0.25">
      <c r="A112" s="38"/>
      <c r="B112" s="38"/>
      <c r="C112" s="38" t="s">
        <v>177</v>
      </c>
      <c r="D112" s="78"/>
      <c r="E112" s="78"/>
      <c r="F112" s="78"/>
    </row>
    <row r="113" spans="1:9" x14ac:dyDescent="0.25">
      <c r="A113" s="38"/>
      <c r="B113" s="38"/>
      <c r="C113" s="38" t="s">
        <v>178</v>
      </c>
      <c r="D113" s="78"/>
      <c r="E113" s="78"/>
      <c r="F113" s="78"/>
    </row>
    <row r="114" spans="1:9" x14ac:dyDescent="0.25">
      <c r="A114" s="38"/>
      <c r="B114" s="38"/>
      <c r="C114" s="38" t="s">
        <v>179</v>
      </c>
      <c r="D114" s="78" t="s">
        <v>180</v>
      </c>
      <c r="E114" s="78"/>
      <c r="F114" s="78"/>
    </row>
    <row r="115" spans="1:9" x14ac:dyDescent="0.25">
      <c r="A115" s="38"/>
      <c r="B115" s="38"/>
      <c r="C115" s="38" t="s">
        <v>181</v>
      </c>
      <c r="D115" s="78"/>
      <c r="E115" s="78"/>
      <c r="F115" s="78"/>
    </row>
    <row r="116" spans="1:9" x14ac:dyDescent="0.25">
      <c r="A116" s="38" t="s">
        <v>182</v>
      </c>
      <c r="B116" s="38" t="s">
        <v>183</v>
      </c>
      <c r="C116" s="38"/>
      <c r="D116" s="78"/>
      <c r="E116" s="78"/>
      <c r="F116" s="78"/>
      <c r="G116" s="78"/>
      <c r="H116" s="78"/>
      <c r="I116" s="78"/>
    </row>
    <row r="117" spans="1:9" x14ac:dyDescent="0.25">
      <c r="A117" s="38" t="s">
        <v>184</v>
      </c>
      <c r="B117" s="38" t="s">
        <v>185</v>
      </c>
      <c r="C117" s="38"/>
      <c r="D117" s="78"/>
      <c r="E117" s="78"/>
      <c r="F117" s="78"/>
      <c r="G117" s="78"/>
      <c r="H117" s="78"/>
      <c r="I117" s="78"/>
    </row>
    <row r="118" spans="1:9" x14ac:dyDescent="0.25">
      <c r="A118" s="38" t="s">
        <v>186</v>
      </c>
      <c r="B118" s="38" t="s">
        <v>187</v>
      </c>
      <c r="C118" s="38"/>
      <c r="D118" s="78"/>
      <c r="E118" s="78"/>
      <c r="F118" s="78"/>
      <c r="G118" s="78"/>
      <c r="H118" s="78"/>
      <c r="I118" s="78"/>
    </row>
    <row r="119" spans="1:9" x14ac:dyDescent="0.25">
      <c r="A119" s="38" t="s">
        <v>188</v>
      </c>
      <c r="B119" s="38" t="s">
        <v>189</v>
      </c>
      <c r="C119" s="38"/>
      <c r="D119" s="78"/>
      <c r="E119" s="78"/>
      <c r="F119" s="78"/>
      <c r="G119" s="78"/>
    </row>
    <row r="120" spans="1:9" x14ac:dyDescent="0.25">
      <c r="A120" s="38" t="s">
        <v>190</v>
      </c>
      <c r="B120" s="38" t="s">
        <v>191</v>
      </c>
      <c r="C120" s="38"/>
      <c r="D120" s="78"/>
      <c r="E120" s="78"/>
      <c r="F120" s="78"/>
      <c r="G120" s="78"/>
    </row>
    <row r="121" spans="1:9" x14ac:dyDescent="0.25">
      <c r="A121" s="1" t="s">
        <v>192</v>
      </c>
      <c r="B121" s="2" t="s">
        <v>193</v>
      </c>
      <c r="D121" s="78"/>
      <c r="F121" s="78"/>
    </row>
    <row r="122" spans="1:9" x14ac:dyDescent="0.25">
      <c r="C122" s="2" t="s">
        <v>194</v>
      </c>
    </row>
    <row r="123" spans="1:9" x14ac:dyDescent="0.25">
      <c r="A123" s="1" t="s">
        <v>195</v>
      </c>
      <c r="B123" s="2" t="s">
        <v>196</v>
      </c>
      <c r="C123" s="2" t="s">
        <v>197</v>
      </c>
      <c r="D123" s="74" t="s">
        <v>198</v>
      </c>
    </row>
  </sheetData>
  <mergeCells count="26">
    <mergeCell ref="A9:I9"/>
    <mergeCell ref="A17:I17"/>
    <mergeCell ref="A18:I18"/>
    <mergeCell ref="A25:I25"/>
    <mergeCell ref="A26:I26"/>
    <mergeCell ref="A21:K21"/>
    <mergeCell ref="A22:K22"/>
    <mergeCell ref="A23:K23"/>
    <mergeCell ref="A24:K24"/>
    <mergeCell ref="C1:I3"/>
    <mergeCell ref="C4:I4"/>
    <mergeCell ref="C5:I5"/>
    <mergeCell ref="C6:I6"/>
    <mergeCell ref="A8:I8"/>
    <mergeCell ref="A95:I95"/>
    <mergeCell ref="A90:I90"/>
    <mergeCell ref="A47:I47"/>
    <mergeCell ref="A56:I56"/>
    <mergeCell ref="A65:I65"/>
    <mergeCell ref="A66:I66"/>
    <mergeCell ref="A74:I74"/>
    <mergeCell ref="A82:I82"/>
    <mergeCell ref="A42:I42"/>
    <mergeCell ref="A38:I38"/>
    <mergeCell ref="A37:I37"/>
    <mergeCell ref="A79:J7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2026-08-26T08:44:25Z</dcterms:created>
  <dcterms:modified xsi:type="dcterms:W3CDTF">2026-09-02T08:53:44Z</dcterms:modified>
</cp:coreProperties>
</file>