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BE1A21CE-CC7B-45DB-BE8D-834B41D4ABC1}" xr6:coauthVersionLast="47" xr6:coauthVersionMax="47" xr10:uidLastSave="{00000000-0000-0000-0000-000000000000}"/>
  <bookViews>
    <workbookView xWindow="-108" yWindow="-108" windowWidth="30936" windowHeight="16896" xr2:uid="{9246ACA0-ABBD-4B00-909D-52FA8990B9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5" i="1" l="1"/>
  <c r="F95" i="1"/>
  <c r="G93" i="1"/>
  <c r="F93" i="1"/>
  <c r="G92" i="1"/>
  <c r="F92" i="1"/>
  <c r="I87" i="1"/>
  <c r="J87" i="1" s="1"/>
  <c r="K87" i="1" s="1"/>
  <c r="L87" i="1" s="1"/>
  <c r="G87" i="1"/>
  <c r="F87" i="1"/>
  <c r="I86" i="1"/>
  <c r="J86" i="1" s="1"/>
  <c r="K86" i="1" s="1"/>
  <c r="L86" i="1" s="1"/>
  <c r="G86" i="1"/>
  <c r="F86" i="1"/>
  <c r="I85" i="1"/>
  <c r="J85" i="1" s="1"/>
  <c r="K85" i="1" s="1"/>
  <c r="L85" i="1" s="1"/>
  <c r="G85" i="1"/>
  <c r="F85" i="1"/>
  <c r="K84" i="1"/>
  <c r="L84" i="1" s="1"/>
  <c r="J84" i="1"/>
  <c r="I84" i="1"/>
  <c r="G84" i="1"/>
  <c r="F84" i="1"/>
  <c r="I83" i="1"/>
  <c r="J83" i="1" s="1"/>
  <c r="K83" i="1" s="1"/>
  <c r="L83" i="1" s="1"/>
  <c r="G83" i="1"/>
  <c r="F83" i="1"/>
  <c r="I78" i="1"/>
  <c r="J78" i="1" s="1"/>
  <c r="G78" i="1"/>
  <c r="F78" i="1"/>
  <c r="I77" i="1"/>
  <c r="J77" i="1" s="1"/>
  <c r="G77" i="1"/>
  <c r="F77" i="1"/>
  <c r="I76" i="1"/>
  <c r="J76" i="1" s="1"/>
  <c r="G76" i="1"/>
  <c r="F76" i="1"/>
  <c r="I75" i="1"/>
  <c r="J75" i="1" s="1"/>
  <c r="G75" i="1"/>
  <c r="F75" i="1"/>
  <c r="I70" i="1"/>
  <c r="J70" i="1" s="1"/>
  <c r="G70" i="1"/>
  <c r="F70" i="1"/>
  <c r="I69" i="1"/>
  <c r="J69" i="1" s="1"/>
  <c r="G69" i="1"/>
  <c r="F69" i="1"/>
  <c r="I68" i="1"/>
  <c r="J68" i="1" s="1"/>
  <c r="G68" i="1"/>
  <c r="F68" i="1"/>
  <c r="I67" i="1"/>
  <c r="J67" i="1" s="1"/>
  <c r="G67" i="1"/>
  <c r="F67" i="1"/>
  <c r="I62" i="1"/>
  <c r="J62" i="1" s="1"/>
  <c r="G62" i="1"/>
  <c r="F62" i="1"/>
  <c r="I61" i="1"/>
  <c r="J61" i="1" s="1"/>
  <c r="G61" i="1"/>
  <c r="F61" i="1"/>
  <c r="I60" i="1"/>
  <c r="J60" i="1" s="1"/>
  <c r="G60" i="1"/>
  <c r="F60" i="1"/>
  <c r="I59" i="1"/>
  <c r="J59" i="1" s="1"/>
  <c r="G59" i="1"/>
  <c r="F59" i="1"/>
  <c r="I58" i="1"/>
  <c r="J58" i="1" s="1"/>
  <c r="G58" i="1"/>
  <c r="F58" i="1"/>
  <c r="I57" i="1"/>
  <c r="J57" i="1" s="1"/>
  <c r="G57" i="1"/>
  <c r="F57" i="1"/>
  <c r="I52" i="1"/>
  <c r="J52" i="1" s="1"/>
  <c r="G52" i="1"/>
  <c r="F52" i="1"/>
  <c r="I51" i="1"/>
  <c r="J51" i="1" s="1"/>
  <c r="G51" i="1"/>
  <c r="F51" i="1"/>
  <c r="I50" i="1"/>
  <c r="J50" i="1" s="1"/>
  <c r="G50" i="1"/>
  <c r="F50" i="1"/>
  <c r="I49" i="1"/>
  <c r="J49" i="1" s="1"/>
  <c r="G49" i="1"/>
  <c r="F49" i="1"/>
  <c r="I48" i="1"/>
  <c r="J48" i="1" s="1"/>
  <c r="G48" i="1"/>
  <c r="F48" i="1"/>
  <c r="I43" i="1"/>
  <c r="G43" i="1"/>
  <c r="F43" i="1"/>
  <c r="I42" i="1"/>
  <c r="G42" i="1"/>
  <c r="F42" i="1"/>
  <c r="I41" i="1"/>
  <c r="G41" i="1"/>
  <c r="F41" i="1"/>
  <c r="I40" i="1"/>
  <c r="G40" i="1"/>
  <c r="F40" i="1"/>
  <c r="I39" i="1"/>
  <c r="G39" i="1"/>
  <c r="F39" i="1"/>
  <c r="I34" i="1"/>
  <c r="G34" i="1"/>
  <c r="F34" i="1"/>
  <c r="I33" i="1"/>
  <c r="G33" i="1"/>
  <c r="F33" i="1"/>
  <c r="I32" i="1"/>
  <c r="G32" i="1"/>
  <c r="F32" i="1"/>
  <c r="I31" i="1"/>
  <c r="G31" i="1"/>
  <c r="F31" i="1"/>
  <c r="I25" i="1"/>
  <c r="J25" i="1" s="1"/>
  <c r="K25" i="1" s="1"/>
  <c r="G25" i="1"/>
  <c r="F25" i="1"/>
  <c r="J24" i="1"/>
  <c r="K24" i="1" s="1"/>
  <c r="I24" i="1"/>
  <c r="G24" i="1"/>
  <c r="F24" i="1"/>
  <c r="I23" i="1"/>
  <c r="J23" i="1" s="1"/>
  <c r="K23" i="1" s="1"/>
  <c r="G23" i="1"/>
  <c r="F23" i="1"/>
  <c r="I22" i="1"/>
  <c r="J22" i="1" s="1"/>
  <c r="K22" i="1" s="1"/>
  <c r="G22" i="1"/>
  <c r="F22" i="1"/>
  <c r="I21" i="1"/>
  <c r="J21" i="1" s="1"/>
  <c r="K21" i="1" s="1"/>
  <c r="G21" i="1"/>
  <c r="F21" i="1"/>
  <c r="I16" i="1"/>
  <c r="J16" i="1" s="1"/>
  <c r="G16" i="1"/>
  <c r="F16" i="1"/>
  <c r="I15" i="1"/>
  <c r="J15" i="1" s="1"/>
  <c r="G15" i="1"/>
  <c r="F15" i="1"/>
  <c r="I14" i="1"/>
  <c r="J14" i="1" s="1"/>
  <c r="G14" i="1"/>
  <c r="F14" i="1"/>
  <c r="I13" i="1"/>
  <c r="J13" i="1" s="1"/>
  <c r="G13" i="1"/>
  <c r="F13" i="1"/>
  <c r="I12" i="1"/>
  <c r="J12" i="1" s="1"/>
  <c r="G12" i="1"/>
  <c r="F12" i="1"/>
</calcChain>
</file>

<file path=xl/sharedStrings.xml><?xml version="1.0" encoding="utf-8"?>
<sst xmlns="http://schemas.openxmlformats.org/spreadsheetml/2006/main" count="413" uniqueCount="224">
  <si>
    <t>亚海航运上海口岸船期表2026-09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</si>
  <si>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</si>
  <si>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</si>
  <si>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</si>
  <si>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</si>
  <si>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</si>
  <si>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</si>
  <si>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</si>
  <si>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</si>
  <si>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</si>
  <si>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</si>
  <si>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</si>
  <si>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</si>
  <si>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</si>
  <si>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</si>
  <si>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</si>
  <si>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</si>
  <si>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</si>
  <si>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</si>
  <si>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</si>
  <si>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</si>
  <si>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</si>
  <si>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</si>
  <si>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</si>
  <si>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</si>
  <si>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</si>
  <si>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CA NAGOYA</t>
  </si>
  <si>
    <t>V.2629W</t>
    <phoneticPr fontId="2" type="noConversion"/>
  </si>
  <si>
    <t>HHX1</t>
  </si>
  <si>
    <t>HONG YONG LAN TIAN</t>
    <phoneticPr fontId="20" type="noConversion"/>
  </si>
  <si>
    <t>V.2619W</t>
    <phoneticPr fontId="20" type="noConversion"/>
  </si>
  <si>
    <t>XO619</t>
    <phoneticPr fontId="2" type="noConversion"/>
  </si>
  <si>
    <t>V.2630W</t>
    <phoneticPr fontId="2" type="noConversion"/>
  </si>
  <si>
    <t>HONG YONG LAN TIAN</t>
  </si>
  <si>
    <t>V.2620W</t>
    <phoneticPr fontId="2" type="noConversion"/>
  </si>
  <si>
    <t>XO620</t>
    <phoneticPr fontId="2" type="noConversion"/>
  </si>
  <si>
    <t>V.2631W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</si>
  <si>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</si>
  <si>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</si>
  <si>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</si>
  <si>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</si>
  <si>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</si>
  <si>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</si>
  <si>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JY BONITO</t>
  </si>
  <si>
    <t>V.2618W</t>
    <phoneticPr fontId="20" type="noConversion"/>
  </si>
  <si>
    <t>0Z618</t>
    <phoneticPr fontId="2" type="noConversion"/>
  </si>
  <si>
    <t>HHX2</t>
  </si>
  <si>
    <t>FENG XIN DA 29</t>
  </si>
  <si>
    <t>V.2623W</t>
    <phoneticPr fontId="2" type="noConversion"/>
  </si>
  <si>
    <t>H3623</t>
    <phoneticPr fontId="2" type="noConversion"/>
  </si>
  <si>
    <t>V.2619W</t>
    <phoneticPr fontId="2" type="noConversion"/>
  </si>
  <si>
    <t>0Z619</t>
    <phoneticPr fontId="2" type="noConversion"/>
  </si>
  <si>
    <t>V.2624W</t>
    <phoneticPr fontId="2" type="noConversion"/>
  </si>
  <si>
    <t>H3624</t>
    <phoneticPr fontId="2" type="noConversion"/>
  </si>
  <si>
    <t>0Z620</t>
    <phoneticPr fontId="2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</si>
  <si>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</si>
  <si>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</si>
  <si>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</si>
  <si>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</si>
  <si>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GREEN EARTH</t>
  </si>
  <si>
    <t>V.77S</t>
  </si>
  <si>
    <t>3G77S</t>
  </si>
  <si>
    <t>NPX</t>
  </si>
  <si>
    <t>HAN HUA JU LI</t>
  </si>
  <si>
    <t>V.2622S</t>
    <phoneticPr fontId="2" type="noConversion"/>
  </si>
  <si>
    <t>BE622</t>
    <phoneticPr fontId="2" type="noConversion"/>
  </si>
  <si>
    <t>V.78S</t>
    <phoneticPr fontId="2" type="noConversion"/>
  </si>
  <si>
    <t>3G78S</t>
    <phoneticPr fontId="2" type="noConversion"/>
  </si>
  <si>
    <t>V.2623S</t>
    <phoneticPr fontId="2" type="noConversion"/>
  </si>
  <si>
    <t>BE623</t>
    <phoneticPr fontId="2" type="noConversion"/>
  </si>
  <si>
    <t>V.79S</t>
    <phoneticPr fontId="2" type="noConversion"/>
  </si>
  <si>
    <t>3G79S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</si>
  <si>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</si>
  <si>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</si>
  <si>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</si>
  <si>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</si>
  <si>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</si>
  <si>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V.2612S</t>
    <phoneticPr fontId="2" type="noConversion"/>
  </si>
  <si>
    <t>A3612</t>
    <phoneticPr fontId="2" type="noConversion"/>
  </si>
  <si>
    <t>NPX2</t>
  </si>
  <si>
    <t>ZHI YING HE SHUN</t>
  </si>
  <si>
    <t>V.2636S</t>
    <phoneticPr fontId="20" type="noConversion"/>
  </si>
  <si>
    <t>SK636</t>
    <phoneticPr fontId="2" type="noConversion"/>
  </si>
  <si>
    <t>V.2613S</t>
    <phoneticPr fontId="2" type="noConversion"/>
  </si>
  <si>
    <t>A3613</t>
    <phoneticPr fontId="2" type="noConversion"/>
  </si>
  <si>
    <t>ZHI YING HE SHUN</t>
    <phoneticPr fontId="20" type="noConversion"/>
  </si>
  <si>
    <t>V.2638S</t>
    <phoneticPr fontId="20" type="noConversion"/>
  </si>
  <si>
    <t>SK638</t>
    <phoneticPr fontId="2" type="noConversion"/>
  </si>
  <si>
    <t>V.2614S</t>
    <phoneticPr fontId="2" type="noConversion"/>
  </si>
  <si>
    <t>A3614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</si>
  <si>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</si>
  <si>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</si>
  <si>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</si>
  <si>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</si>
  <si>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</si>
  <si>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KUO LONG</t>
  </si>
  <si>
    <t>V.0XSQPS</t>
    <phoneticPr fontId="2" type="noConversion"/>
  </si>
  <si>
    <t>3KQPS</t>
    <phoneticPr fontId="2" type="noConversion"/>
  </si>
  <si>
    <t>CSE</t>
  </si>
  <si>
    <t>SEA OF LUCK</t>
  </si>
  <si>
    <t>V.0XSQRS</t>
    <phoneticPr fontId="2" type="noConversion"/>
  </si>
  <si>
    <t>E1QRS</t>
    <phoneticPr fontId="2" type="noConversion"/>
  </si>
  <si>
    <t>CNC MARS</t>
  </si>
  <si>
    <t>V.CSE000S</t>
    <phoneticPr fontId="2" type="noConversion"/>
  </si>
  <si>
    <t>R700S</t>
    <phoneticPr fontId="2" type="noConversion"/>
  </si>
  <si>
    <t>CNC PLUTO</t>
  </si>
  <si>
    <t>V.CSE020S</t>
    <phoneticPr fontId="2" type="noConversion"/>
  </si>
  <si>
    <t>9P20S</t>
    <phoneticPr fontId="2" type="noConversion"/>
  </si>
  <si>
    <t>ZHONG GU BO HAI</t>
  </si>
  <si>
    <t>V.CSE040S</t>
    <phoneticPr fontId="2" type="noConversion"/>
  </si>
  <si>
    <t>Z540S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</si>
  <si>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</si>
  <si>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</si>
  <si>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</si>
  <si>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POS BANGKOK</t>
  </si>
  <si>
    <t>V.1089S</t>
    <phoneticPr fontId="2" type="noConversion"/>
  </si>
  <si>
    <t>CVT2</t>
  </si>
  <si>
    <t>ASL QINGDAO</t>
  </si>
  <si>
    <t>V.2611S</t>
    <phoneticPr fontId="2" type="noConversion"/>
  </si>
  <si>
    <t>REN JIAN 6</t>
  </si>
  <si>
    <t>3D612</t>
    <phoneticPr fontId="2" type="noConversion"/>
  </si>
  <si>
    <t>V.1090S</t>
    <phoneticPr fontId="2" type="noConversion"/>
  </si>
  <si>
    <t>3D613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</si>
  <si>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</si>
  <si>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</si>
  <si>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</si>
  <si>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</si>
  <si>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XIN YAN TAI</t>
  </si>
  <si>
    <t>V.274S</t>
    <phoneticPr fontId="2" type="noConversion"/>
  </si>
  <si>
    <t>39274</t>
    <phoneticPr fontId="2" type="noConversion"/>
  </si>
  <si>
    <t>新烟台</t>
    <phoneticPr fontId="2" type="noConversion"/>
  </si>
  <si>
    <t>CHINA-1</t>
  </si>
  <si>
    <t>CNC PEARL</t>
  </si>
  <si>
    <t>V.CHN0A0S</t>
    <phoneticPr fontId="2" type="noConversion"/>
  </si>
  <si>
    <t>13A0S</t>
    <phoneticPr fontId="2" type="noConversion"/>
  </si>
  <si>
    <t>TBN</t>
    <phoneticPr fontId="20" type="noConversion"/>
  </si>
  <si>
    <t>ZHONG GU FU ZHOU</t>
  </si>
  <si>
    <t>V.CHN0E0S</t>
    <phoneticPr fontId="2" type="noConversion"/>
  </si>
  <si>
    <t>L7E0S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</si>
  <si>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</si>
  <si>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</si>
  <si>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</si>
  <si>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KHUNA BHUM</t>
  </si>
  <si>
    <t>V.086S</t>
    <phoneticPr fontId="2" type="noConversion"/>
  </si>
  <si>
    <t>4K086</t>
    <phoneticPr fontId="2" type="noConversion"/>
  </si>
  <si>
    <t>RBC1</t>
  </si>
  <si>
    <t>JARU BHUM</t>
  </si>
  <si>
    <t>V.177S</t>
    <phoneticPr fontId="2" type="noConversion"/>
  </si>
  <si>
    <t>4V177</t>
    <phoneticPr fontId="2" type="noConversion"/>
  </si>
  <si>
    <t>CUL NANSHA</t>
  </si>
  <si>
    <t>V.2635S</t>
    <phoneticPr fontId="2" type="noConversion"/>
  </si>
  <si>
    <t>6Z635</t>
    <phoneticPr fontId="20" type="noConversion"/>
  </si>
  <si>
    <t>V.087S</t>
    <phoneticPr fontId="2" type="noConversion"/>
  </si>
  <si>
    <t>4K087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</si>
  <si>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</si>
  <si>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</si>
  <si>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</si>
  <si>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</si>
  <si>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</si>
  <si>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</si>
  <si>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LENIENT</t>
  </si>
  <si>
    <t>V.068W</t>
    <phoneticPr fontId="2" type="noConversion"/>
  </si>
  <si>
    <t>MA068</t>
    <phoneticPr fontId="2" type="noConversion"/>
  </si>
  <si>
    <t>CSX2</t>
    <phoneticPr fontId="2" type="noConversion"/>
  </si>
  <si>
    <t>KMTC DUBAI</t>
  </si>
  <si>
    <t>V.2606W</t>
    <phoneticPr fontId="2" type="noConversion"/>
  </si>
  <si>
    <t>K5606</t>
    <phoneticPr fontId="2" type="noConversion"/>
  </si>
  <si>
    <t>EVER LUCID</t>
  </si>
  <si>
    <t xml:space="preserve">V.088W </t>
    <phoneticPr fontId="2" type="noConversion"/>
  </si>
  <si>
    <t>RS088</t>
    <phoneticPr fontId="2" type="noConversion"/>
  </si>
  <si>
    <t>ESL WASL</t>
  </si>
  <si>
    <t xml:space="preserve">V. 02638W </t>
    <phoneticPr fontId="2" type="noConversion"/>
  </si>
  <si>
    <t>CA638</t>
    <phoneticPr fontId="2" type="noConversion"/>
  </si>
  <si>
    <t>ESL TBN</t>
    <phoneticPr fontId="20" type="noConversion"/>
  </si>
  <si>
    <t xml:space="preserve">V. 02639W 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</si>
  <si>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</si>
  <si>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</si>
  <si>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</si>
  <si>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</si>
  <si>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CA OSAKA</t>
  </si>
  <si>
    <t>V.2616S</t>
    <phoneticPr fontId="2" type="noConversion"/>
  </si>
  <si>
    <t>66616</t>
    <phoneticPr fontId="2" type="noConversion"/>
  </si>
  <si>
    <t>CPM</t>
    <phoneticPr fontId="2" type="noConversion"/>
  </si>
  <si>
    <t>CA KOBE</t>
  </si>
  <si>
    <t>V.2618S</t>
    <phoneticPr fontId="2" type="noConversion"/>
  </si>
  <si>
    <t>89618</t>
    <phoneticPr fontId="2" type="noConversion"/>
  </si>
  <si>
    <t>V.2619S</t>
    <phoneticPr fontId="2" type="noConversion"/>
  </si>
  <si>
    <t>89619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</si>
  <si>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</si>
  <si>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</si>
  <si>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</si>
  <si>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</si>
  <si>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</si>
  <si>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</si>
  <si>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</si>
  <si>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</si>
  <si>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</si>
  <si>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</si>
  <si>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</si>
  <si>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</si>
  <si>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</si>
  <si>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</si>
  <si>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</si>
  <si>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</si>
  <si>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</si>
  <si>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</si>
  <si>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</si>
  <si>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</si>
  <si>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</si>
  <si>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</si>
  <si>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</si>
  <si>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</si>
  <si>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</si>
  <si>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</si>
  <si>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</si>
  <si>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</si>
  <si>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</si>
  <si>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</si>
  <si>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</si>
  <si>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</si>
  <si>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</si>
  <si>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</si>
  <si>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</si>
  <si>
    <t>BLANK SAILING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</si>
</sst>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09]d\-mmm;@"/>
    <numFmt numFmtId="177" formatCode="[$-409]d/mmm;@"/>
    <numFmt numFmtId="178" formatCode="0000&quot;S&quot;"/>
  </numFmts>
  <fonts count="43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Times New Roman"/>
      <family val="1"/>
    </font>
    <font>
      <sz val="12"/>
      <color theme="1"/>
      <name val="Times New Roman"/>
      <family val="3"/>
      <charset val="134"/>
    </font>
    <font>
      <b/>
      <sz val="9"/>
      <color theme="1"/>
      <name val="Times New Roman"/>
      <family val="1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  <font>
      <b/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7" fontId="16" fillId="0" borderId="0">
      <alignment vertical="center"/>
    </xf>
    <xf numFmtId="0" fontId="32" fillId="0" borderId="0"/>
  </cellStyleXfs>
  <cellXfs count="115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7" fillId="0" borderId="4" xfId="1" applyFont="1" applyBorder="1" applyAlignment="1">
      <alignment horizontal="center" vertical="center"/>
    </xf>
    <xf numFmtId="16" fontId="21" fillId="0" borderId="0" xfId="1" applyNumberFormat="1" applyFont="1" applyAlignment="1">
      <alignment horizontal="center" vertical="center"/>
    </xf>
    <xf numFmtId="0" fontId="0" fillId="0" borderId="4" xfId="0" applyBorder="1" applyAlignment="1">
      <alignment vertical="center" shrinkToFit="1"/>
    </xf>
    <xf numFmtId="49" fontId="17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vertical="center" shrinkToFit="1"/>
    </xf>
    <xf numFmtId="0" fontId="23" fillId="0" borderId="4" xfId="1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176" fontId="12" fillId="0" borderId="4" xfId="0" applyNumberFormat="1" applyFont="1" applyBorder="1" applyAlignment="1">
      <alignment horizontal="center" vertical="center"/>
    </xf>
    <xf numFmtId="16" fontId="12" fillId="0" borderId="4" xfId="1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3" borderId="4" xfId="0" applyFont="1" applyFill="1" applyBorder="1" applyAlignment="1">
      <alignment horizontal="center" vertical="center" shrinkToFit="1"/>
    </xf>
    <xf numFmtId="0" fontId="29" fillId="3" borderId="4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7" fontId="23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0" fillId="0" borderId="0" xfId="0" applyFont="1"/>
    <xf numFmtId="0" fontId="31" fillId="0" borderId="0" xfId="0" applyFont="1"/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19" fillId="0" borderId="0" xfId="0" applyFont="1"/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8" fillId="0" borderId="0" xfId="0" applyFont="1"/>
    <xf numFmtId="0" fontId="28" fillId="3" borderId="4" xfId="0" applyFont="1" applyFill="1" applyBorder="1" applyAlignment="1">
      <alignment horizontal="center" vertical="center" shrinkToFit="1"/>
    </xf>
    <xf numFmtId="0" fontId="23" fillId="0" borderId="4" xfId="3" applyFont="1" applyBorder="1" applyAlignment="1">
      <alignment horizontal="center"/>
    </xf>
    <xf numFmtId="0" fontId="23" fillId="0" borderId="4" xfId="0" applyFont="1" applyBorder="1" applyAlignment="1">
      <alignment horizontal="center" vertical="center"/>
    </xf>
    <xf numFmtId="178" fontId="14" fillId="0" borderId="4" xfId="0" applyNumberFormat="1" applyFont="1" applyBorder="1" applyAlignment="1">
      <alignment horizontal="center" vertical="center" wrapText="1" shrinkToFit="1"/>
    </xf>
    <xf numFmtId="0" fontId="33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4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8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29" fillId="0" borderId="0" xfId="0" applyFont="1" applyAlignment="1">
      <alignment horizontal="center"/>
    </xf>
    <xf numFmtId="0" fontId="15" fillId="0" borderId="4" xfId="3" applyFont="1" applyBorder="1" applyAlignment="1">
      <alignment horizontal="center"/>
    </xf>
    <xf numFmtId="0" fontId="29" fillId="0" borderId="0" xfId="0" applyFont="1"/>
    <xf numFmtId="0" fontId="36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8" fontId="17" fillId="0" borderId="1" xfId="0" applyNumberFormat="1" applyFont="1" applyBorder="1" applyAlignment="1">
      <alignment horizontal="center" vertical="center"/>
    </xf>
    <xf numFmtId="178" fontId="29" fillId="0" borderId="4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6" fontId="27" fillId="0" borderId="0" xfId="0" applyNumberFormat="1" applyFont="1" applyAlignment="1">
      <alignment horizontal="center" vertical="center" shrinkToFit="1"/>
    </xf>
    <xf numFmtId="0" fontId="19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3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2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  <xf numFmtId="0" fontId="27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27" fillId="3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178" fontId="23" fillId="0" borderId="4" xfId="0" applyNumberFormat="1" applyFont="1" applyBorder="1" applyAlignment="1">
      <alignment horizontal="center" vertical="center"/>
    </xf>
    <xf numFmtId="178" fontId="14" fillId="0" borderId="4" xfId="0" applyNumberFormat="1" applyFont="1" applyBorder="1" applyAlignment="1">
      <alignment horizontal="center" vertical="center"/>
    </xf>
    <xf numFmtId="178" fontId="12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42" fillId="0" borderId="1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</cellXfs>
  <cellStyles count="4">
    <cellStyle name="常规" xfId="0" builtinId="0"/>
    <cellStyle name="常规 2" xfId="2" xr:uid="{C6751AE0-6162-496E-9909-06B942017A3B}"/>
    <cellStyle name="常规_Sheet1" xfId="1" xr:uid="{F8B83A2C-BD10-4C58-9A28-D8210BF75560}"/>
    <cellStyle name="一般_2005-03-01 Long Term Schedule-China-1" xfId="3" xr:uid="{2BA2F94B-0E62-4059-A4CA-E18D4E1221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86036BE1-B31B-4D52-BDA0-C7B726B4B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4FC3D-E40C-4D13-B8B3-655D4E2AB3F8}">
  <dimension ref="A1:N122"/>
  <sheetViews>
    <sheetView tabSelected="1" workbookViewId="0">
      <selection activeCell="D98" sqref="D98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79" customWidth="1"/>
    <col min="5" max="5" width="9.44140625" style="29" customWidth="1"/>
    <col min="6" max="7" width="7.44140625" style="29" customWidth="1"/>
    <col min="8" max="8" width="19.33203125" style="29" customWidth="1"/>
    <col min="9" max="9" width="25.44140625" style="29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11" ht="14.4" customHeight="1" x14ac:dyDescent="0.25">
      <c r="C1" s="85" t="s">
        <v>0</v>
      </c>
      <c r="D1" s="85"/>
      <c r="E1" s="85"/>
      <c r="F1" s="85"/>
      <c r="G1" s="85"/>
      <c r="H1" s="85"/>
      <c r="I1" s="85"/>
    </row>
    <row r="2" spans="1:11" ht="17.399999999999999" customHeight="1" x14ac:dyDescent="0.25">
      <c r="B2" s="3" t="s">
        <v>1</v>
      </c>
      <c r="C2" s="85"/>
      <c r="D2" s="85"/>
      <c r="E2" s="85"/>
      <c r="F2" s="85"/>
      <c r="G2" s="85"/>
      <c r="H2" s="85"/>
      <c r="I2" s="85"/>
    </row>
    <row r="3" spans="1:11" ht="17.399999999999999" customHeight="1" x14ac:dyDescent="0.25">
      <c r="B3" s="3" t="s">
        <v>2</v>
      </c>
      <c r="C3" s="85"/>
      <c r="D3" s="85"/>
      <c r="E3" s="85"/>
      <c r="F3" s="85"/>
      <c r="G3" s="85"/>
      <c r="H3" s="85"/>
      <c r="I3" s="85"/>
    </row>
    <row r="4" spans="1:11" ht="17.399999999999999" x14ac:dyDescent="0.25">
      <c r="B4" s="3" t="s">
        <v>3</v>
      </c>
      <c r="C4" s="86" t="s">
        <v>4</v>
      </c>
      <c r="D4" s="86"/>
      <c r="E4" s="86"/>
      <c r="F4" s="86"/>
      <c r="G4" s="86"/>
      <c r="H4" s="86"/>
      <c r="I4" s="86"/>
    </row>
    <row r="5" spans="1:11" ht="17.399999999999999" x14ac:dyDescent="0.25">
      <c r="B5" s="3" t="s">
        <v>5</v>
      </c>
      <c r="C5" s="87" t="s">
        <v>6</v>
      </c>
      <c r="D5" s="87"/>
      <c r="E5" s="87"/>
      <c r="F5" s="87"/>
      <c r="G5" s="87"/>
      <c r="H5" s="87"/>
      <c r="I5" s="87"/>
    </row>
    <row r="6" spans="1:11" x14ac:dyDescent="0.25">
      <c r="C6" s="88" t="s">
        <v>7</v>
      </c>
      <c r="D6" s="88"/>
      <c r="E6" s="88"/>
      <c r="F6" s="88"/>
      <c r="G6" s="88"/>
      <c r="H6" s="88"/>
      <c r="I6" s="88"/>
    </row>
    <row r="7" spans="1:11" ht="15.6" x14ac:dyDescent="0.25">
      <c r="C7" s="4"/>
      <c r="D7" s="4"/>
      <c r="E7" s="4"/>
      <c r="F7" s="4"/>
      <c r="G7" s="4"/>
      <c r="H7" s="4"/>
      <c r="I7" s="4"/>
    </row>
    <row r="8" spans="1:11" ht="15.6" x14ac:dyDescent="0.25">
      <c r="A8" s="89" t="s">
        <v>8</v>
      </c>
      <c r="B8" s="90"/>
      <c r="C8" s="90"/>
      <c r="D8" s="90"/>
      <c r="E8" s="90"/>
      <c r="F8" s="90"/>
      <c r="G8" s="90"/>
      <c r="H8" s="90"/>
      <c r="I8" s="91"/>
    </row>
    <row r="9" spans="1:11" x14ac:dyDescent="0.25">
      <c r="A9" s="92" t="s">
        <v>9</v>
      </c>
      <c r="B9" s="93"/>
      <c r="C9" s="93"/>
      <c r="D9" s="93"/>
      <c r="E9" s="93"/>
      <c r="F9" s="93"/>
      <c r="G9" s="93"/>
      <c r="H9" s="93"/>
      <c r="I9" s="94"/>
    </row>
    <row r="10" spans="1:11" x14ac:dyDescent="0.25">
      <c r="A10" s="5" t="s">
        <v>10</v>
      </c>
      <c r="B10" s="6" t="s">
        <v>11</v>
      </c>
      <c r="C10" s="7" t="s">
        <v>12</v>
      </c>
      <c r="D10" s="8" t="s">
        <v>13</v>
      </c>
      <c r="E10" s="6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18</v>
      </c>
    </row>
    <row r="11" spans="1:11" x14ac:dyDescent="0.25">
      <c r="A11" s="5" t="s">
        <v>19</v>
      </c>
      <c r="B11" s="9" t="s">
        <v>20</v>
      </c>
      <c r="C11" s="7" t="s">
        <v>21</v>
      </c>
      <c r="D11" s="10"/>
      <c r="E11" s="5" t="s">
        <v>22</v>
      </c>
      <c r="F11" s="5"/>
      <c r="G11" s="5"/>
      <c r="H11" s="5" t="s">
        <v>23</v>
      </c>
      <c r="I11" s="5" t="s">
        <v>24</v>
      </c>
      <c r="J11" s="5" t="s">
        <v>25</v>
      </c>
    </row>
    <row r="12" spans="1:11" s="17" customFormat="1" x14ac:dyDescent="0.25">
      <c r="A12" s="11" t="s">
        <v>26</v>
      </c>
      <c r="B12" s="12" t="s">
        <v>27</v>
      </c>
      <c r="C12" s="13">
        <v>84629</v>
      </c>
      <c r="D12" s="12"/>
      <c r="E12" s="13" t="s">
        <v>28</v>
      </c>
      <c r="F12" s="14">
        <f>H12-4</f>
        <v>46258</v>
      </c>
      <c r="G12" s="14">
        <f>H12-1</f>
        <v>46261</v>
      </c>
      <c r="H12" s="15">
        <v>46262</v>
      </c>
      <c r="I12" s="14">
        <f>H12+5</f>
        <v>46267</v>
      </c>
      <c r="J12" s="14">
        <f>I12+3</f>
        <v>46270</v>
      </c>
      <c r="K12" s="16"/>
    </row>
    <row r="13" spans="1:11" s="17" customFormat="1" x14ac:dyDescent="0.25">
      <c r="A13" s="11" t="s">
        <v>29</v>
      </c>
      <c r="B13" s="12" t="s">
        <v>30</v>
      </c>
      <c r="C13" s="18" t="s">
        <v>31</v>
      </c>
      <c r="D13" s="12"/>
      <c r="E13" s="13" t="s">
        <v>28</v>
      </c>
      <c r="F13" s="14">
        <f>H13-4</f>
        <v>46265</v>
      </c>
      <c r="G13" s="14">
        <f>H13-1</f>
        <v>46268</v>
      </c>
      <c r="H13" s="15">
        <v>46269</v>
      </c>
      <c r="I13" s="14">
        <f>H13+5</f>
        <v>46274</v>
      </c>
      <c r="J13" s="14">
        <f>I13+3</f>
        <v>46277</v>
      </c>
      <c r="K13" s="16"/>
    </row>
    <row r="14" spans="1:11" s="17" customFormat="1" x14ac:dyDescent="0.25">
      <c r="A14" s="11" t="s">
        <v>26</v>
      </c>
      <c r="B14" s="12" t="s">
        <v>32</v>
      </c>
      <c r="C14" s="18">
        <v>84630</v>
      </c>
      <c r="D14" s="12"/>
      <c r="E14" s="13" t="s">
        <v>28</v>
      </c>
      <c r="F14" s="14">
        <f t="shared" ref="F14:F16" si="0">H14-4</f>
        <v>46272</v>
      </c>
      <c r="G14" s="14">
        <f t="shared" ref="G14:G16" si="1">H14-1</f>
        <v>46275</v>
      </c>
      <c r="H14" s="15">
        <v>46276</v>
      </c>
      <c r="I14" s="14">
        <f t="shared" ref="I14:I16" si="2">H14+5</f>
        <v>46281</v>
      </c>
      <c r="J14" s="14">
        <f t="shared" ref="J14:J16" si="3">I14+3</f>
        <v>46284</v>
      </c>
      <c r="K14" s="19"/>
    </row>
    <row r="15" spans="1:11" s="17" customFormat="1" x14ac:dyDescent="0.25">
      <c r="A15" s="11" t="s">
        <v>33</v>
      </c>
      <c r="B15" s="12" t="s">
        <v>34</v>
      </c>
      <c r="C15" s="18" t="s">
        <v>35</v>
      </c>
      <c r="D15" s="12"/>
      <c r="E15" s="13" t="s">
        <v>28</v>
      </c>
      <c r="F15" s="14">
        <f t="shared" si="0"/>
        <v>46279</v>
      </c>
      <c r="G15" s="14">
        <f t="shared" si="1"/>
        <v>46282</v>
      </c>
      <c r="H15" s="15">
        <v>46283</v>
      </c>
      <c r="I15" s="14">
        <f t="shared" si="2"/>
        <v>46288</v>
      </c>
      <c r="J15" s="14">
        <f t="shared" si="3"/>
        <v>46291</v>
      </c>
      <c r="K15" s="19"/>
    </row>
    <row r="16" spans="1:11" x14ac:dyDescent="0.25">
      <c r="A16" s="11" t="s">
        <v>26</v>
      </c>
      <c r="B16" s="11" t="s">
        <v>36</v>
      </c>
      <c r="C16" s="18">
        <v>84631</v>
      </c>
      <c r="D16" s="20"/>
      <c r="E16" s="13" t="s">
        <v>28</v>
      </c>
      <c r="F16" s="14">
        <f t="shared" si="0"/>
        <v>46286</v>
      </c>
      <c r="G16" s="14">
        <f t="shared" si="1"/>
        <v>46289</v>
      </c>
      <c r="H16" s="15">
        <v>46290</v>
      </c>
      <c r="I16" s="14">
        <f t="shared" si="2"/>
        <v>46295</v>
      </c>
      <c r="J16" s="14">
        <f t="shared" si="3"/>
        <v>46298</v>
      </c>
    </row>
    <row r="17" spans="1:11" ht="15.6" x14ac:dyDescent="0.25">
      <c r="A17" s="95" t="s">
        <v>37</v>
      </c>
      <c r="B17" s="96"/>
      <c r="C17" s="96"/>
      <c r="D17" s="96"/>
      <c r="E17" s="96"/>
      <c r="F17" s="96"/>
      <c r="G17" s="96"/>
      <c r="H17" s="96"/>
      <c r="I17" s="97"/>
    </row>
    <row r="18" spans="1:11" x14ac:dyDescent="0.25">
      <c r="A18" s="92" t="s">
        <v>38</v>
      </c>
      <c r="B18" s="93"/>
      <c r="C18" s="93"/>
      <c r="D18" s="93"/>
      <c r="E18" s="93"/>
      <c r="F18" s="93"/>
      <c r="G18" s="93"/>
      <c r="H18" s="93"/>
      <c r="I18" s="94"/>
    </row>
    <row r="19" spans="1:11" x14ac:dyDescent="0.25">
      <c r="A19" s="5" t="s">
        <v>10</v>
      </c>
      <c r="B19" s="9" t="s">
        <v>11</v>
      </c>
      <c r="C19" s="7" t="s">
        <v>39</v>
      </c>
      <c r="D19" s="8" t="s">
        <v>13</v>
      </c>
      <c r="E19" s="6" t="s">
        <v>14</v>
      </c>
      <c r="F19" s="9" t="s">
        <v>15</v>
      </c>
      <c r="G19" s="9" t="s">
        <v>16</v>
      </c>
      <c r="H19" s="9" t="s">
        <v>17</v>
      </c>
      <c r="I19" s="9" t="s">
        <v>40</v>
      </c>
      <c r="J19" s="9" t="s">
        <v>18</v>
      </c>
      <c r="K19" s="9" t="s">
        <v>18</v>
      </c>
    </row>
    <row r="20" spans="1:11" x14ac:dyDescent="0.25">
      <c r="A20" s="5" t="s">
        <v>19</v>
      </c>
      <c r="B20" s="9" t="s">
        <v>41</v>
      </c>
      <c r="C20" s="7" t="s">
        <v>21</v>
      </c>
      <c r="D20" s="10"/>
      <c r="E20" s="5" t="s">
        <v>22</v>
      </c>
      <c r="F20" s="5"/>
      <c r="G20" s="5"/>
      <c r="H20" s="5" t="s">
        <v>23</v>
      </c>
      <c r="I20" s="5" t="s">
        <v>42</v>
      </c>
      <c r="J20" s="5" t="s">
        <v>24</v>
      </c>
      <c r="K20" s="9" t="s">
        <v>25</v>
      </c>
    </row>
    <row r="21" spans="1:11" s="17" customFormat="1" x14ac:dyDescent="0.25">
      <c r="A21" s="12" t="s">
        <v>43</v>
      </c>
      <c r="B21" s="12" t="s">
        <v>44</v>
      </c>
      <c r="C21" s="21" t="s">
        <v>45</v>
      </c>
      <c r="D21" s="22"/>
      <c r="E21" s="13" t="s">
        <v>46</v>
      </c>
      <c r="F21" s="14">
        <f>H21-4</f>
        <v>46260</v>
      </c>
      <c r="G21" s="14">
        <f>H21-1</f>
        <v>46263</v>
      </c>
      <c r="H21" s="15">
        <v>46264</v>
      </c>
      <c r="I21" s="14">
        <f>H21+3</f>
        <v>46267</v>
      </c>
      <c r="J21" s="14">
        <f t="shared" ref="J21:K25" si="4">I21+2</f>
        <v>46269</v>
      </c>
      <c r="K21" s="14">
        <f t="shared" si="4"/>
        <v>46271</v>
      </c>
    </row>
    <row r="22" spans="1:11" s="28" customFormat="1" x14ac:dyDescent="0.2">
      <c r="A22" s="23" t="s">
        <v>47</v>
      </c>
      <c r="B22" s="23" t="s">
        <v>48</v>
      </c>
      <c r="C22" s="24" t="s">
        <v>49</v>
      </c>
      <c r="D22" s="25"/>
      <c r="E22" s="24" t="s">
        <v>46</v>
      </c>
      <c r="F22" s="26">
        <f>H22-4</f>
        <v>46267</v>
      </c>
      <c r="G22" s="26">
        <f>H22-1</f>
        <v>46270</v>
      </c>
      <c r="H22" s="27">
        <v>46271</v>
      </c>
      <c r="I22" s="26">
        <f>H22+3</f>
        <v>46274</v>
      </c>
      <c r="J22" s="26">
        <f t="shared" si="4"/>
        <v>46276</v>
      </c>
      <c r="K22" s="26">
        <f t="shared" si="4"/>
        <v>46278</v>
      </c>
    </row>
    <row r="23" spans="1:11" s="17" customFormat="1" x14ac:dyDescent="0.25">
      <c r="A23" s="12" t="s">
        <v>43</v>
      </c>
      <c r="B23" s="12" t="s">
        <v>50</v>
      </c>
      <c r="C23" s="21" t="s">
        <v>51</v>
      </c>
      <c r="D23" s="22"/>
      <c r="E23" s="24" t="s">
        <v>46</v>
      </c>
      <c r="F23" s="26">
        <f t="shared" ref="F23:F25" si="5">H23-4</f>
        <v>46274</v>
      </c>
      <c r="G23" s="26">
        <f t="shared" ref="G23:G25" si="6">H23-1</f>
        <v>46277</v>
      </c>
      <c r="H23" s="15">
        <v>46278</v>
      </c>
      <c r="I23" s="26">
        <f t="shared" ref="I23:I25" si="7">H23+3</f>
        <v>46281</v>
      </c>
      <c r="J23" s="26">
        <f t="shared" si="4"/>
        <v>46283</v>
      </c>
      <c r="K23" s="26">
        <f t="shared" si="4"/>
        <v>46285</v>
      </c>
    </row>
    <row r="24" spans="1:11" s="17" customFormat="1" x14ac:dyDescent="0.25">
      <c r="A24" s="12" t="s">
        <v>47</v>
      </c>
      <c r="B24" s="12" t="s">
        <v>52</v>
      </c>
      <c r="C24" s="24" t="s">
        <v>53</v>
      </c>
      <c r="D24" s="22"/>
      <c r="E24" s="24" t="s">
        <v>46</v>
      </c>
      <c r="F24" s="26">
        <f t="shared" si="5"/>
        <v>46281</v>
      </c>
      <c r="G24" s="26">
        <f t="shared" si="6"/>
        <v>46284</v>
      </c>
      <c r="H24" s="15">
        <v>46285</v>
      </c>
      <c r="I24" s="26">
        <f t="shared" si="7"/>
        <v>46288</v>
      </c>
      <c r="J24" s="26">
        <f t="shared" si="4"/>
        <v>46290</v>
      </c>
      <c r="K24" s="26">
        <f t="shared" si="4"/>
        <v>46292</v>
      </c>
    </row>
    <row r="25" spans="1:11" s="17" customFormat="1" x14ac:dyDescent="0.25">
      <c r="A25" s="12" t="s">
        <v>43</v>
      </c>
      <c r="B25" s="12" t="s">
        <v>34</v>
      </c>
      <c r="C25" s="21" t="s">
        <v>54</v>
      </c>
      <c r="D25" s="22"/>
      <c r="E25" s="24" t="s">
        <v>46</v>
      </c>
      <c r="F25" s="26">
        <f t="shared" si="5"/>
        <v>46288</v>
      </c>
      <c r="G25" s="26">
        <f t="shared" si="6"/>
        <v>46291</v>
      </c>
      <c r="H25" s="15">
        <v>46292</v>
      </c>
      <c r="I25" s="26">
        <f t="shared" si="7"/>
        <v>46295</v>
      </c>
      <c r="J25" s="26">
        <f t="shared" si="4"/>
        <v>46297</v>
      </c>
      <c r="K25" s="26">
        <f t="shared" si="4"/>
        <v>46299</v>
      </c>
    </row>
    <row r="26" spans="1:11" s="29" customFormat="1" ht="15.6" x14ac:dyDescent="0.25">
      <c r="A26" s="98" t="s">
        <v>55</v>
      </c>
      <c r="B26" s="99"/>
      <c r="C26" s="99"/>
      <c r="D26" s="99"/>
      <c r="E26" s="99"/>
      <c r="F26" s="99"/>
      <c r="G26" s="99"/>
      <c r="H26" s="99"/>
      <c r="I26" s="100"/>
    </row>
    <row r="27" spans="1:11" s="29" customFormat="1" x14ac:dyDescent="0.25">
      <c r="A27" s="101" t="s">
        <v>56</v>
      </c>
      <c r="B27" s="102"/>
      <c r="C27" s="102"/>
      <c r="D27" s="102"/>
      <c r="E27" s="102"/>
      <c r="F27" s="102"/>
      <c r="G27" s="102"/>
      <c r="H27" s="102"/>
      <c r="I27" s="103"/>
    </row>
    <row r="28" spans="1:11" s="29" customFormat="1" x14ac:dyDescent="0.25">
      <c r="A28" s="30" t="s">
        <v>10</v>
      </c>
      <c r="B28" s="31" t="s">
        <v>11</v>
      </c>
      <c r="C28" s="32" t="s">
        <v>39</v>
      </c>
      <c r="D28" s="33" t="s">
        <v>13</v>
      </c>
      <c r="E28" s="31" t="s">
        <v>14</v>
      </c>
      <c r="F28" s="34" t="s">
        <v>15</v>
      </c>
      <c r="G28" s="34" t="s">
        <v>16</v>
      </c>
      <c r="H28" s="34" t="s">
        <v>17</v>
      </c>
      <c r="I28" s="34" t="s">
        <v>57</v>
      </c>
    </row>
    <row r="29" spans="1:11" s="29" customFormat="1" x14ac:dyDescent="0.25">
      <c r="A29" s="5" t="s">
        <v>19</v>
      </c>
      <c r="B29" s="34" t="s">
        <v>20</v>
      </c>
      <c r="C29" s="32" t="s">
        <v>21</v>
      </c>
      <c r="D29" s="10"/>
      <c r="E29" s="30" t="s">
        <v>22</v>
      </c>
      <c r="F29" s="30"/>
      <c r="G29" s="30"/>
      <c r="H29" s="30" t="s">
        <v>23</v>
      </c>
      <c r="I29" s="30" t="s">
        <v>58</v>
      </c>
    </row>
    <row r="30" spans="1:11" s="37" customFormat="1" x14ac:dyDescent="0.25">
      <c r="A30" s="35" t="s">
        <v>59</v>
      </c>
      <c r="B30" s="35" t="s">
        <v>60</v>
      </c>
      <c r="C30" s="36" t="s">
        <v>61</v>
      </c>
      <c r="D30" s="35"/>
      <c r="E30" s="13" t="s">
        <v>62</v>
      </c>
      <c r="F30" s="14">
        <v>46259</v>
      </c>
      <c r="G30" s="14">
        <v>46261</v>
      </c>
      <c r="H30" s="14">
        <v>46263</v>
      </c>
      <c r="I30" s="14">
        <v>46268</v>
      </c>
    </row>
    <row r="31" spans="1:11" s="37" customFormat="1" x14ac:dyDescent="0.25">
      <c r="A31" s="35" t="s">
        <v>63</v>
      </c>
      <c r="B31" s="35" t="s">
        <v>64</v>
      </c>
      <c r="C31" s="36" t="s">
        <v>65</v>
      </c>
      <c r="D31" s="35"/>
      <c r="E31" s="13" t="s">
        <v>62</v>
      </c>
      <c r="F31" s="14">
        <f t="shared" ref="F31:F34" si="8">H31-4</f>
        <v>46266</v>
      </c>
      <c r="G31" s="14">
        <f t="shared" ref="G31:G34" si="9">H31-2</f>
        <v>46268</v>
      </c>
      <c r="H31" s="14">
        <v>46270</v>
      </c>
      <c r="I31" s="14">
        <f t="shared" ref="I31:I34" si="10">H31+5</f>
        <v>46275</v>
      </c>
    </row>
    <row r="32" spans="1:11" s="37" customFormat="1" x14ac:dyDescent="0.25">
      <c r="A32" s="35" t="s">
        <v>59</v>
      </c>
      <c r="B32" s="35" t="s">
        <v>66</v>
      </c>
      <c r="C32" s="36" t="s">
        <v>67</v>
      </c>
      <c r="D32" s="35"/>
      <c r="E32" s="13" t="s">
        <v>62</v>
      </c>
      <c r="F32" s="14">
        <f t="shared" si="8"/>
        <v>46273</v>
      </c>
      <c r="G32" s="14">
        <f t="shared" si="9"/>
        <v>46275</v>
      </c>
      <c r="H32" s="14">
        <v>46277</v>
      </c>
      <c r="I32" s="14">
        <f t="shared" si="10"/>
        <v>46282</v>
      </c>
    </row>
    <row r="33" spans="1:14" s="37" customFormat="1" x14ac:dyDescent="0.25">
      <c r="A33" s="35" t="s">
        <v>63</v>
      </c>
      <c r="B33" s="35" t="s">
        <v>68</v>
      </c>
      <c r="C33" s="36" t="s">
        <v>69</v>
      </c>
      <c r="D33" s="35"/>
      <c r="E33" s="13" t="s">
        <v>62</v>
      </c>
      <c r="F33" s="14">
        <f t="shared" si="8"/>
        <v>46280</v>
      </c>
      <c r="G33" s="14">
        <f t="shared" si="9"/>
        <v>46282</v>
      </c>
      <c r="H33" s="14">
        <v>46284</v>
      </c>
      <c r="I33" s="14">
        <f t="shared" si="10"/>
        <v>46289</v>
      </c>
    </row>
    <row r="34" spans="1:14" s="37" customFormat="1" x14ac:dyDescent="0.25">
      <c r="A34" s="35" t="s">
        <v>59</v>
      </c>
      <c r="B34" s="35" t="s">
        <v>70</v>
      </c>
      <c r="C34" s="36" t="s">
        <v>71</v>
      </c>
      <c r="D34" s="35"/>
      <c r="E34" s="13" t="s">
        <v>62</v>
      </c>
      <c r="F34" s="14">
        <f t="shared" si="8"/>
        <v>46287</v>
      </c>
      <c r="G34" s="14">
        <f t="shared" si="9"/>
        <v>46289</v>
      </c>
      <c r="H34" s="14">
        <v>46291</v>
      </c>
      <c r="I34" s="14">
        <f t="shared" si="10"/>
        <v>46296</v>
      </c>
    </row>
    <row r="35" spans="1:14" s="39" customFormat="1" ht="15.6" x14ac:dyDescent="0.25">
      <c r="A35" s="104" t="s">
        <v>72</v>
      </c>
      <c r="B35" s="104"/>
      <c r="C35" s="104"/>
      <c r="D35" s="104"/>
      <c r="E35" s="104"/>
      <c r="F35" s="104"/>
      <c r="G35" s="104"/>
      <c r="H35" s="104"/>
      <c r="I35" s="104"/>
      <c r="J35" s="38"/>
      <c r="K35" s="38"/>
    </row>
    <row r="36" spans="1:14" s="40" customFormat="1" ht="14.25" customHeight="1" x14ac:dyDescent="0.25">
      <c r="A36" s="84" t="s">
        <v>73</v>
      </c>
      <c r="B36" s="84"/>
      <c r="C36" s="84"/>
      <c r="D36" s="84"/>
      <c r="E36" s="84"/>
      <c r="F36" s="84"/>
      <c r="G36" s="84"/>
      <c r="H36" s="84"/>
      <c r="I36" s="84"/>
      <c r="J36"/>
      <c r="K36"/>
      <c r="L36"/>
      <c r="M36"/>
    </row>
    <row r="37" spans="1:14" s="40" customFormat="1" ht="14.25" customHeight="1" x14ac:dyDescent="0.25">
      <c r="A37" s="5" t="s">
        <v>10</v>
      </c>
      <c r="B37" s="6" t="s">
        <v>11</v>
      </c>
      <c r="C37" s="41" t="s">
        <v>39</v>
      </c>
      <c r="D37" s="8" t="s">
        <v>13</v>
      </c>
      <c r="E37" s="6" t="s">
        <v>14</v>
      </c>
      <c r="F37" s="9" t="s">
        <v>15</v>
      </c>
      <c r="G37" s="9" t="s">
        <v>16</v>
      </c>
      <c r="H37" s="9" t="s">
        <v>17</v>
      </c>
      <c r="I37" s="9" t="s">
        <v>40</v>
      </c>
      <c r="J37" s="42"/>
      <c r="K37"/>
      <c r="L37"/>
    </row>
    <row r="38" spans="1:14" s="40" customFormat="1" ht="14.25" customHeight="1" x14ac:dyDescent="0.25">
      <c r="A38" s="5" t="s">
        <v>74</v>
      </c>
      <c r="B38" s="9" t="s">
        <v>20</v>
      </c>
      <c r="C38" s="41" t="s">
        <v>21</v>
      </c>
      <c r="D38" s="10"/>
      <c r="E38" s="5" t="s">
        <v>22</v>
      </c>
      <c r="F38" s="5"/>
      <c r="G38" s="5"/>
      <c r="H38" s="5" t="s">
        <v>23</v>
      </c>
      <c r="I38" s="5" t="s">
        <v>75</v>
      </c>
      <c r="J38" s="43"/>
      <c r="K38"/>
      <c r="L38"/>
    </row>
    <row r="39" spans="1:14" s="45" customFormat="1" ht="16.2" customHeight="1" x14ac:dyDescent="0.25">
      <c r="A39" s="11" t="s">
        <v>76</v>
      </c>
      <c r="B39" s="12" t="s">
        <v>77</v>
      </c>
      <c r="C39" s="21" t="s">
        <v>78</v>
      </c>
      <c r="D39" s="44"/>
      <c r="E39" s="13" t="s">
        <v>79</v>
      </c>
      <c r="F39" s="14">
        <f t="shared" ref="F39:F43" si="11">H39-4</f>
        <v>46261</v>
      </c>
      <c r="G39" s="14">
        <f t="shared" ref="G39:G43" si="12">H39-1</f>
        <v>46264</v>
      </c>
      <c r="H39" s="15">
        <v>46265</v>
      </c>
      <c r="I39" s="14">
        <f t="shared" ref="I39:I43" si="13">H39+5</f>
        <v>46270</v>
      </c>
    </row>
    <row r="40" spans="1:14" s="37" customFormat="1" ht="16.2" customHeight="1" x14ac:dyDescent="0.25">
      <c r="A40" s="11" t="s">
        <v>80</v>
      </c>
      <c r="B40" s="12" t="s">
        <v>81</v>
      </c>
      <c r="C40" s="21" t="s">
        <v>82</v>
      </c>
      <c r="D40" s="44"/>
      <c r="E40" s="13" t="s">
        <v>79</v>
      </c>
      <c r="F40" s="14">
        <f t="shared" si="11"/>
        <v>46268</v>
      </c>
      <c r="G40" s="14">
        <f t="shared" si="12"/>
        <v>46271</v>
      </c>
      <c r="H40" s="15">
        <v>46272</v>
      </c>
      <c r="I40" s="14">
        <f t="shared" si="13"/>
        <v>46277</v>
      </c>
    </row>
    <row r="41" spans="1:14" s="37" customFormat="1" ht="16.2" customHeight="1" x14ac:dyDescent="0.25">
      <c r="A41" s="11" t="s">
        <v>76</v>
      </c>
      <c r="B41" s="11" t="s">
        <v>83</v>
      </c>
      <c r="C41" s="21" t="s">
        <v>84</v>
      </c>
      <c r="D41" s="44"/>
      <c r="E41" s="13" t="s">
        <v>79</v>
      </c>
      <c r="F41" s="14">
        <f t="shared" si="11"/>
        <v>46275</v>
      </c>
      <c r="G41" s="14">
        <f t="shared" si="12"/>
        <v>46278</v>
      </c>
      <c r="H41" s="15">
        <v>46279</v>
      </c>
      <c r="I41" s="14">
        <f t="shared" si="13"/>
        <v>46284</v>
      </c>
    </row>
    <row r="42" spans="1:14" s="37" customFormat="1" ht="16.2" customHeight="1" x14ac:dyDescent="0.25">
      <c r="A42" s="11" t="s">
        <v>85</v>
      </c>
      <c r="B42" s="12" t="s">
        <v>86</v>
      </c>
      <c r="C42" s="21" t="s">
        <v>87</v>
      </c>
      <c r="D42" s="44"/>
      <c r="E42" s="13" t="s">
        <v>79</v>
      </c>
      <c r="F42" s="14">
        <f t="shared" si="11"/>
        <v>46282</v>
      </c>
      <c r="G42" s="14">
        <f t="shared" si="12"/>
        <v>46285</v>
      </c>
      <c r="H42" s="15">
        <v>46286</v>
      </c>
      <c r="I42" s="14">
        <f t="shared" si="13"/>
        <v>46291</v>
      </c>
    </row>
    <row r="43" spans="1:14" s="37" customFormat="1" ht="16.2" customHeight="1" x14ac:dyDescent="0.25">
      <c r="A43" s="11" t="s">
        <v>76</v>
      </c>
      <c r="B43" s="11" t="s">
        <v>88</v>
      </c>
      <c r="C43" s="21" t="s">
        <v>89</v>
      </c>
      <c r="D43" s="44"/>
      <c r="E43" s="13" t="s">
        <v>79</v>
      </c>
      <c r="F43" s="14">
        <f t="shared" si="11"/>
        <v>46289</v>
      </c>
      <c r="G43" s="14">
        <f t="shared" si="12"/>
        <v>46292</v>
      </c>
      <c r="H43" s="15">
        <v>46293</v>
      </c>
      <c r="I43" s="14">
        <f t="shared" si="13"/>
        <v>46298</v>
      </c>
    </row>
    <row r="44" spans="1:14" s="50" customFormat="1" ht="15.6" x14ac:dyDescent="0.25">
      <c r="A44" s="46" t="s">
        <v>90</v>
      </c>
      <c r="B44" s="47"/>
      <c r="C44" s="48"/>
      <c r="D44" s="48"/>
      <c r="E44" s="48"/>
      <c r="F44" s="48"/>
      <c r="G44" s="48"/>
      <c r="H44" s="48"/>
      <c r="I44" s="49"/>
      <c r="L44" s="51"/>
      <c r="M44" s="51"/>
      <c r="N44" s="51"/>
    </row>
    <row r="45" spans="1:14" x14ac:dyDescent="0.25">
      <c r="A45" s="105" t="s">
        <v>91</v>
      </c>
      <c r="B45" s="105"/>
      <c r="C45" s="105"/>
      <c r="D45" s="105"/>
      <c r="E45" s="105"/>
      <c r="F45" s="105"/>
      <c r="G45" s="105"/>
      <c r="H45" s="105"/>
      <c r="I45" s="105"/>
      <c r="J45" s="52"/>
      <c r="K45" s="52"/>
      <c r="L45" s="52"/>
      <c r="M45" s="52"/>
    </row>
    <row r="46" spans="1:14" x14ac:dyDescent="0.25">
      <c r="A46" s="30" t="s">
        <v>10</v>
      </c>
      <c r="B46" s="31" t="s">
        <v>11</v>
      </c>
      <c r="C46" s="32" t="s">
        <v>39</v>
      </c>
      <c r="D46" s="33" t="s">
        <v>13</v>
      </c>
      <c r="E46" s="31" t="s">
        <v>14</v>
      </c>
      <c r="F46" s="34" t="s">
        <v>15</v>
      </c>
      <c r="G46" s="34" t="s">
        <v>16</v>
      </c>
      <c r="H46" s="34" t="s">
        <v>92</v>
      </c>
      <c r="I46" s="34" t="s">
        <v>40</v>
      </c>
      <c r="J46" s="34" t="s">
        <v>40</v>
      </c>
      <c r="K46" s="52"/>
      <c r="L46" s="52"/>
      <c r="M46" s="52"/>
    </row>
    <row r="47" spans="1:14" x14ac:dyDescent="0.25">
      <c r="A47" s="30" t="s">
        <v>19</v>
      </c>
      <c r="B47" s="34" t="s">
        <v>20</v>
      </c>
      <c r="C47" s="32" t="s">
        <v>21</v>
      </c>
      <c r="D47" s="53"/>
      <c r="E47" s="34" t="s">
        <v>22</v>
      </c>
      <c r="F47" s="30"/>
      <c r="G47" s="30"/>
      <c r="H47" s="30" t="s">
        <v>23</v>
      </c>
      <c r="I47" s="30" t="s">
        <v>93</v>
      </c>
      <c r="J47" s="30" t="s">
        <v>94</v>
      </c>
      <c r="K47" s="52"/>
      <c r="L47" s="52"/>
      <c r="M47" s="52"/>
    </row>
    <row r="48" spans="1:14" ht="16.2" customHeight="1" x14ac:dyDescent="0.25">
      <c r="A48" s="54" t="s">
        <v>95</v>
      </c>
      <c r="B48" s="55" t="s">
        <v>96</v>
      </c>
      <c r="C48" s="24" t="s">
        <v>97</v>
      </c>
      <c r="D48" s="56"/>
      <c r="E48" s="24" t="s">
        <v>98</v>
      </c>
      <c r="F48" s="26">
        <f>SUM(H48-4)</f>
        <v>46258</v>
      </c>
      <c r="G48" s="26">
        <f>H48-2</f>
        <v>46260</v>
      </c>
      <c r="H48" s="15">
        <v>46262</v>
      </c>
      <c r="I48" s="26">
        <f>H48+11</f>
        <v>46273</v>
      </c>
      <c r="J48" s="26">
        <f>I48+2</f>
        <v>46275</v>
      </c>
    </row>
    <row r="49" spans="1:14" ht="16.2" customHeight="1" x14ac:dyDescent="0.25">
      <c r="A49" s="54" t="s">
        <v>99</v>
      </c>
      <c r="B49" s="55" t="s">
        <v>100</v>
      </c>
      <c r="C49" s="36" t="s">
        <v>101</v>
      </c>
      <c r="D49" s="56"/>
      <c r="E49" s="24" t="s">
        <v>98</v>
      </c>
      <c r="F49" s="26">
        <f t="shared" ref="F49:F52" si="14">SUM(H49-4)</f>
        <v>46265</v>
      </c>
      <c r="G49" s="26">
        <f t="shared" ref="G49:G52" si="15">H49-2</f>
        <v>46267</v>
      </c>
      <c r="H49" s="15">
        <v>46269</v>
      </c>
      <c r="I49" s="26">
        <f t="shared" ref="I49:I52" si="16">H49+11</f>
        <v>46280</v>
      </c>
      <c r="J49" s="26">
        <f t="shared" ref="J49:J52" si="17">I49+2</f>
        <v>46282</v>
      </c>
    </row>
    <row r="50" spans="1:14" ht="16.2" customHeight="1" x14ac:dyDescent="0.25">
      <c r="A50" s="54" t="s">
        <v>102</v>
      </c>
      <c r="B50" s="55" t="s">
        <v>103</v>
      </c>
      <c r="C50" s="36" t="s">
        <v>104</v>
      </c>
      <c r="D50" s="56"/>
      <c r="E50" s="24" t="s">
        <v>98</v>
      </c>
      <c r="F50" s="26">
        <f t="shared" si="14"/>
        <v>46272</v>
      </c>
      <c r="G50" s="26">
        <f t="shared" si="15"/>
        <v>46274</v>
      </c>
      <c r="H50" s="15">
        <v>46276</v>
      </c>
      <c r="I50" s="26">
        <f t="shared" si="16"/>
        <v>46287</v>
      </c>
      <c r="J50" s="26">
        <f t="shared" si="17"/>
        <v>46289</v>
      </c>
    </row>
    <row r="51" spans="1:14" ht="16.2" customHeight="1" x14ac:dyDescent="0.25">
      <c r="A51" s="54" t="s">
        <v>105</v>
      </c>
      <c r="B51" s="55" t="s">
        <v>106</v>
      </c>
      <c r="C51" s="24" t="s">
        <v>107</v>
      </c>
      <c r="D51" s="56"/>
      <c r="E51" s="24" t="s">
        <v>98</v>
      </c>
      <c r="F51" s="26">
        <f t="shared" si="14"/>
        <v>46279</v>
      </c>
      <c r="G51" s="26">
        <f t="shared" si="15"/>
        <v>46281</v>
      </c>
      <c r="H51" s="15">
        <v>46283</v>
      </c>
      <c r="I51" s="26">
        <f t="shared" si="16"/>
        <v>46294</v>
      </c>
      <c r="J51" s="26">
        <f t="shared" si="17"/>
        <v>46296</v>
      </c>
    </row>
    <row r="52" spans="1:14" ht="16.2" customHeight="1" x14ac:dyDescent="0.25">
      <c r="A52" s="54" t="s">
        <v>108</v>
      </c>
      <c r="B52" s="55" t="s">
        <v>109</v>
      </c>
      <c r="C52" s="36" t="s">
        <v>110</v>
      </c>
      <c r="D52" s="56"/>
      <c r="E52" s="24" t="s">
        <v>98</v>
      </c>
      <c r="F52" s="26">
        <f t="shared" si="14"/>
        <v>46286</v>
      </c>
      <c r="G52" s="26">
        <f t="shared" si="15"/>
        <v>46288</v>
      </c>
      <c r="H52" s="15">
        <v>46290</v>
      </c>
      <c r="I52" s="26">
        <f t="shared" si="16"/>
        <v>46301</v>
      </c>
      <c r="J52" s="26">
        <f t="shared" si="17"/>
        <v>46303</v>
      </c>
    </row>
    <row r="53" spans="1:14" s="50" customFormat="1" ht="15.6" x14ac:dyDescent="0.25">
      <c r="A53" s="57" t="s">
        <v>111</v>
      </c>
      <c r="B53" s="58"/>
      <c r="C53" s="59"/>
      <c r="D53" s="59"/>
      <c r="E53" s="59"/>
      <c r="F53" s="59"/>
      <c r="G53" s="59"/>
      <c r="H53" s="59"/>
      <c r="I53" s="60"/>
      <c r="J53" s="61"/>
    </row>
    <row r="54" spans="1:14" s="52" customFormat="1" x14ac:dyDescent="0.25">
      <c r="A54" s="84" t="s">
        <v>112</v>
      </c>
      <c r="B54" s="84"/>
      <c r="C54" s="84"/>
      <c r="D54" s="84"/>
      <c r="E54" s="84"/>
      <c r="F54" s="84"/>
      <c r="G54" s="84"/>
      <c r="H54" s="84"/>
      <c r="I54" s="84"/>
    </row>
    <row r="55" spans="1:14" s="52" customFormat="1" x14ac:dyDescent="0.25">
      <c r="A55" s="62" t="s">
        <v>10</v>
      </c>
      <c r="B55" s="31" t="s">
        <v>11</v>
      </c>
      <c r="C55" s="32" t="s">
        <v>39</v>
      </c>
      <c r="D55" s="33" t="s">
        <v>13</v>
      </c>
      <c r="E55" s="31" t="s">
        <v>14</v>
      </c>
      <c r="F55" s="34" t="s">
        <v>15</v>
      </c>
      <c r="G55" s="34" t="s">
        <v>16</v>
      </c>
      <c r="H55" s="34" t="s">
        <v>17</v>
      </c>
      <c r="I55" s="34" t="s">
        <v>40</v>
      </c>
      <c r="J55" s="34" t="s">
        <v>40</v>
      </c>
      <c r="M55" s="40"/>
      <c r="N55" s="40"/>
    </row>
    <row r="56" spans="1:14" s="40" customFormat="1" x14ac:dyDescent="0.25">
      <c r="A56" s="62" t="s">
        <v>19</v>
      </c>
      <c r="B56" s="34" t="s">
        <v>20</v>
      </c>
      <c r="C56" s="32" t="s">
        <v>21</v>
      </c>
      <c r="D56" s="63"/>
      <c r="E56" s="34" t="s">
        <v>22</v>
      </c>
      <c r="F56" s="30"/>
      <c r="G56" s="30"/>
      <c r="H56" s="30" t="s">
        <v>23</v>
      </c>
      <c r="I56" s="30" t="s">
        <v>113</v>
      </c>
      <c r="J56" s="30" t="s">
        <v>94</v>
      </c>
    </row>
    <row r="57" spans="1:14" s="67" customFormat="1" x14ac:dyDescent="0.25">
      <c r="A57" s="11" t="s">
        <v>114</v>
      </c>
      <c r="B57" s="12" t="s">
        <v>115</v>
      </c>
      <c r="C57" s="64">
        <v>67089</v>
      </c>
      <c r="D57" s="65"/>
      <c r="E57" s="66" t="s">
        <v>116</v>
      </c>
      <c r="F57" s="66">
        <f>SUM(H57-4)</f>
        <v>46256</v>
      </c>
      <c r="G57" s="66">
        <f>H57-2</f>
        <v>46258</v>
      </c>
      <c r="H57" s="66">
        <v>46260</v>
      </c>
      <c r="I57" s="66">
        <f>H57+6</f>
        <v>46266</v>
      </c>
      <c r="J57" s="66">
        <f>I57+2</f>
        <v>46268</v>
      </c>
    </row>
    <row r="58" spans="1:14" s="67" customFormat="1" x14ac:dyDescent="0.25">
      <c r="A58" s="11" t="s">
        <v>117</v>
      </c>
      <c r="B58" s="12" t="s">
        <v>118</v>
      </c>
      <c r="C58" s="13">
        <v>45611</v>
      </c>
      <c r="D58" s="65"/>
      <c r="E58" s="66" t="s">
        <v>116</v>
      </c>
      <c r="F58" s="66">
        <f t="shared" ref="F58:F62" si="18">SUM(H58-4)</f>
        <v>46263</v>
      </c>
      <c r="G58" s="66">
        <f t="shared" ref="G58:G62" si="19">H58-2</f>
        <v>46265</v>
      </c>
      <c r="H58" s="66">
        <v>46267</v>
      </c>
      <c r="I58" s="66">
        <f t="shared" ref="I58:I62" si="20">H58+6</f>
        <v>46273</v>
      </c>
      <c r="J58" s="66">
        <f t="shared" ref="J58:J62" si="21">I58+2</f>
        <v>46275</v>
      </c>
    </row>
    <row r="59" spans="1:14" s="67" customFormat="1" x14ac:dyDescent="0.25">
      <c r="A59" s="11" t="s">
        <v>119</v>
      </c>
      <c r="B59" s="12" t="s">
        <v>77</v>
      </c>
      <c r="C59" s="64" t="s">
        <v>120</v>
      </c>
      <c r="D59" s="65"/>
      <c r="E59" s="66" t="s">
        <v>116</v>
      </c>
      <c r="F59" s="66">
        <f t="shared" si="18"/>
        <v>46270</v>
      </c>
      <c r="G59" s="66">
        <f t="shared" si="19"/>
        <v>46272</v>
      </c>
      <c r="H59" s="66">
        <v>46274</v>
      </c>
      <c r="I59" s="66">
        <f t="shared" si="20"/>
        <v>46280</v>
      </c>
      <c r="J59" s="66">
        <f t="shared" si="21"/>
        <v>46282</v>
      </c>
    </row>
    <row r="60" spans="1:14" s="67" customFormat="1" x14ac:dyDescent="0.25">
      <c r="A60" s="11" t="s">
        <v>114</v>
      </c>
      <c r="B60" s="12" t="s">
        <v>121</v>
      </c>
      <c r="C60" s="64">
        <v>67090</v>
      </c>
      <c r="D60" s="65"/>
      <c r="E60" s="66" t="s">
        <v>116</v>
      </c>
      <c r="F60" s="66">
        <f t="shared" si="18"/>
        <v>46277</v>
      </c>
      <c r="G60" s="66">
        <f t="shared" si="19"/>
        <v>46279</v>
      </c>
      <c r="H60" s="66">
        <v>46281</v>
      </c>
      <c r="I60" s="66">
        <f t="shared" si="20"/>
        <v>46287</v>
      </c>
      <c r="J60" s="66">
        <f t="shared" si="21"/>
        <v>46289</v>
      </c>
    </row>
    <row r="61" spans="1:14" s="67" customFormat="1" x14ac:dyDescent="0.25">
      <c r="A61" s="11" t="s">
        <v>117</v>
      </c>
      <c r="B61" s="12" t="s">
        <v>77</v>
      </c>
      <c r="C61" s="13">
        <v>45612</v>
      </c>
      <c r="D61" s="65"/>
      <c r="E61" s="66" t="s">
        <v>116</v>
      </c>
      <c r="F61" s="66">
        <f t="shared" si="18"/>
        <v>46284</v>
      </c>
      <c r="G61" s="66">
        <f t="shared" si="19"/>
        <v>46286</v>
      </c>
      <c r="H61" s="66">
        <v>46288</v>
      </c>
      <c r="I61" s="66">
        <f t="shared" si="20"/>
        <v>46294</v>
      </c>
      <c r="J61" s="66">
        <f t="shared" si="21"/>
        <v>46296</v>
      </c>
    </row>
    <row r="62" spans="1:14" s="67" customFormat="1" x14ac:dyDescent="0.25">
      <c r="A62" s="11" t="s">
        <v>119</v>
      </c>
      <c r="B62" s="12" t="s">
        <v>83</v>
      </c>
      <c r="C62" s="64" t="s">
        <v>122</v>
      </c>
      <c r="D62" s="65"/>
      <c r="E62" s="66" t="s">
        <v>116</v>
      </c>
      <c r="F62" s="66">
        <f t="shared" si="18"/>
        <v>46291</v>
      </c>
      <c r="G62" s="66">
        <f t="shared" si="19"/>
        <v>46293</v>
      </c>
      <c r="H62" s="66">
        <v>46295</v>
      </c>
      <c r="I62" s="66">
        <f t="shared" si="20"/>
        <v>46301</v>
      </c>
      <c r="J62" s="66">
        <f t="shared" si="21"/>
        <v>46303</v>
      </c>
    </row>
    <row r="63" spans="1:14" s="52" customFormat="1" ht="15.6" x14ac:dyDescent="0.25">
      <c r="A63" s="106" t="s">
        <v>123</v>
      </c>
      <c r="B63" s="107"/>
      <c r="C63" s="107"/>
      <c r="D63" s="107"/>
      <c r="E63" s="107"/>
      <c r="F63" s="107"/>
      <c r="G63" s="107"/>
      <c r="H63" s="107"/>
      <c r="I63" s="108"/>
    </row>
    <row r="64" spans="1:14" s="52" customFormat="1" x14ac:dyDescent="0.25">
      <c r="A64" s="101" t="s">
        <v>124</v>
      </c>
      <c r="B64" s="102"/>
      <c r="C64" s="102"/>
      <c r="D64" s="102"/>
      <c r="E64" s="102"/>
      <c r="F64" s="102"/>
      <c r="G64" s="102"/>
      <c r="H64" s="102"/>
      <c r="I64" s="103"/>
    </row>
    <row r="65" spans="1:14" s="52" customFormat="1" x14ac:dyDescent="0.25">
      <c r="A65" s="30" t="s">
        <v>10</v>
      </c>
      <c r="B65" s="34" t="s">
        <v>11</v>
      </c>
      <c r="C65" s="32" t="s">
        <v>39</v>
      </c>
      <c r="D65" s="33" t="s">
        <v>13</v>
      </c>
      <c r="E65" s="31" t="s">
        <v>14</v>
      </c>
      <c r="F65" s="34" t="s">
        <v>15</v>
      </c>
      <c r="G65" s="34" t="s">
        <v>16</v>
      </c>
      <c r="H65" s="34" t="s">
        <v>92</v>
      </c>
      <c r="I65" s="34" t="s">
        <v>40</v>
      </c>
      <c r="J65" s="34" t="s">
        <v>57</v>
      </c>
      <c r="M65" s="40"/>
    </row>
    <row r="66" spans="1:14" x14ac:dyDescent="0.25">
      <c r="A66" s="30" t="s">
        <v>19</v>
      </c>
      <c r="B66" s="34" t="s">
        <v>20</v>
      </c>
      <c r="C66" s="32" t="s">
        <v>21</v>
      </c>
      <c r="D66" s="30"/>
      <c r="E66" s="30" t="s">
        <v>22</v>
      </c>
      <c r="F66" s="30"/>
      <c r="G66" s="30"/>
      <c r="H66" s="30" t="s">
        <v>23</v>
      </c>
      <c r="I66" s="30" t="s">
        <v>125</v>
      </c>
      <c r="J66" s="30" t="s">
        <v>126</v>
      </c>
      <c r="K66" s="40"/>
      <c r="L66" s="40"/>
      <c r="M66" s="40"/>
    </row>
    <row r="67" spans="1:14" s="112" customFormat="1" x14ac:dyDescent="0.25">
      <c r="A67" s="54" t="s">
        <v>127</v>
      </c>
      <c r="B67" s="109" t="s">
        <v>128</v>
      </c>
      <c r="C67" s="36" t="s">
        <v>129</v>
      </c>
      <c r="D67" s="110" t="s">
        <v>130</v>
      </c>
      <c r="E67" s="111" t="s">
        <v>131</v>
      </c>
      <c r="F67" s="26">
        <f t="shared" ref="F67:F70" si="22">H67-4</f>
        <v>46266</v>
      </c>
      <c r="G67" s="26">
        <f t="shared" ref="G67:G70" si="23">H67-1</f>
        <v>46269</v>
      </c>
      <c r="H67" s="26">
        <v>46270</v>
      </c>
      <c r="I67" s="26">
        <f t="shared" ref="I67:I70" si="24">H67+13</f>
        <v>46283</v>
      </c>
      <c r="J67" s="26">
        <f t="shared" ref="J67:J70" si="25">I67+4</f>
        <v>46287</v>
      </c>
      <c r="K67" s="40"/>
      <c r="L67" s="40"/>
      <c r="M67" s="40"/>
    </row>
    <row r="68" spans="1:14" s="112" customFormat="1" x14ac:dyDescent="0.25">
      <c r="A68" s="54" t="s">
        <v>132</v>
      </c>
      <c r="B68" s="109" t="s">
        <v>133</v>
      </c>
      <c r="C68" s="36" t="s">
        <v>134</v>
      </c>
      <c r="D68" s="110"/>
      <c r="E68" s="111" t="s">
        <v>131</v>
      </c>
      <c r="F68" s="26">
        <f t="shared" si="22"/>
        <v>46273</v>
      </c>
      <c r="G68" s="26">
        <f t="shared" si="23"/>
        <v>46276</v>
      </c>
      <c r="H68" s="26">
        <v>46277</v>
      </c>
      <c r="I68" s="26">
        <f t="shared" si="24"/>
        <v>46290</v>
      </c>
      <c r="J68" s="26">
        <f t="shared" si="25"/>
        <v>46294</v>
      </c>
      <c r="K68" s="40"/>
      <c r="L68" s="40"/>
      <c r="M68" s="40"/>
    </row>
    <row r="69" spans="1:14" s="112" customFormat="1" ht="15" customHeight="1" x14ac:dyDescent="0.25">
      <c r="A69" s="54" t="s">
        <v>135</v>
      </c>
      <c r="B69" s="109"/>
      <c r="C69" s="36"/>
      <c r="D69" s="110"/>
      <c r="E69" s="111" t="s">
        <v>131</v>
      </c>
      <c r="F69" s="26">
        <f t="shared" si="22"/>
        <v>46280</v>
      </c>
      <c r="G69" s="26">
        <f t="shared" si="23"/>
        <v>46283</v>
      </c>
      <c r="H69" s="26">
        <v>46284</v>
      </c>
      <c r="I69" s="26">
        <f t="shared" si="24"/>
        <v>46297</v>
      </c>
      <c r="J69" s="26">
        <f t="shared" si="25"/>
        <v>46301</v>
      </c>
      <c r="K69" s="40"/>
      <c r="L69" s="40"/>
      <c r="M69" s="40"/>
    </row>
    <row r="70" spans="1:14" s="112" customFormat="1" x14ac:dyDescent="0.25">
      <c r="A70" s="54" t="s">
        <v>136</v>
      </c>
      <c r="B70" s="109" t="s">
        <v>137</v>
      </c>
      <c r="C70" s="36" t="s">
        <v>138</v>
      </c>
      <c r="D70" s="110"/>
      <c r="E70" s="111" t="s">
        <v>131</v>
      </c>
      <c r="F70" s="26">
        <f t="shared" si="22"/>
        <v>46287</v>
      </c>
      <c r="G70" s="26">
        <f t="shared" si="23"/>
        <v>46290</v>
      </c>
      <c r="H70" s="26">
        <v>46291</v>
      </c>
      <c r="I70" s="26">
        <f t="shared" si="24"/>
        <v>46304</v>
      </c>
      <c r="J70" s="26">
        <f t="shared" si="25"/>
        <v>46308</v>
      </c>
      <c r="K70" s="40"/>
      <c r="L70" s="40"/>
      <c r="M70" s="40"/>
    </row>
    <row r="71" spans="1:14" s="51" customFormat="1" ht="15.6" x14ac:dyDescent="0.25">
      <c r="A71" s="70" t="s">
        <v>139</v>
      </c>
      <c r="B71" s="71"/>
      <c r="C71" s="72"/>
      <c r="D71" s="72"/>
      <c r="E71" s="72"/>
      <c r="F71" s="72"/>
      <c r="G71" s="72"/>
      <c r="H71" s="72"/>
      <c r="I71" s="72"/>
      <c r="J71" s="73"/>
      <c r="K71" s="73"/>
      <c r="L71" s="73"/>
      <c r="M71" s="73"/>
    </row>
    <row r="72" spans="1:14" x14ac:dyDescent="0.25">
      <c r="A72" s="84" t="s">
        <v>140</v>
      </c>
      <c r="B72" s="84"/>
      <c r="C72" s="84"/>
      <c r="D72" s="84"/>
      <c r="E72" s="84"/>
      <c r="F72" s="84"/>
      <c r="G72" s="84"/>
      <c r="H72" s="84"/>
      <c r="I72" s="84"/>
      <c r="J72" s="40"/>
      <c r="K72" s="40"/>
      <c r="L72" s="40"/>
      <c r="M72" s="40"/>
    </row>
    <row r="73" spans="1:14" x14ac:dyDescent="0.25">
      <c r="A73" s="74" t="s">
        <v>10</v>
      </c>
      <c r="B73" s="6" t="s">
        <v>11</v>
      </c>
      <c r="C73" s="41" t="s">
        <v>39</v>
      </c>
      <c r="D73" s="8" t="s">
        <v>13</v>
      </c>
      <c r="E73" s="6" t="s">
        <v>14</v>
      </c>
      <c r="F73" s="9" t="s">
        <v>15</v>
      </c>
      <c r="G73" s="9" t="s">
        <v>16</v>
      </c>
      <c r="H73" s="9" t="s">
        <v>141</v>
      </c>
      <c r="I73" s="9" t="s">
        <v>40</v>
      </c>
      <c r="J73" s="9" t="s">
        <v>40</v>
      </c>
      <c r="K73" s="40"/>
      <c r="L73" s="40"/>
      <c r="M73" s="40"/>
    </row>
    <row r="74" spans="1:14" x14ac:dyDescent="0.25">
      <c r="A74" s="74" t="s">
        <v>19</v>
      </c>
      <c r="B74" s="9" t="s">
        <v>20</v>
      </c>
      <c r="C74" s="41" t="s">
        <v>21</v>
      </c>
      <c r="D74" s="75"/>
      <c r="E74" s="9" t="s">
        <v>22</v>
      </c>
      <c r="F74" s="5"/>
      <c r="G74" s="5"/>
      <c r="H74" s="5" t="s">
        <v>23</v>
      </c>
      <c r="I74" s="5" t="s">
        <v>94</v>
      </c>
      <c r="J74" s="5" t="s">
        <v>93</v>
      </c>
      <c r="K74" s="40"/>
      <c r="L74" s="40"/>
      <c r="M74" s="40"/>
      <c r="N74" s="40"/>
    </row>
    <row r="75" spans="1:14" s="45" customFormat="1" x14ac:dyDescent="0.25">
      <c r="A75" s="11" t="s">
        <v>142</v>
      </c>
      <c r="B75" s="76" t="s">
        <v>143</v>
      </c>
      <c r="C75" s="77" t="s">
        <v>144</v>
      </c>
      <c r="D75" s="78"/>
      <c r="E75" s="66" t="s">
        <v>145</v>
      </c>
      <c r="F75" s="66">
        <f t="shared" ref="F75:F78" si="26">SUM(H75-4)</f>
        <v>46267</v>
      </c>
      <c r="G75" s="66">
        <f t="shared" ref="G75:G78" si="27">H75-2</f>
        <v>46269</v>
      </c>
      <c r="H75" s="66">
        <v>46271</v>
      </c>
      <c r="I75" s="66">
        <f t="shared" ref="I75:I78" si="28">H75+6</f>
        <v>46277</v>
      </c>
      <c r="J75" s="66">
        <f t="shared" ref="J75:J78" si="29">I75+1</f>
        <v>46278</v>
      </c>
      <c r="K75" s="69"/>
      <c r="L75" s="69"/>
      <c r="M75" s="69"/>
      <c r="N75" s="69"/>
    </row>
    <row r="76" spans="1:14" s="45" customFormat="1" x14ac:dyDescent="0.25">
      <c r="A76" s="11" t="s">
        <v>146</v>
      </c>
      <c r="B76" s="76" t="s">
        <v>147</v>
      </c>
      <c r="C76" s="77" t="s">
        <v>148</v>
      </c>
      <c r="D76" s="78"/>
      <c r="E76" s="66" t="s">
        <v>145</v>
      </c>
      <c r="F76" s="66">
        <f t="shared" si="26"/>
        <v>46274</v>
      </c>
      <c r="G76" s="66">
        <f t="shared" si="27"/>
        <v>46276</v>
      </c>
      <c r="H76" s="66">
        <v>46278</v>
      </c>
      <c r="I76" s="66">
        <f t="shared" si="28"/>
        <v>46284</v>
      </c>
      <c r="J76" s="66">
        <f t="shared" si="29"/>
        <v>46285</v>
      </c>
      <c r="K76" s="69"/>
      <c r="L76" s="69"/>
      <c r="M76" s="69"/>
      <c r="N76" s="69"/>
    </row>
    <row r="77" spans="1:14" s="45" customFormat="1" x14ac:dyDescent="0.25">
      <c r="A77" s="11" t="s">
        <v>149</v>
      </c>
      <c r="B77" s="76" t="s">
        <v>150</v>
      </c>
      <c r="C77" s="77" t="s">
        <v>151</v>
      </c>
      <c r="D77" s="78"/>
      <c r="E77" s="66" t="s">
        <v>145</v>
      </c>
      <c r="F77" s="66">
        <f t="shared" si="26"/>
        <v>46281</v>
      </c>
      <c r="G77" s="66">
        <f t="shared" si="27"/>
        <v>46283</v>
      </c>
      <c r="H77" s="66">
        <v>46285</v>
      </c>
      <c r="I77" s="66">
        <f t="shared" si="28"/>
        <v>46291</v>
      </c>
      <c r="J77" s="66">
        <f t="shared" si="29"/>
        <v>46292</v>
      </c>
      <c r="K77" s="69"/>
      <c r="L77" s="69"/>
      <c r="M77" s="69"/>
      <c r="N77" s="69"/>
    </row>
    <row r="78" spans="1:14" s="45" customFormat="1" x14ac:dyDescent="0.25">
      <c r="A78" s="11" t="s">
        <v>142</v>
      </c>
      <c r="B78" s="76" t="s">
        <v>152</v>
      </c>
      <c r="C78" s="77" t="s">
        <v>153</v>
      </c>
      <c r="D78" s="78"/>
      <c r="E78" s="66" t="s">
        <v>145</v>
      </c>
      <c r="F78" s="66">
        <f t="shared" si="26"/>
        <v>46288</v>
      </c>
      <c r="G78" s="66">
        <f t="shared" si="27"/>
        <v>46290</v>
      </c>
      <c r="H78" s="66">
        <v>46292</v>
      </c>
      <c r="I78" s="66">
        <f t="shared" si="28"/>
        <v>46298</v>
      </c>
      <c r="J78" s="66">
        <f t="shared" si="29"/>
        <v>46299</v>
      </c>
      <c r="K78" s="69"/>
      <c r="L78" s="69"/>
      <c r="M78" s="69"/>
      <c r="N78" s="69"/>
    </row>
    <row r="79" spans="1:14" s="51" customFormat="1" ht="15.6" x14ac:dyDescent="0.25">
      <c r="A79" s="70" t="s">
        <v>154</v>
      </c>
      <c r="B79" s="71"/>
      <c r="C79" s="72"/>
      <c r="D79" s="72"/>
      <c r="E79" s="72"/>
      <c r="F79" s="72"/>
      <c r="G79" s="72"/>
      <c r="H79" s="72"/>
      <c r="I79" s="72"/>
      <c r="J79" s="73"/>
      <c r="K79" s="73"/>
      <c r="L79" s="73"/>
      <c r="M79" s="73"/>
    </row>
    <row r="80" spans="1:14" x14ac:dyDescent="0.25">
      <c r="A80" s="84" t="s">
        <v>155</v>
      </c>
      <c r="B80" s="84"/>
      <c r="C80" s="84"/>
      <c r="D80" s="84"/>
      <c r="E80" s="84"/>
      <c r="F80" s="84"/>
      <c r="G80" s="84"/>
      <c r="H80" s="84"/>
      <c r="I80" s="84"/>
      <c r="J80" s="40"/>
      <c r="K80" s="40"/>
      <c r="L80" s="40"/>
      <c r="M80" s="40"/>
    </row>
    <row r="81" spans="1:14" x14ac:dyDescent="0.25">
      <c r="A81" s="5" t="s">
        <v>10</v>
      </c>
      <c r="B81" s="6" t="s">
        <v>11</v>
      </c>
      <c r="C81" s="41" t="s">
        <v>39</v>
      </c>
      <c r="D81" s="8" t="s">
        <v>13</v>
      </c>
      <c r="E81" s="6" t="s">
        <v>14</v>
      </c>
      <c r="F81" s="9" t="s">
        <v>15</v>
      </c>
      <c r="G81" s="9" t="s">
        <v>16</v>
      </c>
      <c r="H81" s="9" t="s">
        <v>141</v>
      </c>
      <c r="I81" s="9" t="s">
        <v>40</v>
      </c>
      <c r="J81" s="9" t="s">
        <v>40</v>
      </c>
      <c r="K81" s="9" t="s">
        <v>40</v>
      </c>
      <c r="L81" s="9" t="s">
        <v>40</v>
      </c>
      <c r="M81" s="40"/>
    </row>
    <row r="82" spans="1:14" x14ac:dyDescent="0.25">
      <c r="A82" s="5" t="s">
        <v>19</v>
      </c>
      <c r="B82" s="9" t="s">
        <v>20</v>
      </c>
      <c r="C82" s="41" t="s">
        <v>21</v>
      </c>
      <c r="D82" s="8"/>
      <c r="E82" s="9" t="s">
        <v>22</v>
      </c>
      <c r="F82" s="5"/>
      <c r="G82" s="5"/>
      <c r="H82" s="5" t="s">
        <v>23</v>
      </c>
      <c r="I82" s="30" t="s">
        <v>156</v>
      </c>
      <c r="J82" s="5" t="s">
        <v>157</v>
      </c>
      <c r="K82" s="5" t="s">
        <v>158</v>
      </c>
      <c r="L82" s="5" t="s">
        <v>159</v>
      </c>
      <c r="N82" s="40"/>
    </row>
    <row r="83" spans="1:14" s="45" customFormat="1" x14ac:dyDescent="0.25">
      <c r="A83" s="11" t="s">
        <v>160</v>
      </c>
      <c r="B83" s="11" t="s">
        <v>161</v>
      </c>
      <c r="C83" s="21" t="s">
        <v>162</v>
      </c>
      <c r="D83" s="22"/>
      <c r="E83" s="66" t="s">
        <v>163</v>
      </c>
      <c r="F83" s="66">
        <f>SUM(H83-4)</f>
        <v>46258</v>
      </c>
      <c r="G83" s="66">
        <f>H83-2</f>
        <v>46260</v>
      </c>
      <c r="H83" s="66">
        <v>46262</v>
      </c>
      <c r="I83" s="66">
        <f>H83+13</f>
        <v>46275</v>
      </c>
      <c r="J83" s="66">
        <f>I83+8</f>
        <v>46283</v>
      </c>
      <c r="K83" s="66">
        <f>J83+1</f>
        <v>46284</v>
      </c>
      <c r="L83" s="66">
        <f>K83+3</f>
        <v>46287</v>
      </c>
    </row>
    <row r="84" spans="1:14" s="45" customFormat="1" x14ac:dyDescent="0.25">
      <c r="A84" s="11" t="s">
        <v>164</v>
      </c>
      <c r="B84" s="11" t="s">
        <v>165</v>
      </c>
      <c r="C84" s="21" t="s">
        <v>166</v>
      </c>
      <c r="D84" s="22"/>
      <c r="E84" s="66" t="s">
        <v>163</v>
      </c>
      <c r="F84" s="66">
        <f t="shared" ref="F84:F87" si="30">SUM(H84-4)</f>
        <v>46265</v>
      </c>
      <c r="G84" s="66">
        <f t="shared" ref="G84:G87" si="31">H84-2</f>
        <v>46267</v>
      </c>
      <c r="H84" s="66">
        <v>46269</v>
      </c>
      <c r="I84" s="66">
        <f t="shared" ref="I84:I87" si="32">H84+13</f>
        <v>46282</v>
      </c>
      <c r="J84" s="66">
        <f t="shared" ref="J84:J87" si="33">I84+8</f>
        <v>46290</v>
      </c>
      <c r="K84" s="66">
        <f t="shared" ref="K84:K87" si="34">J84+1</f>
        <v>46291</v>
      </c>
      <c r="L84" s="66">
        <f t="shared" ref="L84:L87" si="35">K84+3</f>
        <v>46294</v>
      </c>
    </row>
    <row r="85" spans="1:14" s="45" customFormat="1" x14ac:dyDescent="0.25">
      <c r="A85" s="11" t="s">
        <v>167</v>
      </c>
      <c r="B85" s="11" t="s">
        <v>168</v>
      </c>
      <c r="C85" s="21" t="s">
        <v>169</v>
      </c>
      <c r="D85" s="22"/>
      <c r="E85" s="66" t="s">
        <v>163</v>
      </c>
      <c r="F85" s="66">
        <f t="shared" si="30"/>
        <v>46272</v>
      </c>
      <c r="G85" s="66">
        <f t="shared" si="31"/>
        <v>46274</v>
      </c>
      <c r="H85" s="66">
        <v>46276</v>
      </c>
      <c r="I85" s="66">
        <f t="shared" si="32"/>
        <v>46289</v>
      </c>
      <c r="J85" s="66">
        <f t="shared" si="33"/>
        <v>46297</v>
      </c>
      <c r="K85" s="66">
        <f t="shared" si="34"/>
        <v>46298</v>
      </c>
      <c r="L85" s="66">
        <f t="shared" si="35"/>
        <v>46301</v>
      </c>
    </row>
    <row r="86" spans="1:14" s="45" customFormat="1" x14ac:dyDescent="0.25">
      <c r="A86" s="11" t="s">
        <v>170</v>
      </c>
      <c r="B86" s="11" t="s">
        <v>171</v>
      </c>
      <c r="C86" s="21" t="s">
        <v>172</v>
      </c>
      <c r="D86" s="22"/>
      <c r="E86" s="66" t="s">
        <v>163</v>
      </c>
      <c r="F86" s="66">
        <f t="shared" si="30"/>
        <v>46279</v>
      </c>
      <c r="G86" s="66">
        <f t="shared" si="31"/>
        <v>46281</v>
      </c>
      <c r="H86" s="66">
        <v>46283</v>
      </c>
      <c r="I86" s="66">
        <f t="shared" si="32"/>
        <v>46296</v>
      </c>
      <c r="J86" s="66">
        <f t="shared" si="33"/>
        <v>46304</v>
      </c>
      <c r="K86" s="66">
        <f t="shared" si="34"/>
        <v>46305</v>
      </c>
      <c r="L86" s="66">
        <f t="shared" si="35"/>
        <v>46308</v>
      </c>
    </row>
    <row r="87" spans="1:14" s="45" customFormat="1" x14ac:dyDescent="0.25">
      <c r="A87" s="68" t="s">
        <v>173</v>
      </c>
      <c r="B87" s="11" t="s">
        <v>174</v>
      </c>
      <c r="C87" s="21"/>
      <c r="D87" s="22"/>
      <c r="E87" s="66" t="s">
        <v>163</v>
      </c>
      <c r="F87" s="66">
        <f t="shared" si="30"/>
        <v>46286</v>
      </c>
      <c r="G87" s="66">
        <f t="shared" si="31"/>
        <v>46288</v>
      </c>
      <c r="H87" s="66">
        <v>46290</v>
      </c>
      <c r="I87" s="66">
        <f t="shared" si="32"/>
        <v>46303</v>
      </c>
      <c r="J87" s="66">
        <f t="shared" si="33"/>
        <v>46311</v>
      </c>
      <c r="K87" s="66">
        <f t="shared" si="34"/>
        <v>46312</v>
      </c>
      <c r="L87" s="66">
        <f t="shared" si="35"/>
        <v>46315</v>
      </c>
    </row>
    <row r="88" spans="1:14" s="51" customFormat="1" ht="15.6" x14ac:dyDescent="0.25">
      <c r="A88" s="70" t="s">
        <v>175</v>
      </c>
      <c r="B88" s="71"/>
      <c r="C88" s="72"/>
      <c r="D88" s="72"/>
      <c r="E88" s="72"/>
      <c r="F88" s="72"/>
      <c r="G88" s="72"/>
      <c r="H88" s="72"/>
      <c r="I88" s="72"/>
      <c r="J88" s="73"/>
      <c r="K88" s="73"/>
      <c r="L88" s="73"/>
      <c r="M88" s="73"/>
    </row>
    <row r="89" spans="1:14" x14ac:dyDescent="0.25">
      <c r="A89" s="84" t="s">
        <v>176</v>
      </c>
      <c r="B89" s="84"/>
      <c r="C89" s="84"/>
      <c r="D89" s="84"/>
      <c r="E89" s="84"/>
      <c r="F89" s="84"/>
      <c r="G89" s="84"/>
      <c r="H89" s="84"/>
      <c r="I89" s="84"/>
      <c r="J89" s="40"/>
      <c r="K89" s="40"/>
      <c r="L89" s="40"/>
      <c r="M89" s="40"/>
    </row>
    <row r="90" spans="1:14" x14ac:dyDescent="0.25">
      <c r="A90" s="5" t="s">
        <v>10</v>
      </c>
      <c r="B90" s="6" t="s">
        <v>11</v>
      </c>
      <c r="C90" s="41" t="s">
        <v>39</v>
      </c>
      <c r="D90" s="8" t="s">
        <v>13</v>
      </c>
      <c r="E90" s="6" t="s">
        <v>14</v>
      </c>
      <c r="F90" s="9" t="s">
        <v>15</v>
      </c>
      <c r="G90" s="9" t="s">
        <v>16</v>
      </c>
      <c r="H90" s="9" t="s">
        <v>141</v>
      </c>
      <c r="I90" s="9" t="s">
        <v>40</v>
      </c>
      <c r="L90" s="40"/>
    </row>
    <row r="91" spans="1:14" x14ac:dyDescent="0.25">
      <c r="A91" s="5" t="s">
        <v>19</v>
      </c>
      <c r="B91" s="9" t="s">
        <v>20</v>
      </c>
      <c r="C91" s="41" t="s">
        <v>21</v>
      </c>
      <c r="D91" s="8"/>
      <c r="E91" s="9" t="s">
        <v>22</v>
      </c>
      <c r="F91" s="5"/>
      <c r="G91" s="5"/>
      <c r="H91" s="5" t="s">
        <v>177</v>
      </c>
      <c r="I91" s="30" t="s">
        <v>178</v>
      </c>
      <c r="M91" s="40"/>
    </row>
    <row r="92" spans="1:14" s="45" customFormat="1" x14ac:dyDescent="0.25">
      <c r="A92" s="12" t="s">
        <v>179</v>
      </c>
      <c r="B92" s="12" t="s">
        <v>180</v>
      </c>
      <c r="C92" s="21" t="s">
        <v>181</v>
      </c>
      <c r="D92" s="22"/>
      <c r="E92" s="66" t="s">
        <v>182</v>
      </c>
      <c r="F92" s="66">
        <f>SUM(H92-4)</f>
        <v>46258</v>
      </c>
      <c r="G92" s="66">
        <f>H92-2</f>
        <v>46260</v>
      </c>
      <c r="H92" s="66">
        <v>46262</v>
      </c>
      <c r="I92" s="66">
        <v>46268</v>
      </c>
      <c r="K92" s="69"/>
    </row>
    <row r="93" spans="1:14" s="45" customFormat="1" x14ac:dyDescent="0.25">
      <c r="A93" s="12" t="s">
        <v>183</v>
      </c>
      <c r="B93" s="12" t="s">
        <v>184</v>
      </c>
      <c r="C93" s="21" t="s">
        <v>185</v>
      </c>
      <c r="D93" s="22"/>
      <c r="E93" s="66" t="s">
        <v>182</v>
      </c>
      <c r="F93" s="66">
        <f>SUM(H93-4)</f>
        <v>46272</v>
      </c>
      <c r="G93" s="66">
        <f>H93-2</f>
        <v>46274</v>
      </c>
      <c r="H93" s="66">
        <v>46276</v>
      </c>
      <c r="I93" s="66">
        <v>46281</v>
      </c>
    </row>
    <row r="94" spans="1:14" s="45" customFormat="1" x14ac:dyDescent="0.25">
      <c r="A94" s="113" t="s">
        <v>223</v>
      </c>
      <c r="B94" s="114"/>
      <c r="C94" s="114"/>
      <c r="D94" s="114"/>
      <c r="E94" s="114"/>
      <c r="F94" s="114"/>
      <c r="G94" s="114"/>
      <c r="H94" s="114"/>
      <c r="I94" s="114"/>
      <c r="K94" s="69"/>
    </row>
    <row r="95" spans="1:14" s="45" customFormat="1" x14ac:dyDescent="0.25">
      <c r="A95" s="12" t="s">
        <v>183</v>
      </c>
      <c r="B95" s="12" t="s">
        <v>186</v>
      </c>
      <c r="C95" s="21" t="s">
        <v>187</v>
      </c>
      <c r="D95" s="22"/>
      <c r="E95" s="66" t="s">
        <v>182</v>
      </c>
      <c r="F95" s="66">
        <f t="shared" ref="F94:F95" si="36">SUM(H95-4)</f>
        <v>46285</v>
      </c>
      <c r="G95" s="66">
        <f t="shared" ref="G94:G95" si="37">H95-2</f>
        <v>46287</v>
      </c>
      <c r="H95" s="66">
        <v>46289</v>
      </c>
      <c r="I95" s="66">
        <v>46294</v>
      </c>
      <c r="K95" s="69"/>
    </row>
    <row r="97" spans="1:13" x14ac:dyDescent="0.25">
      <c r="L97" s="40"/>
      <c r="M97" s="40"/>
    </row>
    <row r="98" spans="1:13" x14ac:dyDescent="0.25">
      <c r="K98" s="52"/>
    </row>
    <row r="99" spans="1:13" x14ac:dyDescent="0.25">
      <c r="A99" s="2" t="s">
        <v>188</v>
      </c>
      <c r="D99" s="29"/>
      <c r="F99" s="80"/>
      <c r="G99" s="80"/>
      <c r="H99" s="80"/>
      <c r="I99" s="80"/>
      <c r="J99" s="80"/>
      <c r="K99" s="52"/>
      <c r="L99" s="52"/>
      <c r="M99" s="52"/>
    </row>
    <row r="100" spans="1:13" x14ac:dyDescent="0.25">
      <c r="A100" s="81" t="s">
        <v>189</v>
      </c>
      <c r="C100" s="82"/>
      <c r="D100" s="29"/>
      <c r="F100" s="80"/>
      <c r="G100" s="80"/>
      <c r="H100" s="80"/>
      <c r="I100" s="80"/>
      <c r="J100" s="80"/>
      <c r="K100" s="52"/>
      <c r="L100" s="52"/>
      <c r="M100" s="52"/>
    </row>
    <row r="101" spans="1:13" x14ac:dyDescent="0.25">
      <c r="A101" s="81"/>
      <c r="C101" s="82"/>
      <c r="D101" s="29"/>
      <c r="F101" s="80"/>
      <c r="G101" s="80"/>
      <c r="H101" s="80"/>
      <c r="I101" s="80"/>
      <c r="J101" s="80"/>
      <c r="L101" s="52"/>
      <c r="M101" s="52"/>
    </row>
    <row r="102" spans="1:13" x14ac:dyDescent="0.25">
      <c r="A102" s="42" t="s">
        <v>190</v>
      </c>
      <c r="B102" s="42"/>
      <c r="C102" s="42"/>
      <c r="D102" s="83"/>
      <c r="E102" s="83"/>
      <c r="F102" s="83"/>
      <c r="G102" s="83"/>
    </row>
    <row r="103" spans="1:13" x14ac:dyDescent="0.25">
      <c r="A103" s="42" t="s">
        <v>191</v>
      </c>
      <c r="B103" s="42" t="s">
        <v>192</v>
      </c>
      <c r="C103" s="42"/>
      <c r="D103" s="83"/>
      <c r="E103" s="83"/>
      <c r="F103" s="83"/>
      <c r="G103" s="83"/>
    </row>
    <row r="104" spans="1:13" x14ac:dyDescent="0.25">
      <c r="A104" s="42"/>
      <c r="B104" s="42"/>
      <c r="C104" s="42" t="s">
        <v>193</v>
      </c>
      <c r="D104" s="83"/>
      <c r="E104" s="83"/>
      <c r="F104" s="83"/>
    </row>
    <row r="105" spans="1:13" x14ac:dyDescent="0.25">
      <c r="A105" s="42"/>
      <c r="B105" s="42"/>
      <c r="C105" s="42" t="s">
        <v>194</v>
      </c>
      <c r="D105" s="83"/>
      <c r="E105" s="83"/>
      <c r="F105" s="83"/>
    </row>
    <row r="106" spans="1:13" x14ac:dyDescent="0.25">
      <c r="A106" s="42"/>
      <c r="B106" s="42"/>
      <c r="C106" s="42" t="s">
        <v>195</v>
      </c>
      <c r="D106" s="83"/>
      <c r="E106" s="83"/>
      <c r="F106" s="83"/>
    </row>
    <row r="107" spans="1:13" x14ac:dyDescent="0.25">
      <c r="A107" s="42"/>
      <c r="B107" s="42"/>
      <c r="C107" s="42" t="s">
        <v>196</v>
      </c>
      <c r="D107" s="83" t="s">
        <v>197</v>
      </c>
      <c r="E107" s="83"/>
      <c r="F107" s="83"/>
    </row>
    <row r="108" spans="1:13" x14ac:dyDescent="0.25">
      <c r="A108" s="42"/>
      <c r="B108" s="42"/>
      <c r="C108" s="42" t="s">
        <v>198</v>
      </c>
      <c r="D108" s="83"/>
      <c r="E108" s="83"/>
      <c r="F108" s="83"/>
    </row>
    <row r="109" spans="1:13" x14ac:dyDescent="0.25">
      <c r="A109" s="42"/>
      <c r="B109" s="42" t="s">
        <v>199</v>
      </c>
      <c r="C109" s="42"/>
      <c r="D109" s="83"/>
      <c r="E109" s="83"/>
      <c r="F109" s="83"/>
      <c r="G109" s="83"/>
    </row>
    <row r="110" spans="1:13" x14ac:dyDescent="0.25">
      <c r="A110" s="42"/>
      <c r="B110" s="42"/>
      <c r="C110" s="42" t="s">
        <v>200</v>
      </c>
      <c r="D110" s="83"/>
      <c r="E110" s="83"/>
      <c r="F110" s="83"/>
    </row>
    <row r="111" spans="1:13" x14ac:dyDescent="0.25">
      <c r="A111" s="42"/>
      <c r="B111" s="42"/>
      <c r="C111" s="42" t="s">
        <v>201</v>
      </c>
      <c r="D111" s="83"/>
      <c r="E111" s="83"/>
      <c r="F111" s="83"/>
    </row>
    <row r="112" spans="1:13" x14ac:dyDescent="0.25">
      <c r="A112" s="42"/>
      <c r="B112" s="42"/>
      <c r="C112" s="42" t="s">
        <v>202</v>
      </c>
      <c r="D112" s="83"/>
      <c r="E112" s="83"/>
      <c r="F112" s="83"/>
    </row>
    <row r="113" spans="1:9" x14ac:dyDescent="0.25">
      <c r="A113" s="42"/>
      <c r="B113" s="42"/>
      <c r="C113" s="42" t="s">
        <v>203</v>
      </c>
      <c r="D113" s="83" t="s">
        <v>204</v>
      </c>
      <c r="E113" s="83"/>
      <c r="F113" s="83"/>
    </row>
    <row r="114" spans="1:9" x14ac:dyDescent="0.25">
      <c r="A114" s="42"/>
      <c r="B114" s="42"/>
      <c r="C114" s="42" t="s">
        <v>205</v>
      </c>
      <c r="D114" s="83"/>
      <c r="E114" s="83"/>
      <c r="F114" s="83"/>
    </row>
    <row r="115" spans="1:9" x14ac:dyDescent="0.25">
      <c r="A115" s="42" t="s">
        <v>206</v>
      </c>
      <c r="B115" s="42" t="s">
        <v>207</v>
      </c>
      <c r="C115" s="42"/>
      <c r="D115" s="83"/>
      <c r="E115" s="83"/>
      <c r="F115" s="83"/>
      <c r="G115" s="83"/>
      <c r="H115" s="83"/>
      <c r="I115" s="83"/>
    </row>
    <row r="116" spans="1:9" x14ac:dyDescent="0.25">
      <c r="A116" s="42" t="s">
        <v>208</v>
      </c>
      <c r="B116" s="42" t="s">
        <v>209</v>
      </c>
      <c r="C116" s="42"/>
      <c r="D116" s="83"/>
      <c r="E116" s="83"/>
      <c r="F116" s="83"/>
      <c r="G116" s="83"/>
      <c r="H116" s="83"/>
      <c r="I116" s="83"/>
    </row>
    <row r="117" spans="1:9" x14ac:dyDescent="0.25">
      <c r="A117" s="42" t="s">
        <v>210</v>
      </c>
      <c r="B117" s="42" t="s">
        <v>211</v>
      </c>
      <c r="C117" s="42"/>
      <c r="D117" s="83"/>
      <c r="E117" s="83"/>
      <c r="F117" s="83"/>
      <c r="G117" s="83"/>
      <c r="H117" s="83"/>
      <c r="I117" s="83"/>
    </row>
    <row r="118" spans="1:9" x14ac:dyDescent="0.25">
      <c r="A118" s="42" t="s">
        <v>212</v>
      </c>
      <c r="B118" s="42" t="s">
        <v>213</v>
      </c>
      <c r="C118" s="42"/>
      <c r="D118" s="83"/>
      <c r="E118" s="83"/>
      <c r="F118" s="83"/>
      <c r="G118" s="83"/>
    </row>
    <row r="119" spans="1:9" x14ac:dyDescent="0.25">
      <c r="A119" s="42" t="s">
        <v>214</v>
      </c>
      <c r="B119" s="42" t="s">
        <v>215</v>
      </c>
      <c r="C119" s="42"/>
      <c r="D119" s="83"/>
      <c r="E119" s="83"/>
      <c r="F119" s="83"/>
      <c r="G119" s="83"/>
    </row>
    <row r="120" spans="1:9" x14ac:dyDescent="0.25">
      <c r="A120" s="1" t="s">
        <v>216</v>
      </c>
      <c r="B120" s="2" t="s">
        <v>217</v>
      </c>
      <c r="D120" s="83"/>
      <c r="F120" s="83"/>
    </row>
    <row r="121" spans="1:9" x14ac:dyDescent="0.25">
      <c r="C121" s="2" t="s">
        <v>218</v>
      </c>
    </row>
    <row r="122" spans="1:9" x14ac:dyDescent="0.25">
      <c r="A122" s="1" t="s">
        <v>219</v>
      </c>
      <c r="B122" s="2" t="s">
        <v>220</v>
      </c>
      <c r="C122" s="2" t="s">
        <v>221</v>
      </c>
      <c r="D122" s="79" t="s">
        <v>222</v>
      </c>
    </row>
  </sheetData>
  <mergeCells count="20">
    <mergeCell ref="A94:I94"/>
    <mergeCell ref="A89:I89"/>
    <mergeCell ref="A45:I45"/>
    <mergeCell ref="A54:I54"/>
    <mergeCell ref="A63:I63"/>
    <mergeCell ref="A64:I64"/>
    <mergeCell ref="A72:I72"/>
    <mergeCell ref="A80:I80"/>
    <mergeCell ref="A36:I36"/>
    <mergeCell ref="C1:I3"/>
    <mergeCell ref="C4:I4"/>
    <mergeCell ref="C5:I5"/>
    <mergeCell ref="C6:I6"/>
    <mergeCell ref="A8:I8"/>
    <mergeCell ref="A9:I9"/>
    <mergeCell ref="A17:I17"/>
    <mergeCell ref="A18:I18"/>
    <mergeCell ref="A26:I26"/>
    <mergeCell ref="A27:I27"/>
    <mergeCell ref="A35:I35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2026-08-26T08:44:25Z</dcterms:created>
  <dcterms:modified xsi:type="dcterms:W3CDTF">2026-08-27T08:59:50Z</dcterms:modified>
</cp:coreProperties>
</file>