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13_ncr:1_{B3871275-E58E-4669-BDA0-FB8EB8C5363D}" xr6:coauthVersionLast="47" xr6:coauthVersionMax="47" xr10:uidLastSave="{00000000-0000-0000-0000-000000000000}"/>
  <bookViews>
    <workbookView xWindow="-108" yWindow="-108" windowWidth="23256" windowHeight="12456" tabRatio="920" activeTab="13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'HHX1'!$A$3:$U$63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4" i="69" l="1"/>
  <c r="E44" i="69"/>
  <c r="D45" i="69" l="1"/>
  <c r="L45" i="15"/>
  <c r="J19" i="78"/>
  <c r="K19" i="78"/>
  <c r="L19" i="78"/>
  <c r="M19" i="78"/>
  <c r="M18" i="78"/>
  <c r="L18" i="78"/>
  <c r="K18" i="78"/>
  <c r="J18" i="78"/>
  <c r="J20" i="78"/>
  <c r="D19" i="78"/>
  <c r="E19" i="78"/>
  <c r="F19" i="78"/>
  <c r="G19" i="78"/>
  <c r="H19" i="78"/>
  <c r="D18" i="78"/>
  <c r="F35" i="7"/>
  <c r="J14" i="77"/>
  <c r="D22" i="77"/>
  <c r="E22" i="77" s="1"/>
  <c r="F22" i="77" s="1"/>
  <c r="G22" i="77" s="1"/>
  <c r="H22" i="77" s="1"/>
  <c r="I22" i="77" s="1"/>
  <c r="J22" i="77" s="1"/>
  <c r="K22" i="77" s="1"/>
  <c r="L22" i="77" s="1"/>
  <c r="M22" i="77" s="1"/>
  <c r="N22" i="77" s="1"/>
  <c r="O22" i="77" s="1"/>
  <c r="P22" i="77" s="1"/>
  <c r="R22" i="77" s="1"/>
  <c r="S22" i="77" s="1"/>
  <c r="T22" i="77" s="1"/>
  <c r="U22" i="77" s="1"/>
  <c r="D21" i="77"/>
  <c r="E21" i="77" s="1"/>
  <c r="F21" i="77" s="1"/>
  <c r="G21" i="77" s="1"/>
  <c r="H21" i="77" s="1"/>
  <c r="I21" i="77" s="1"/>
  <c r="J21" i="77" s="1"/>
  <c r="K21" i="77" s="1"/>
  <c r="L21" i="77" s="1"/>
  <c r="M21" i="77" s="1"/>
  <c r="N21" i="77" s="1"/>
  <c r="O21" i="77" s="1"/>
  <c r="P21" i="77" s="1"/>
  <c r="R21" i="77" s="1"/>
  <c r="S21" i="77" s="1"/>
  <c r="T21" i="77" s="1"/>
  <c r="U21" i="77" s="1"/>
  <c r="D20" i="77"/>
  <c r="E20" i="77" s="1"/>
  <c r="F20" i="77" s="1"/>
  <c r="G20" i="77" s="1"/>
  <c r="H20" i="77" s="1"/>
  <c r="I20" i="77" s="1"/>
  <c r="J20" i="77" s="1"/>
  <c r="K20" i="77" s="1"/>
  <c r="L20" i="77" s="1"/>
  <c r="M20" i="77" s="1"/>
  <c r="N20" i="77" s="1"/>
  <c r="O20" i="77" s="1"/>
  <c r="P20" i="77" s="1"/>
  <c r="R20" i="77" s="1"/>
  <c r="S20" i="77" s="1"/>
  <c r="T20" i="77" s="1"/>
  <c r="U20" i="77" s="1"/>
  <c r="D19" i="77"/>
  <c r="E19" i="77" s="1"/>
  <c r="F19" i="77" s="1"/>
  <c r="G19" i="77" s="1"/>
  <c r="H19" i="77" s="1"/>
  <c r="I19" i="77" s="1"/>
  <c r="J19" i="77" s="1"/>
  <c r="K19" i="77" s="1"/>
  <c r="L19" i="77" s="1"/>
  <c r="M19" i="77" s="1"/>
  <c r="N19" i="77" s="1"/>
  <c r="O19" i="77" s="1"/>
  <c r="P19" i="77" s="1"/>
  <c r="R19" i="77" s="1"/>
  <c r="S19" i="77" s="1"/>
  <c r="T19" i="77" s="1"/>
  <c r="U19" i="77" s="1"/>
  <c r="M51" i="67"/>
  <c r="L51" i="67"/>
  <c r="K51" i="67"/>
  <c r="J51" i="67"/>
  <c r="H51" i="67"/>
  <c r="G51" i="67"/>
  <c r="O45" i="68"/>
  <c r="P45" i="68" s="1"/>
  <c r="Q45" i="68" s="1"/>
  <c r="Q26" i="64"/>
  <c r="O26" i="64"/>
  <c r="H43" i="38"/>
  <c r="W44" i="72"/>
  <c r="D52" i="72"/>
  <c r="E52" i="72" s="1"/>
  <c r="F52" i="72" s="1"/>
  <c r="G52" i="72" s="1"/>
  <c r="H52" i="72" s="1"/>
  <c r="I52" i="72" s="1"/>
  <c r="J52" i="72" s="1"/>
  <c r="K52" i="72" s="1"/>
  <c r="L52" i="72" s="1"/>
  <c r="M52" i="72" s="1"/>
  <c r="N52" i="72" s="1"/>
  <c r="O52" i="72" s="1"/>
  <c r="P52" i="72" s="1"/>
  <c r="Q52" i="72" s="1"/>
  <c r="R52" i="72" s="1"/>
  <c r="T52" i="72" s="1"/>
  <c r="U52" i="72" s="1"/>
  <c r="V52" i="72" s="1"/>
  <c r="W52" i="72" s="1"/>
  <c r="D51" i="72"/>
  <c r="E51" i="72" s="1"/>
  <c r="F51" i="72" s="1"/>
  <c r="G51" i="72" s="1"/>
  <c r="H51" i="72" s="1"/>
  <c r="I51" i="72" s="1"/>
  <c r="J51" i="72" s="1"/>
  <c r="K51" i="72" s="1"/>
  <c r="L51" i="72" s="1"/>
  <c r="M51" i="72" s="1"/>
  <c r="N51" i="72" s="1"/>
  <c r="O51" i="72" s="1"/>
  <c r="P51" i="72" s="1"/>
  <c r="Q51" i="72" s="1"/>
  <c r="R51" i="72" s="1"/>
  <c r="T51" i="72" s="1"/>
  <c r="U51" i="72" s="1"/>
  <c r="V51" i="72" s="1"/>
  <c r="W51" i="72" s="1"/>
  <c r="D50" i="72"/>
  <c r="E50" i="72" s="1"/>
  <c r="F50" i="72" s="1"/>
  <c r="G50" i="72" s="1"/>
  <c r="H50" i="72" s="1"/>
  <c r="I50" i="72" s="1"/>
  <c r="J50" i="72" s="1"/>
  <c r="K50" i="72" s="1"/>
  <c r="L50" i="72" s="1"/>
  <c r="M50" i="72" s="1"/>
  <c r="N50" i="72" s="1"/>
  <c r="O50" i="72" s="1"/>
  <c r="P50" i="72" s="1"/>
  <c r="Q50" i="72" s="1"/>
  <c r="R50" i="72" s="1"/>
  <c r="T50" i="72" s="1"/>
  <c r="U50" i="72" s="1"/>
  <c r="V50" i="72" s="1"/>
  <c r="W50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O44" i="72" s="1"/>
  <c r="P44" i="72" s="1"/>
  <c r="Q44" i="72" s="1"/>
  <c r="R44" i="72" s="1"/>
  <c r="T44" i="72" s="1"/>
  <c r="U44" i="72" s="1"/>
  <c r="V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G48" i="61"/>
  <c r="H48" i="61" s="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J30" i="64"/>
  <c r="J29" i="64"/>
  <c r="D53" i="61"/>
  <c r="E53" i="61" s="1"/>
  <c r="F53" i="61" s="1"/>
  <c r="G53" i="61" s="1"/>
  <c r="H53" i="61" s="1"/>
  <c r="I53" i="61" s="1"/>
  <c r="J53" i="61" s="1"/>
  <c r="K53" i="61" s="1"/>
  <c r="L53" i="61" s="1"/>
  <c r="N53" i="61" s="1"/>
  <c r="O53" i="61" s="1"/>
  <c r="P53" i="61" s="1"/>
  <c r="Q53" i="61" s="1"/>
  <c r="D52" i="61"/>
  <c r="E52" i="61" s="1"/>
  <c r="F52" i="61" s="1"/>
  <c r="G52" i="61" s="1"/>
  <c r="H52" i="61" s="1"/>
  <c r="I52" i="61" s="1"/>
  <c r="J52" i="61" s="1"/>
  <c r="K52" i="61" s="1"/>
  <c r="L52" i="61" s="1"/>
  <c r="N52" i="61" s="1"/>
  <c r="O52" i="61" s="1"/>
  <c r="P52" i="61" s="1"/>
  <c r="Q52" i="61" s="1"/>
  <c r="D51" i="61"/>
  <c r="E51" i="61" s="1"/>
  <c r="F51" i="61" s="1"/>
  <c r="G51" i="61" s="1"/>
  <c r="H51" i="61" s="1"/>
  <c r="I51" i="61" s="1"/>
  <c r="J51" i="61" s="1"/>
  <c r="K51" i="61" s="1"/>
  <c r="L51" i="61" s="1"/>
  <c r="N51" i="61" s="1"/>
  <c r="O51" i="61" s="1"/>
  <c r="P51" i="61" s="1"/>
  <c r="Q51" i="61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D48" i="67"/>
  <c r="E48" i="67" s="1"/>
  <c r="F48" i="67" s="1"/>
  <c r="G48" i="67" s="1"/>
  <c r="H48" i="67" s="1"/>
  <c r="J48" i="67" s="1"/>
  <c r="K48" i="67" s="1"/>
  <c r="L48" i="67" s="1"/>
  <c r="M48" i="67" s="1"/>
  <c r="D43" i="59"/>
  <c r="E43" i="59" s="1"/>
  <c r="F43" i="59" s="1"/>
  <c r="G43" i="59" s="1"/>
  <c r="H43" i="59" s="1"/>
  <c r="I43" i="59" s="1"/>
  <c r="J43" i="59" s="1"/>
  <c r="L43" i="59" s="1"/>
  <c r="M43" i="59" s="1"/>
  <c r="N43" i="59" s="1"/>
  <c r="O43" i="59" s="1"/>
  <c r="P43" i="59" s="1"/>
  <c r="Q43" i="59" s="1"/>
  <c r="D42" i="59"/>
  <c r="E42" i="59" s="1"/>
  <c r="F42" i="59" s="1"/>
  <c r="G42" i="59" s="1"/>
  <c r="H42" i="59" s="1"/>
  <c r="I42" i="59" s="1"/>
  <c r="J42" i="59" s="1"/>
  <c r="L42" i="59" s="1"/>
  <c r="M42" i="59" s="1"/>
  <c r="N42" i="59" s="1"/>
  <c r="O42" i="59" s="1"/>
  <c r="P42" i="59" s="1"/>
  <c r="Q42" i="59" s="1"/>
  <c r="D41" i="59"/>
  <c r="E41" i="59" s="1"/>
  <c r="F41" i="59" s="1"/>
  <c r="G41" i="59" s="1"/>
  <c r="H41" i="59" s="1"/>
  <c r="I41" i="59" s="1"/>
  <c r="J41" i="59" s="1"/>
  <c r="L41" i="59" s="1"/>
  <c r="M41" i="59" s="1"/>
  <c r="N41" i="59" s="1"/>
  <c r="O41" i="59" s="1"/>
  <c r="P41" i="59" s="1"/>
  <c r="Q41" i="59" s="1"/>
  <c r="F56" i="63"/>
  <c r="G56" i="63" s="1"/>
  <c r="H56" i="63" s="1"/>
  <c r="G24" i="78"/>
  <c r="H24" i="78" s="1"/>
  <c r="J24" i="78" s="1"/>
  <c r="K24" i="78" s="1"/>
  <c r="L24" i="78" s="1"/>
  <c r="M24" i="78" s="1"/>
  <c r="G23" i="78"/>
  <c r="H23" i="78" s="1"/>
  <c r="J23" i="78" s="1"/>
  <c r="K23" i="78" s="1"/>
  <c r="L23" i="78" s="1"/>
  <c r="M23" i="78" s="1"/>
  <c r="G22" i="78"/>
  <c r="H22" i="78" s="1"/>
  <c r="J22" i="78" s="1"/>
  <c r="K22" i="78" s="1"/>
  <c r="L22" i="78" s="1"/>
  <c r="M22" i="78" s="1"/>
  <c r="D53" i="71"/>
  <c r="E53" i="71" s="1"/>
  <c r="F53" i="71" s="1"/>
  <c r="G53" i="71" s="1"/>
  <c r="H53" i="71" s="1"/>
  <c r="I53" i="71" s="1"/>
  <c r="J53" i="71" s="1"/>
  <c r="L53" i="71" s="1"/>
  <c r="M53" i="71" s="1"/>
  <c r="N53" i="71" s="1"/>
  <c r="O53" i="71" s="1"/>
  <c r="P53" i="71" s="1"/>
  <c r="Q53" i="71" s="1"/>
  <c r="R53" i="71" s="1"/>
  <c r="S53" i="71" s="1"/>
  <c r="D52" i="71"/>
  <c r="E52" i="71" s="1"/>
  <c r="F52" i="71" s="1"/>
  <c r="G52" i="71" s="1"/>
  <c r="H52" i="71" s="1"/>
  <c r="I52" i="71" s="1"/>
  <c r="J52" i="71" s="1"/>
  <c r="L52" i="71" s="1"/>
  <c r="M52" i="71" s="1"/>
  <c r="N52" i="71" s="1"/>
  <c r="O52" i="71" s="1"/>
  <c r="P52" i="71" s="1"/>
  <c r="Q52" i="71" s="1"/>
  <c r="R52" i="71" s="1"/>
  <c r="S52" i="71" s="1"/>
  <c r="D51" i="71"/>
  <c r="E51" i="71" s="1"/>
  <c r="F51" i="71" s="1"/>
  <c r="G51" i="71" s="1"/>
  <c r="H51" i="71" s="1"/>
  <c r="I51" i="71" s="1"/>
  <c r="J51" i="71" s="1"/>
  <c r="L51" i="71" s="1"/>
  <c r="M51" i="71" s="1"/>
  <c r="N51" i="71" s="1"/>
  <c r="O51" i="71" s="1"/>
  <c r="P51" i="71" s="1"/>
  <c r="Q51" i="71" s="1"/>
  <c r="R51" i="71" s="1"/>
  <c r="S51" i="71" s="1"/>
  <c r="F53" i="15"/>
  <c r="G53" i="15" s="1"/>
  <c r="H53" i="15" s="1"/>
  <c r="I53" i="15" s="1"/>
  <c r="J53" i="15" s="1"/>
  <c r="K53" i="15" s="1"/>
  <c r="L53" i="15" s="1"/>
  <c r="M53" i="15" s="1"/>
  <c r="F52" i="15"/>
  <c r="G52" i="15" s="1"/>
  <c r="H52" i="15" s="1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7" i="23"/>
  <c r="E57" i="23" s="1"/>
  <c r="F57" i="23" s="1"/>
  <c r="G57" i="23" s="1"/>
  <c r="H57" i="23" s="1"/>
  <c r="I57" i="23" s="1"/>
  <c r="J57" i="23" s="1"/>
  <c r="D56" i="23"/>
  <c r="E56" i="23" s="1"/>
  <c r="F56" i="23" s="1"/>
  <c r="G56" i="23" s="1"/>
  <c r="H56" i="23" s="1"/>
  <c r="I56" i="23" s="1"/>
  <c r="J56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I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D52" i="68"/>
  <c r="E52" i="68" s="1"/>
  <c r="F52" i="68" s="1"/>
  <c r="G52" i="68" s="1"/>
  <c r="H52" i="68" s="1"/>
  <c r="I52" i="68" s="1"/>
  <c r="J52" i="68" s="1"/>
  <c r="K52" i="68" s="1"/>
  <c r="L52" i="68" s="1"/>
  <c r="N52" i="68" s="1"/>
  <c r="O52" i="68" s="1"/>
  <c r="P52" i="68" s="1"/>
  <c r="Q52" i="68" s="1"/>
  <c r="D51" i="68"/>
  <c r="E51" i="68" s="1"/>
  <c r="F51" i="68" s="1"/>
  <c r="G51" i="68" s="1"/>
  <c r="H51" i="68" s="1"/>
  <c r="I51" i="68" s="1"/>
  <c r="J51" i="68" s="1"/>
  <c r="K51" i="68" s="1"/>
  <c r="L51" i="68" s="1"/>
  <c r="N51" i="68" s="1"/>
  <c r="O51" i="68" s="1"/>
  <c r="P51" i="68" s="1"/>
  <c r="Q51" i="68" s="1"/>
  <c r="D50" i="68"/>
  <c r="E50" i="68" s="1"/>
  <c r="F50" i="68" s="1"/>
  <c r="G50" i="68" s="1"/>
  <c r="H50" i="68" s="1"/>
  <c r="I50" i="68" s="1"/>
  <c r="J50" i="68" s="1"/>
  <c r="K50" i="68" s="1"/>
  <c r="L50" i="68" s="1"/>
  <c r="N50" i="68" s="1"/>
  <c r="O50" i="68" s="1"/>
  <c r="P50" i="68" s="1"/>
  <c r="Q50" i="68" s="1"/>
  <c r="D49" i="68"/>
  <c r="E49" i="68" s="1"/>
  <c r="F49" i="68" s="1"/>
  <c r="G49" i="68" s="1"/>
  <c r="H49" i="68" s="1"/>
  <c r="I49" i="68" s="1"/>
  <c r="J49" i="68" s="1"/>
  <c r="K49" i="68" s="1"/>
  <c r="L49" i="68" s="1"/>
  <c r="N49" i="68" s="1"/>
  <c r="O49" i="68" s="1"/>
  <c r="P49" i="68" s="1"/>
  <c r="Q49" i="68" s="1"/>
  <c r="F53" i="3"/>
  <c r="G53" i="3" s="1"/>
  <c r="H53" i="3" s="1"/>
  <c r="K53" i="3" s="1"/>
  <c r="L53" i="3" s="1"/>
  <c r="M53" i="3" s="1"/>
  <c r="N53" i="3" s="1"/>
  <c r="P53" i="3" s="1"/>
  <c r="S53" i="3" s="1"/>
  <c r="F52" i="3"/>
  <c r="G52" i="3" s="1"/>
  <c r="H52" i="3" s="1"/>
  <c r="K52" i="3" s="1"/>
  <c r="L52" i="3" s="1"/>
  <c r="M52" i="3" s="1"/>
  <c r="N52" i="3" s="1"/>
  <c r="P52" i="3" s="1"/>
  <c r="S52" i="3" s="1"/>
  <c r="F51" i="3"/>
  <c r="G51" i="3" s="1"/>
  <c r="H51" i="3" s="1"/>
  <c r="K51" i="3" s="1"/>
  <c r="L51" i="3" s="1"/>
  <c r="M51" i="3" s="1"/>
  <c r="N51" i="3" s="1"/>
  <c r="S51" i="3" s="1"/>
  <c r="F50" i="3"/>
  <c r="G50" i="3" s="1"/>
  <c r="H50" i="3" s="1"/>
  <c r="K50" i="3" s="1"/>
  <c r="L50" i="3" s="1"/>
  <c r="M50" i="3" s="1"/>
  <c r="N50" i="3" s="1"/>
  <c r="S50" i="3" s="1"/>
  <c r="F49" i="3"/>
  <c r="G49" i="3" s="1"/>
  <c r="H49" i="3" s="1"/>
  <c r="K49" i="3" s="1"/>
  <c r="L49" i="3" s="1"/>
  <c r="M49" i="3" s="1"/>
  <c r="N49" i="3" s="1"/>
  <c r="S49" i="3" s="1"/>
  <c r="N51" i="38" l="1"/>
  <c r="O51" i="38" s="1"/>
  <c r="P51" i="38" s="1"/>
  <c r="Q51" i="38" s="1"/>
  <c r="R51" i="38" s="1"/>
  <c r="J51" i="38"/>
  <c r="N50" i="38"/>
  <c r="O50" i="38" s="1"/>
  <c r="P50" i="38" s="1"/>
  <c r="Q50" i="38" s="1"/>
  <c r="R50" i="38" s="1"/>
  <c r="J50" i="38"/>
  <c r="J49" i="38"/>
  <c r="N49" i="38"/>
  <c r="O49" i="38" s="1"/>
  <c r="P49" i="38" s="1"/>
  <c r="Q49" i="38" s="1"/>
  <c r="R49" i="38" s="1"/>
  <c r="J48" i="38"/>
  <c r="N48" i="38"/>
  <c r="O48" i="38" s="1"/>
  <c r="P48" i="38" s="1"/>
  <c r="Q48" i="38" s="1"/>
  <c r="R48" i="38" s="1"/>
  <c r="V49" i="2"/>
  <c r="V51" i="2"/>
  <c r="D48" i="2"/>
  <c r="E48" i="2"/>
  <c r="F48" i="2"/>
  <c r="D49" i="2"/>
  <c r="E49" i="2"/>
  <c r="F49" i="2"/>
  <c r="G49" i="2"/>
  <c r="H49" i="2"/>
  <c r="I49" i="2"/>
  <c r="J49" i="2"/>
  <c r="K49" i="2"/>
  <c r="L49" i="2"/>
  <c r="Q49" i="2"/>
  <c r="R49" i="2"/>
  <c r="D50" i="2"/>
  <c r="E50" i="2"/>
  <c r="F50" i="2"/>
  <c r="D51" i="2"/>
  <c r="E51" i="2"/>
  <c r="F51" i="2"/>
  <c r="G51" i="2"/>
  <c r="H51" i="2"/>
  <c r="I51" i="2"/>
  <c r="J51" i="2"/>
  <c r="K51" i="2"/>
  <c r="L51" i="2"/>
  <c r="Q51" i="2"/>
  <c r="R51" i="2"/>
  <c r="D50" i="66"/>
  <c r="D51" i="66"/>
  <c r="G55" i="63"/>
  <c r="H55" i="63" s="1"/>
  <c r="I55" i="63" s="1"/>
  <c r="G52" i="63"/>
  <c r="H52" i="63" s="1"/>
  <c r="I52" i="63" s="1"/>
  <c r="J52" i="63" s="1"/>
  <c r="K52" i="63" s="1"/>
  <c r="L52" i="63" s="1"/>
  <c r="I53" i="63"/>
  <c r="H47" i="7"/>
  <c r="I47" i="7" s="1"/>
  <c r="J47" i="7" s="1"/>
  <c r="K47" i="7" s="1"/>
  <c r="L47" i="7" s="1"/>
  <c r="M47" i="7" s="1"/>
  <c r="H46" i="7"/>
  <c r="I46" i="7" s="1"/>
  <c r="J46" i="7" s="1"/>
  <c r="K46" i="7" s="1"/>
  <c r="L46" i="7" s="1"/>
  <c r="M46" i="7" s="1"/>
  <c r="H45" i="7"/>
  <c r="I45" i="7" s="1"/>
  <c r="J45" i="7" s="1"/>
  <c r="K45" i="7" s="1"/>
  <c r="L45" i="7" s="1"/>
  <c r="M45" i="7" s="1"/>
  <c r="D47" i="7"/>
  <c r="E47" i="7" s="1"/>
  <c r="F47" i="7" s="1"/>
  <c r="D46" i="7"/>
  <c r="E46" i="7" s="1"/>
  <c r="F46" i="7" s="1"/>
  <c r="D45" i="7"/>
  <c r="E45" i="7" s="1"/>
  <c r="F45" i="7" s="1"/>
  <c r="G47" i="61"/>
  <c r="D46" i="69"/>
  <c r="E46" i="69" s="1"/>
  <c r="F46" i="69" s="1"/>
  <c r="H46" i="69" s="1"/>
  <c r="I46" i="69" s="1"/>
  <c r="E45" i="69"/>
  <c r="F45" i="69" s="1"/>
  <c r="H45" i="69" s="1"/>
  <c r="D44" i="69"/>
  <c r="F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E39" i="76"/>
  <c r="F39" i="76" s="1"/>
  <c r="G39" i="76" s="1"/>
  <c r="H39" i="76" s="1"/>
  <c r="I39" i="76" s="1"/>
  <c r="J39" i="76" s="1"/>
  <c r="K39" i="76" s="1"/>
  <c r="L39" i="76" s="1"/>
  <c r="M39" i="76" s="1"/>
  <c r="N39" i="76" s="1"/>
  <c r="D39" i="76"/>
  <c r="J38" i="76"/>
  <c r="K38" i="76" s="1"/>
  <c r="L38" i="76" s="1"/>
  <c r="M38" i="76" s="1"/>
  <c r="N38" i="76" s="1"/>
  <c r="I38" i="76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E30" i="76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30" i="76"/>
  <c r="E29" i="76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9" i="76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E25" i="76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5" i="76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I22" i="76"/>
  <c r="J22" i="76" s="1"/>
  <c r="K22" i="76" s="1"/>
  <c r="L22" i="76" s="1"/>
  <c r="M22" i="76" s="1"/>
  <c r="N22" i="76" s="1"/>
  <c r="P22" i="76" s="1"/>
  <c r="Q22" i="76" s="1"/>
  <c r="H22" i="76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D50" i="61"/>
  <c r="E50" i="61" s="1"/>
  <c r="F50" i="61" s="1"/>
  <c r="G50" i="61" s="1"/>
  <c r="H50" i="61" s="1"/>
  <c r="I50" i="61" s="1"/>
  <c r="J50" i="61" s="1"/>
  <c r="K50" i="61" s="1"/>
  <c r="L50" i="61" s="1"/>
  <c r="N50" i="61" s="1"/>
  <c r="O50" i="61" s="1"/>
  <c r="P50" i="61" s="1"/>
  <c r="Q50" i="61" s="1"/>
  <c r="G49" i="61"/>
  <c r="H49" i="61" s="1"/>
  <c r="I49" i="61" s="1"/>
  <c r="J49" i="61" s="1"/>
  <c r="K49" i="61" s="1"/>
  <c r="L49" i="61" s="1"/>
  <c r="N49" i="61" s="1"/>
  <c r="O49" i="61" s="1"/>
  <c r="P49" i="61" s="1"/>
  <c r="Q49" i="61" s="1"/>
  <c r="I48" i="61"/>
  <c r="J48" i="61" s="1"/>
  <c r="K48" i="61" s="1"/>
  <c r="L48" i="61" s="1"/>
  <c r="N48" i="61" s="1"/>
  <c r="O48" i="61" s="1"/>
  <c r="P48" i="61" s="1"/>
  <c r="Q48" i="61" s="1"/>
  <c r="J47" i="61"/>
  <c r="K47" i="61" s="1"/>
  <c r="L47" i="61" s="1"/>
  <c r="N47" i="61" s="1"/>
  <c r="O47" i="61" s="1"/>
  <c r="P47" i="61" s="1"/>
  <c r="Q47" i="61" s="1"/>
  <c r="J46" i="61"/>
  <c r="K46" i="61" s="1"/>
  <c r="L46" i="61" s="1"/>
  <c r="J45" i="61"/>
  <c r="K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7" i="67"/>
  <c r="E47" i="67" s="1"/>
  <c r="F47" i="67" s="1"/>
  <c r="G47" i="67" s="1"/>
  <c r="H47" i="67" s="1"/>
  <c r="J47" i="67" s="1"/>
  <c r="K47" i="67" s="1"/>
  <c r="L47" i="67" s="1"/>
  <c r="M47" i="67" s="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G44" i="67"/>
  <c r="H44" i="67" s="1"/>
  <c r="J44" i="67" s="1"/>
  <c r="K44" i="67" s="1"/>
  <c r="L44" i="67" s="1"/>
  <c r="M44" i="67" s="1"/>
  <c r="H42" i="67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D38" i="59"/>
  <c r="E38" i="59" s="1"/>
  <c r="F38" i="59" s="1"/>
  <c r="G38" i="59" s="1"/>
  <c r="H38" i="59" s="1"/>
  <c r="I38" i="59" s="1"/>
  <c r="J38" i="59" s="1"/>
  <c r="L38" i="59" s="1"/>
  <c r="M38" i="59" s="1"/>
  <c r="N38" i="59" s="1"/>
  <c r="O38" i="59" s="1"/>
  <c r="P38" i="59" s="1"/>
  <c r="Q38" i="59" s="1"/>
  <c r="J37" i="59"/>
  <c r="L37" i="59" s="1"/>
  <c r="M37" i="59" s="1"/>
  <c r="N37" i="59" s="1"/>
  <c r="O37" i="59" s="1"/>
  <c r="P37" i="59" s="1"/>
  <c r="Q37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G51" i="63"/>
  <c r="H51" i="63" s="1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D47" i="38"/>
  <c r="E47" i="38" s="1"/>
  <c r="F47" i="38" s="1"/>
  <c r="G47" i="38" s="1"/>
  <c r="D46" i="38"/>
  <c r="E46" i="38" s="1"/>
  <c r="F46" i="38" s="1"/>
  <c r="G46" i="38" s="1"/>
  <c r="D45" i="38"/>
  <c r="E45" i="38" s="1"/>
  <c r="F45" i="38" s="1"/>
  <c r="G45" i="38" s="1"/>
  <c r="D44" i="38"/>
  <c r="E44" i="38" s="1"/>
  <c r="F44" i="38" s="1"/>
  <c r="G44" i="38" s="1"/>
  <c r="D43" i="38"/>
  <c r="E43" i="38" s="1"/>
  <c r="F43" i="38" s="1"/>
  <c r="G43" i="38" s="1"/>
  <c r="G42" i="38"/>
  <c r="D41" i="38"/>
  <c r="E41" i="38" s="1"/>
  <c r="F41" i="38" s="1"/>
  <c r="G41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8" i="77"/>
  <c r="E18" i="77" s="1"/>
  <c r="F18" i="77" s="1"/>
  <c r="G18" i="77" s="1"/>
  <c r="H18" i="77" s="1"/>
  <c r="I18" i="77" s="1"/>
  <c r="J18" i="77" s="1"/>
  <c r="K18" i="77" s="1"/>
  <c r="L18" i="77" s="1"/>
  <c r="M18" i="77" s="1"/>
  <c r="N18" i="77" s="1"/>
  <c r="O18" i="77" s="1"/>
  <c r="P18" i="77" s="1"/>
  <c r="R18" i="77" s="1"/>
  <c r="S18" i="77" s="1"/>
  <c r="T18" i="77" s="1"/>
  <c r="U18" i="77" s="1"/>
  <c r="D17" i="77"/>
  <c r="E17" i="77" s="1"/>
  <c r="F17" i="77" s="1"/>
  <c r="G17" i="77" s="1"/>
  <c r="H17" i="77" s="1"/>
  <c r="I17" i="77" s="1"/>
  <c r="J17" i="77" s="1"/>
  <c r="K17" i="77" s="1"/>
  <c r="L17" i="77" s="1"/>
  <c r="M17" i="77" s="1"/>
  <c r="N17" i="77" s="1"/>
  <c r="O17" i="77" s="1"/>
  <c r="P17" i="77" s="1"/>
  <c r="R17" i="77" s="1"/>
  <c r="S17" i="77" s="1"/>
  <c r="T17" i="77" s="1"/>
  <c r="U17" i="77" s="1"/>
  <c r="D16" i="77"/>
  <c r="E16" i="77" s="1"/>
  <c r="F16" i="77" s="1"/>
  <c r="G16" i="77" s="1"/>
  <c r="H16" i="77" s="1"/>
  <c r="I16" i="77" s="1"/>
  <c r="J16" i="77" s="1"/>
  <c r="K16" i="77" s="1"/>
  <c r="L16" i="77" s="1"/>
  <c r="M16" i="77" s="1"/>
  <c r="N16" i="77" s="1"/>
  <c r="O16" i="77" s="1"/>
  <c r="P16" i="77" s="1"/>
  <c r="R16" i="77" s="1"/>
  <c r="S16" i="77" s="1"/>
  <c r="T16" i="77" s="1"/>
  <c r="U16" i="77" s="1"/>
  <c r="M14" i="77"/>
  <c r="N14" i="77" s="1"/>
  <c r="O14" i="77" s="1"/>
  <c r="P14" i="77" s="1"/>
  <c r="D14" i="77"/>
  <c r="E14" i="77" s="1"/>
  <c r="F14" i="77" s="1"/>
  <c r="D13" i="77"/>
  <c r="E13" i="77" s="1"/>
  <c r="F13" i="77" s="1"/>
  <c r="G13" i="77" s="1"/>
  <c r="H13" i="77" s="1"/>
  <c r="I13" i="77" s="1"/>
  <c r="J13" i="77" s="1"/>
  <c r="K13" i="77" s="1"/>
  <c r="L13" i="77" s="1"/>
  <c r="M13" i="77" s="1"/>
  <c r="N13" i="77" s="1"/>
  <c r="O13" i="77" s="1"/>
  <c r="P13" i="77" s="1"/>
  <c r="R13" i="77" s="1"/>
  <c r="S13" i="77" s="1"/>
  <c r="T13" i="77" s="1"/>
  <c r="U13" i="77" s="1"/>
  <c r="D12" i="77"/>
  <c r="E12" i="77" s="1"/>
  <c r="F12" i="77" s="1"/>
  <c r="G12" i="77" s="1"/>
  <c r="H12" i="77" s="1"/>
  <c r="I12" i="77" s="1"/>
  <c r="J12" i="77" s="1"/>
  <c r="K12" i="77" s="1"/>
  <c r="L12" i="77" s="1"/>
  <c r="M12" i="77" s="1"/>
  <c r="N12" i="77" s="1"/>
  <c r="O12" i="77" s="1"/>
  <c r="P12" i="77" s="1"/>
  <c r="D11" i="77"/>
  <c r="E11" i="77" s="1"/>
  <c r="F11" i="77" s="1"/>
  <c r="G11" i="77" s="1"/>
  <c r="H11" i="77" s="1"/>
  <c r="I11" i="77" s="1"/>
  <c r="J11" i="77" s="1"/>
  <c r="K11" i="77" s="1"/>
  <c r="L11" i="77" s="1"/>
  <c r="M11" i="77" s="1"/>
  <c r="N11" i="77" s="1"/>
  <c r="O11" i="77" s="1"/>
  <c r="P11" i="77" s="1"/>
  <c r="R11" i="77" s="1"/>
  <c r="S11" i="77" s="1"/>
  <c r="T11" i="77" s="1"/>
  <c r="U11" i="77" s="1"/>
  <c r="D10" i="77"/>
  <c r="E10" i="77" s="1"/>
  <c r="F10" i="77" s="1"/>
  <c r="G10" i="77" s="1"/>
  <c r="H10" i="77" s="1"/>
  <c r="I10" i="77" s="1"/>
  <c r="J10" i="77" s="1"/>
  <c r="K10" i="77" s="1"/>
  <c r="L10" i="77" s="1"/>
  <c r="M10" i="77" s="1"/>
  <c r="N10" i="77" s="1"/>
  <c r="O10" i="77" s="1"/>
  <c r="P10" i="77" s="1"/>
  <c r="R10" i="77" s="1"/>
  <c r="S10" i="77" s="1"/>
  <c r="T10" i="77" s="1"/>
  <c r="U10" i="77" s="1"/>
  <c r="D21" i="78"/>
  <c r="E21" i="78" s="1"/>
  <c r="F21" i="78" s="1"/>
  <c r="G21" i="78" s="1"/>
  <c r="H21" i="78" s="1"/>
  <c r="J21" i="78" s="1"/>
  <c r="K21" i="78" s="1"/>
  <c r="L21" i="78" s="1"/>
  <c r="M21" i="78" s="1"/>
  <c r="D20" i="78"/>
  <c r="E20" i="78" s="1"/>
  <c r="F20" i="78" s="1"/>
  <c r="G20" i="78" s="1"/>
  <c r="H20" i="78" s="1"/>
  <c r="K20" i="78" s="1"/>
  <c r="L20" i="78" s="1"/>
  <c r="M20" i="78" s="1"/>
  <c r="E18" i="78"/>
  <c r="F18" i="78" s="1"/>
  <c r="G18" i="78" s="1"/>
  <c r="H18" i="78" s="1"/>
  <c r="D17" i="78"/>
  <c r="E17" i="78" s="1"/>
  <c r="F17" i="78" s="1"/>
  <c r="G17" i="78" s="1"/>
  <c r="H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E50" i="71"/>
  <c r="F50" i="71" s="1"/>
  <c r="G50" i="71" s="1"/>
  <c r="H50" i="71" s="1"/>
  <c r="I50" i="71" s="1"/>
  <c r="J50" i="71" s="1"/>
  <c r="L50" i="71" s="1"/>
  <c r="M50" i="71" s="1"/>
  <c r="N50" i="71" s="1"/>
  <c r="O50" i="71" s="1"/>
  <c r="P50" i="71" s="1"/>
  <c r="Q50" i="71" s="1"/>
  <c r="R50" i="71" s="1"/>
  <c r="S50" i="71" s="1"/>
  <c r="L48" i="71"/>
  <c r="M48" i="71" s="1"/>
  <c r="N48" i="71" s="1"/>
  <c r="O48" i="71" s="1"/>
  <c r="P48" i="71" s="1"/>
  <c r="Q48" i="71" s="1"/>
  <c r="R48" i="71" s="1"/>
  <c r="S48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F48" i="15" s="1"/>
  <c r="G48" i="15" s="1"/>
  <c r="H48" i="15" s="1"/>
  <c r="I48" i="15" s="1"/>
  <c r="J48" i="15" s="1"/>
  <c r="K48" i="15" s="1"/>
  <c r="L48" i="15" s="1"/>
  <c r="M48" i="15" s="1"/>
  <c r="D47" i="15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L38" i="7" s="1"/>
  <c r="M38" i="7" s="1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J35" i="7"/>
  <c r="K35" i="7" s="1"/>
  <c r="L35" i="7" s="1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E63" i="66"/>
  <c r="G63" i="66" s="1"/>
  <c r="H63" i="66" s="1"/>
  <c r="I63" i="66" s="1"/>
  <c r="J63" i="66" s="1"/>
  <c r="D47" i="66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5" i="23"/>
  <c r="E55" i="23" s="1"/>
  <c r="F55" i="23" s="1"/>
  <c r="G55" i="23" s="1"/>
  <c r="H55" i="23" s="1"/>
  <c r="I55" i="23" s="1"/>
  <c r="J55" i="23" s="1"/>
  <c r="D54" i="23"/>
  <c r="E54" i="23" s="1"/>
  <c r="F54" i="23" s="1"/>
  <c r="G54" i="23" s="1"/>
  <c r="H54" i="23" s="1"/>
  <c r="I54" i="23" s="1"/>
  <c r="J54" i="23" s="1"/>
  <c r="D49" i="23"/>
  <c r="E49" i="23" s="1"/>
  <c r="F49" i="23" s="1"/>
  <c r="G49" i="23" s="1"/>
  <c r="H49" i="23" s="1"/>
  <c r="I49" i="23" s="1"/>
  <c r="J49" i="23" s="1"/>
  <c r="D48" i="23"/>
  <c r="E48" i="23" s="1"/>
  <c r="F48" i="23" s="1"/>
  <c r="G48" i="23" s="1"/>
  <c r="H48" i="23" s="1"/>
  <c r="I48" i="23" s="1"/>
  <c r="J48" i="23" s="1"/>
  <c r="D47" i="23"/>
  <c r="E47" i="23" s="1"/>
  <c r="F47" i="23" s="1"/>
  <c r="G47" i="23" s="1"/>
  <c r="H47" i="23" s="1"/>
  <c r="I47" i="23" s="1"/>
  <c r="J47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G41" i="23" s="1"/>
  <c r="H41" i="23" s="1"/>
  <c r="I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D46" i="27"/>
  <c r="K46" i="27" s="1"/>
  <c r="L46" i="27" s="1"/>
  <c r="N46" i="27" s="1"/>
  <c r="O46" i="27" s="1"/>
  <c r="D45" i="27"/>
  <c r="K45" i="27" s="1"/>
  <c r="L45" i="27" s="1"/>
  <c r="N45" i="27" s="1"/>
  <c r="O45" i="27" s="1"/>
  <c r="D44" i="27"/>
  <c r="K44" i="27" s="1"/>
  <c r="L44" i="27" s="1"/>
  <c r="N44" i="27" s="1"/>
  <c r="O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N13" i="27"/>
  <c r="O13" i="27" s="1"/>
  <c r="L13" i="27"/>
  <c r="D13" i="27"/>
  <c r="N12" i="27"/>
  <c r="O12" i="27" s="1"/>
  <c r="L12" i="27"/>
  <c r="D12" i="27"/>
  <c r="L11" i="27"/>
  <c r="N11" i="27" s="1"/>
  <c r="O11" i="27" s="1"/>
  <c r="D11" i="27"/>
  <c r="L10" i="27"/>
  <c r="N10" i="27" s="1"/>
  <c r="O10" i="27" s="1"/>
  <c r="L9" i="27"/>
  <c r="D9" i="27"/>
  <c r="D48" i="68"/>
  <c r="E48" i="68" s="1"/>
  <c r="F48" i="68" s="1"/>
  <c r="G48" i="68" s="1"/>
  <c r="H48" i="68" s="1"/>
  <c r="I48" i="68" s="1"/>
  <c r="J48" i="68" s="1"/>
  <c r="K48" i="68" s="1"/>
  <c r="L48" i="68" s="1"/>
  <c r="N48" i="68" s="1"/>
  <c r="O48" i="68" s="1"/>
  <c r="P48" i="68" s="1"/>
  <c r="Q48" i="68" s="1"/>
  <c r="D47" i="68"/>
  <c r="E47" i="68" s="1"/>
  <c r="F47" i="68" s="1"/>
  <c r="G47" i="68" s="1"/>
  <c r="H47" i="68" s="1"/>
  <c r="I47" i="68" s="1"/>
  <c r="J47" i="68" s="1"/>
  <c r="K47" i="68" s="1"/>
  <c r="L47" i="68" s="1"/>
  <c r="N47" i="68" s="1"/>
  <c r="O47" i="68" s="1"/>
  <c r="P47" i="68" s="1"/>
  <c r="Q47" i="68" s="1"/>
  <c r="D46" i="68"/>
  <c r="I46" i="68" s="1"/>
  <c r="J46" i="68" s="1"/>
  <c r="K46" i="68" s="1"/>
  <c r="L46" i="68" s="1"/>
  <c r="Q46" i="68" s="1"/>
  <c r="F45" i="68"/>
  <c r="G45" i="68" s="1"/>
  <c r="H45" i="68" s="1"/>
  <c r="I45" i="68" s="1"/>
  <c r="J45" i="68" s="1"/>
  <c r="K45" i="68" s="1"/>
  <c r="L45" i="68" s="1"/>
  <c r="H44" i="68"/>
  <c r="I44" i="68" s="1"/>
  <c r="J44" i="68" s="1"/>
  <c r="K44" i="68" s="1"/>
  <c r="L44" i="68" s="1"/>
  <c r="N44" i="68" s="1"/>
  <c r="O44" i="68" s="1"/>
  <c r="H43" i="68"/>
  <c r="I43" i="68" s="1"/>
  <c r="J43" i="68" s="1"/>
  <c r="K43" i="68" s="1"/>
  <c r="L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F48" i="3"/>
  <c r="G48" i="3" s="1"/>
  <c r="H48" i="3" s="1"/>
  <c r="K48" i="3" s="1"/>
  <c r="L48" i="3" s="1"/>
  <c r="M48" i="3" s="1"/>
  <c r="N48" i="3" s="1"/>
  <c r="S48" i="3" s="1"/>
  <c r="F47" i="3"/>
  <c r="G47" i="3" s="1"/>
  <c r="H47" i="3" s="1"/>
  <c r="K47" i="3" s="1"/>
  <c r="L47" i="3" s="1"/>
  <c r="M47" i="3" s="1"/>
  <c r="N47" i="3" s="1"/>
  <c r="S47" i="3" s="1"/>
  <c r="M46" i="3"/>
  <c r="N46" i="3" s="1"/>
  <c r="P46" i="3" s="1"/>
  <c r="S46" i="3" s="1"/>
  <c r="K45" i="3"/>
  <c r="L45" i="3" s="1"/>
  <c r="M45" i="3" s="1"/>
  <c r="N45" i="3" s="1"/>
  <c r="P45" i="3" s="1"/>
  <c r="S45" i="3" s="1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J28" i="64"/>
  <c r="J27" i="64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I44" i="69" l="1"/>
  <c r="J55" i="63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7" i="38"/>
  <c r="N47" i="38"/>
  <c r="O47" i="38" s="1"/>
  <c r="P47" i="38" s="1"/>
  <c r="Q47" i="38" s="1"/>
  <c r="R47" i="38" s="1"/>
  <c r="N46" i="38"/>
  <c r="O46" i="38" s="1"/>
  <c r="P46" i="38" s="1"/>
  <c r="Q46" i="38" s="1"/>
  <c r="R46" i="38" s="1"/>
  <c r="J46" i="38"/>
  <c r="N45" i="38"/>
  <c r="O45" i="38" s="1"/>
  <c r="P45" i="38" s="1"/>
  <c r="Q45" i="38" s="1"/>
  <c r="R45" i="38" s="1"/>
  <c r="J45" i="38"/>
  <c r="N44" i="38"/>
  <c r="O44" i="38" s="1"/>
  <c r="P44" i="38" s="1"/>
  <c r="Q44" i="38" s="1"/>
  <c r="R44" i="38" s="1"/>
  <c r="J44" i="38"/>
  <c r="J43" i="38"/>
  <c r="N43" i="38"/>
  <c r="O43" i="38" s="1"/>
  <c r="P43" i="38" s="1"/>
  <c r="Q43" i="38" s="1"/>
  <c r="R43" i="38" s="1"/>
  <c r="N42" i="38"/>
  <c r="O42" i="38" s="1"/>
  <c r="P42" i="38" s="1"/>
  <c r="Q42" i="38" s="1"/>
  <c r="R42" i="38" s="1"/>
  <c r="J42" i="38"/>
  <c r="N41" i="38"/>
  <c r="O41" i="38" s="1"/>
  <c r="P41" i="38" s="1"/>
  <c r="Q41" i="38" s="1"/>
  <c r="R41" i="38" s="1"/>
  <c r="J41" i="38"/>
  <c r="J40" i="38"/>
  <c r="N39" i="38"/>
  <c r="O39" i="38" s="1"/>
  <c r="P39" i="38" s="1"/>
  <c r="Q39" i="38" s="1"/>
  <c r="R39" i="38" s="1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X49" i="2"/>
  <c r="Y49" i="2" s="1"/>
  <c r="W49" i="2"/>
  <c r="W51" i="2"/>
  <c r="X51" i="2"/>
  <c r="Y51" i="2" s="1"/>
  <c r="I47" i="2"/>
  <c r="J47" i="2"/>
  <c r="K47" i="2"/>
  <c r="L47" i="2" s="1"/>
  <c r="K45" i="2"/>
  <c r="L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C57" i="63" l="1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9" i="69" s="1"/>
  <c r="I47" i="69"/>
  <c r="X47" i="2"/>
  <c r="Y47" i="2" s="1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P48" i="63"/>
  <c r="Q48" i="63" s="1"/>
  <c r="R48" i="63" s="1"/>
  <c r="S48" i="63" s="1"/>
  <c r="D21" i="71" l="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D52" i="66" l="1"/>
  <c r="E51" i="66"/>
  <c r="E52" i="66" l="1"/>
  <c r="D53" i="66"/>
  <c r="D54" i="66" l="1"/>
  <c r="E53" i="66"/>
  <c r="E54" i="66" l="1"/>
  <c r="D55" i="66"/>
  <c r="D56" i="66" l="1"/>
  <c r="E55" i="66"/>
  <c r="E56" i="66" l="1"/>
  <c r="D57" i="66"/>
  <c r="D58" i="66" l="1"/>
  <c r="E58" i="66" s="1"/>
  <c r="G58" i="66" s="1"/>
  <c r="H58" i="66" s="1"/>
  <c r="I58" i="66" s="1"/>
  <c r="J58" i="66" s="1"/>
  <c r="E57" i="66"/>
  <c r="G57" i="66" s="1"/>
  <c r="H57" i="66" s="1"/>
  <c r="I57" i="66" s="1"/>
  <c r="J57" i="66" s="1"/>
</calcChain>
</file>

<file path=xl/sharedStrings.xml><?xml version="1.0" encoding="utf-8"?>
<sst xmlns="http://schemas.openxmlformats.org/spreadsheetml/2006/main" count="6737" uniqueCount="2299">
  <si>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</si>
  <si>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</si>
  <si>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</si>
  <si>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</si>
  <si>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</si>
  <si>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</si>
  <si>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</si>
  <si>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</si>
  <si>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</si>
  <si>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</si>
  <si>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</si>
  <si>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</si>
  <si>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</si>
  <si>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</si>
  <si>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</si>
  <si>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</si>
  <si>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</si>
  <si>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</si>
  <si>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</si>
  <si>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</si>
  <si>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</si>
  <si>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</si>
  <si>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</si>
  <si>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</si>
  <si>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</si>
  <si>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</si>
  <si>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</si>
  <si>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</si>
  <si>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</si>
  <si>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</si>
  <si>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</si>
  <si>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</si>
  <si>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</si>
  <si>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</si>
  <si>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</si>
  <si>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</si>
  <si>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</si>
  <si>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</si>
  <si>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</si>
  <si>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</si>
  <si>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</si>
  <si>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</si>
  <si>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</si>
  <si>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</si>
  <si>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</si>
  <si>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</si>
  <si>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</si>
  <si>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</si>
  <si>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</si>
  <si>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</si>
  <si>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</si>
  <si>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</si>
  <si>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</si>
  <si>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</si>
  <si>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</si>
  <si>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</si>
  <si>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</si>
  <si>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</si>
  <si>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</si>
  <si>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</si>
  <si>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</si>
  <si>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</si>
  <si>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</si>
  <si>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</si>
  <si>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</si>
  <si>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</si>
  <si>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</si>
  <si>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</si>
  <si>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</si>
  <si>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</si>
  <si>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</si>
  <si>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</si>
  <si>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</si>
  <si>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</si>
  <si>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</si>
  <si>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</si>
  <si>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</si>
  <si>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</si>
  <si>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</si>
  <si>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</si>
  <si>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</si>
  <si>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</si>
  <si>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</si>
  <si>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</si>
  <si>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</si>
  <si>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</si>
  <si>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</si>
  <si>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</si>
  <si>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</si>
  <si>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</si>
  <si>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</si>
  <si>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</si>
  <si>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</si>
  <si>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</si>
  <si>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</si>
  <si>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</si>
  <si>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</si>
  <si>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</si>
  <si>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</si>
  <si>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</si>
  <si>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</si>
  <si>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</si>
  <si>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</si>
  <si>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</si>
  <si>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</si>
  <si>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</si>
  <si>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</si>
  <si>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</si>
  <si>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</si>
  <si>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</si>
  <si>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</si>
  <si>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</si>
  <si>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</si>
  <si>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</si>
  <si>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</si>
  <si>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</si>
  <si>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</si>
  <si>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</si>
  <si>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</si>
  <si>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</si>
  <si>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</si>
  <si>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</si>
  <si>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</si>
  <si>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</si>
  <si>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</si>
  <si>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</si>
  <si>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</si>
  <si>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</si>
  <si>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</si>
  <si>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</si>
  <si>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</si>
  <si>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</si>
  <si>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</si>
  <si>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</si>
  <si>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</si>
  <si>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</si>
  <si>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</si>
  <si>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</si>
  <si>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</si>
  <si>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</si>
  <si>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</si>
  <si>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</si>
  <si>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</si>
  <si>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</si>
  <si>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</si>
  <si>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</si>
  <si>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</si>
  <si>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</si>
  <si>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</si>
  <si>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</si>
  <si>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</si>
  <si>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</si>
  <si>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</si>
  <si>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</si>
  <si>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</si>
  <si>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</si>
  <si>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</si>
  <si>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</si>
  <si>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</si>
  <si>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</si>
  <si>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</si>
  <si>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</si>
  <si>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</si>
  <si>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</si>
  <si>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</si>
  <si>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</si>
  <si>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</si>
  <si>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</si>
  <si>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</si>
  <si>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</si>
  <si>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</si>
  <si>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</si>
  <si>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</si>
  <si>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</si>
  <si>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</si>
  <si>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</si>
  <si>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</si>
  <si>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</si>
  <si>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</si>
  <si>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</si>
  <si>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</si>
  <si>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</si>
  <si>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</si>
  <si>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</si>
  <si>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</si>
  <si>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</si>
  <si>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</si>
  <si>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</si>
  <si>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</si>
  <si>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</si>
  <si>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</si>
  <si>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</si>
  <si>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</si>
  <si>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</si>
  <si>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</si>
  <si>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</si>
  <si>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</si>
  <si>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</si>
  <si>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</si>
  <si>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</si>
  <si>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</si>
  <si>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</si>
  <si>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</si>
  <si>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</si>
  <si>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</si>
  <si>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</si>
  <si>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</si>
  <si>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</si>
  <si>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</si>
  <si>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</si>
  <si>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</si>
  <si>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</si>
  <si>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</si>
  <si>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</si>
  <si>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</si>
  <si>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</si>
  <si>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</si>
  <si>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</si>
  <si>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</si>
  <si>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</si>
  <si>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</si>
  <si>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</si>
  <si>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</si>
  <si>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</si>
  <si>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</si>
  <si>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</si>
  <si>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</si>
  <si>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</si>
  <si>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</si>
  <si>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</si>
  <si>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</si>
  <si>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</si>
  <si>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</si>
  <si>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</si>
  <si>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</si>
  <si>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</si>
  <si>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</si>
  <si>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</si>
  <si>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</si>
  <si>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</si>
  <si>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</si>
  <si>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</si>
  <si>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</si>
  <si>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</si>
  <si>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</si>
  <si>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</si>
  <si>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</si>
  <si>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</si>
  <si>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</si>
  <si>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</si>
  <si>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</si>
  <si>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</si>
  <si>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</si>
  <si>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</si>
  <si>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</si>
  <si>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</si>
  <si>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</si>
  <si>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</si>
  <si>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</si>
  <si>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</si>
  <si>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</si>
  <si>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</si>
  <si>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</si>
  <si>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</si>
  <si>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</si>
  <si>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</si>
  <si>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</si>
  <si>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</si>
  <si>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</si>
  <si>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</si>
  <si>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</si>
  <si>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</si>
  <si>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</si>
  <si>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</si>
  <si>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</si>
  <si>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</si>
  <si>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</si>
  <si>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</si>
  <si>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</si>
  <si>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</si>
  <si>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</si>
  <si>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</si>
  <si>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</si>
  <si>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</si>
  <si>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</si>
  <si>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</si>
  <si>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</si>
  <si>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</si>
  <si>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</si>
  <si>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</si>
  <si>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</si>
  <si>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</si>
  <si>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</si>
  <si>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</si>
  <si>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</si>
  <si>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</si>
  <si>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</si>
  <si>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</si>
  <si>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</si>
  <si>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</si>
  <si>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</si>
  <si>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</si>
  <si>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</si>
  <si>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</si>
  <si>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</si>
  <si>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</si>
  <si>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</si>
  <si>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</si>
  <si>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</si>
  <si>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</si>
  <si>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</si>
  <si>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</si>
  <si>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</si>
  <si>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</si>
  <si>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</si>
  <si>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</si>
  <si>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</si>
  <si>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</si>
  <si>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</si>
  <si>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</si>
  <si>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</si>
  <si>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</si>
  <si>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</si>
  <si>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</si>
  <si>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</si>
  <si>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</si>
  <si>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</si>
  <si>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</si>
  <si>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</si>
  <si>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</si>
  <si>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</si>
  <si>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</si>
  <si>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</si>
  <si>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</si>
  <si>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</si>
  <si>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</si>
  <si>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</si>
  <si>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</si>
  <si>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</si>
  <si>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</si>
  <si>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</si>
  <si>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</si>
  <si>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</si>
  <si>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</si>
  <si>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</si>
  <si>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</si>
  <si>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</si>
  <si>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</si>
  <si>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</si>
  <si>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</si>
  <si>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</si>
  <si>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</si>
  <si>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</si>
  <si>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</si>
  <si>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</si>
  <si>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</si>
  <si>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</si>
  <si>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</si>
  <si>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</si>
  <si>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</si>
  <si>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</si>
  <si>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</si>
  <si>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</si>
  <si>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</si>
  <si>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</si>
  <si>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</si>
  <si>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</si>
  <si>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</si>
  <si>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</si>
  <si>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</si>
  <si>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</si>
  <si>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</si>
  <si>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</si>
  <si>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</si>
  <si>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</si>
  <si>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</si>
  <si>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</si>
  <si>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</si>
  <si>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</si>
  <si>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</si>
  <si>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</si>
  <si>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</si>
  <si>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</si>
  <si>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</si>
  <si>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</si>
  <si>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</si>
  <si>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</si>
  <si>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</si>
  <si>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</si>
  <si>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</si>
  <si>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</si>
  <si>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</si>
  <si>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</si>
  <si>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</si>
  <si>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</si>
  <si>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</si>
  <si>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</si>
  <si>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</si>
  <si>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</si>
  <si>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</si>
  <si>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</si>
  <si>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</si>
  <si>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</si>
  <si>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</si>
  <si>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</si>
  <si>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</si>
  <si>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</si>
  <si>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</si>
  <si>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</si>
  <si>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</si>
  <si>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</si>
  <si>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</si>
  <si>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</si>
  <si>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</si>
  <si>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</si>
  <si>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</si>
  <si>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</si>
  <si>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</si>
  <si>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</si>
  <si>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</si>
  <si>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</si>
  <si>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</si>
  <si>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</si>
  <si>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</si>
  <si>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</si>
  <si>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</si>
  <si>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</si>
  <si>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</si>
  <si>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</si>
  <si>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</si>
  <si>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</si>
  <si>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</si>
  <si>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</si>
  <si>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</si>
  <si>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</si>
  <si>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</si>
  <si>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</si>
  <si>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</si>
  <si>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</si>
  <si>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</si>
  <si>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</si>
  <si>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</si>
  <si>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</si>
  <si>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</si>
  <si>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</si>
  <si>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</si>
  <si>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</si>
  <si>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</si>
  <si>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</si>
  <si>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</si>
  <si>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</si>
  <si>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</si>
  <si>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</si>
  <si>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</si>
  <si>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</si>
  <si>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</si>
  <si>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</si>
  <si>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</si>
  <si>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</si>
  <si>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</si>
  <si>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</si>
  <si>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</si>
  <si>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</si>
  <si>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</si>
  <si>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</si>
  <si>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</si>
  <si>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</si>
  <si>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</si>
  <si>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</si>
  <si>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</si>
  <si>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</si>
  <si>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</si>
  <si>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</si>
  <si>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</si>
  <si>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</si>
  <si>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</si>
  <si>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</si>
  <si>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</si>
  <si>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</si>
  <si>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</si>
  <si>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</si>
  <si>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</si>
  <si>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</si>
  <si>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</si>
  <si>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</si>
  <si>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</si>
  <si>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</si>
  <si>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</si>
  <si>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</si>
  <si>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</si>
  <si>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</si>
  <si>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</si>
  <si>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</si>
  <si>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</si>
  <si>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</si>
  <si>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</si>
  <si>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</si>
  <si>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</si>
  <si>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</si>
  <si>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</si>
  <si>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</si>
  <si>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</si>
  <si>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</si>
  <si>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</si>
  <si>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</si>
  <si>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</si>
  <si>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</si>
  <si>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</si>
  <si>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</si>
  <si>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</si>
  <si>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</si>
  <si>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</si>
  <si>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</si>
  <si>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</si>
  <si>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</si>
  <si>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</si>
  <si>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</si>
  <si>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</si>
  <si>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</si>
  <si>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</si>
  <si>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</si>
  <si>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</si>
  <si>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</si>
  <si>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</si>
  <si>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</si>
  <si>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</si>
  <si>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</si>
  <si>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</si>
  <si>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</si>
  <si>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</si>
  <si>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</si>
  <si>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</si>
  <si>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</si>
  <si>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</si>
  <si>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</si>
  <si>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</si>
  <si>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</si>
  <si>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</si>
  <si>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</si>
  <si>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</si>
  <si>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</si>
  <si>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</si>
  <si>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</si>
  <si>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</si>
  <si>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</si>
  <si>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</si>
  <si>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</si>
  <si>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</si>
  <si>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</si>
  <si>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</si>
  <si>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</si>
  <si>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</si>
  <si>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</si>
  <si>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</si>
  <si>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</si>
  <si>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</si>
  <si>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</si>
  <si>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</si>
  <si>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</si>
  <si>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</si>
  <si>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</si>
  <si>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</si>
  <si>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</si>
  <si>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</si>
  <si>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</si>
  <si>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</si>
  <si>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</si>
  <si>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</si>
  <si>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</si>
  <si>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</si>
  <si>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</si>
  <si>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</si>
  <si>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</si>
  <si>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</si>
  <si>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</si>
  <si>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</si>
  <si>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</si>
  <si>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</si>
  <si>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</si>
  <si>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</si>
  <si>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</si>
  <si>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</si>
  <si>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</si>
  <si>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</si>
  <si>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</si>
  <si>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</si>
  <si>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</si>
  <si>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</si>
  <si>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</si>
  <si>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</si>
  <si>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</si>
  <si>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</si>
  <si>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</si>
  <si>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</si>
  <si>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</si>
  <si>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</si>
  <si>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</si>
  <si>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</si>
  <si>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</si>
  <si>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</si>
  <si>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</si>
  <si>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</si>
  <si>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</si>
  <si>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</si>
  <si>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</si>
  <si>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</si>
  <si>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</si>
  <si>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</si>
  <si>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</si>
  <si>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</si>
  <si>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</si>
  <si>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</si>
  <si>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</si>
  <si>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</si>
  <si>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</si>
  <si>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</si>
  <si>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</si>
  <si>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</si>
  <si>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</si>
  <si>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</si>
  <si>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</si>
  <si>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</si>
  <si>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</si>
  <si>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</si>
  <si>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</si>
  <si>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</si>
  <si>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</si>
  <si>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</si>
  <si>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</si>
  <si>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</si>
  <si>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</si>
  <si>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</si>
  <si>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</si>
  <si>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</si>
  <si>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</si>
  <si>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</si>
  <si>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</si>
  <si>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</si>
  <si>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</si>
  <si>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</si>
  <si>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</si>
  <si>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</si>
  <si>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</si>
  <si>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</si>
  <si>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</si>
  <si>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</si>
  <si>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</si>
  <si>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</si>
  <si>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</si>
  <si>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</si>
  <si>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</si>
  <si>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</si>
  <si>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</si>
  <si>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</si>
  <si>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</si>
  <si>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</si>
  <si>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</si>
  <si>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</si>
  <si>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</si>
  <si>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</si>
  <si>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</si>
  <si>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</si>
  <si>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</si>
  <si>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</si>
  <si>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</si>
  <si>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</si>
  <si>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</si>
  <si>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</si>
  <si>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</si>
  <si>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</si>
  <si>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</si>
  <si>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</si>
  <si>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</si>
  <si>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</si>
  <si>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</si>
  <si>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</si>
  <si>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</si>
  <si>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</si>
  <si>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</si>
  <si>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</si>
  <si>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</si>
  <si>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</si>
  <si>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</si>
  <si>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</si>
  <si>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</si>
  <si>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</si>
  <si>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</si>
  <si>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</si>
  <si>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</si>
  <si>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</si>
  <si>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</si>
  <si>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</si>
  <si>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</si>
  <si>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</si>
  <si>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</si>
  <si>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</si>
  <si>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</si>
  <si>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</si>
  <si>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</si>
  <si>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</si>
  <si>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</si>
  <si>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</si>
  <si>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</si>
  <si>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</si>
  <si>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</si>
  <si>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</si>
  <si>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</si>
  <si>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</si>
  <si>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</si>
  <si>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</si>
  <si>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</si>
  <si>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</si>
  <si>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</si>
  <si>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</si>
  <si>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</si>
  <si>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</si>
  <si>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</si>
  <si>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</si>
  <si>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</si>
  <si>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</si>
  <si>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</si>
  <si>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</si>
  <si>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</si>
  <si>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</si>
  <si>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</si>
  <si>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</si>
  <si>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</si>
  <si>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</si>
  <si>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</si>
  <si>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</si>
  <si>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</si>
  <si>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</si>
  <si>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</si>
  <si>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</si>
  <si>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</si>
  <si>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</si>
  <si>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</si>
  <si>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</si>
  <si>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</si>
  <si>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</si>
  <si>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</si>
  <si>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</si>
  <si>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</si>
  <si>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</si>
  <si>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</si>
  <si>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</si>
  <si>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</si>
  <si>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</si>
  <si>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</si>
  <si>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</si>
  <si>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</si>
  <si>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</si>
  <si>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</si>
  <si>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</si>
  <si>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</si>
  <si>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</si>
  <si>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</si>
  <si>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</si>
  <si>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</si>
  <si>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</si>
  <si>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</si>
  <si>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</si>
  <si>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</si>
  <si>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</si>
  <si>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</si>
  <si>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</si>
  <si>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</si>
  <si>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</si>
  <si>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</si>
  <si>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</si>
  <si>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</si>
  <si>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</si>
  <si>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</si>
  <si>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</si>
  <si>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</si>
  <si>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</si>
  <si>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</si>
  <si>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</si>
  <si>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</si>
  <si>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</si>
  <si>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</si>
  <si>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</si>
  <si>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</si>
  <si>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</si>
  <si>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</si>
  <si>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</si>
  <si>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</si>
  <si>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</si>
  <si>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</si>
  <si>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</si>
  <si>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</si>
  <si>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</si>
  <si>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</si>
  <si>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</si>
  <si>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</si>
  <si>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</si>
  <si>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</si>
  <si>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</si>
  <si>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</si>
  <si>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</si>
  <si>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</si>
  <si>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</si>
  <si>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</si>
  <si>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</si>
  <si>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</si>
  <si>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</si>
  <si>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</si>
  <si>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</si>
  <si>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</si>
  <si>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</si>
  <si>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</si>
  <si>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</si>
  <si>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</si>
  <si>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</si>
  <si>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</si>
  <si>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</si>
  <si>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</si>
  <si>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</si>
  <si>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</si>
  <si>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</si>
  <si>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</si>
  <si>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</si>
  <si>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</si>
  <si>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</si>
  <si>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</si>
  <si>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</si>
  <si>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</si>
  <si>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</si>
  <si>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</si>
  <si>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</si>
  <si>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</si>
  <si>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</si>
  <si>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</si>
  <si>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</si>
  <si>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</si>
  <si>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</si>
  <si>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</si>
  <si>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</si>
  <si>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</si>
  <si>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</si>
  <si>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</si>
  <si>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</si>
  <si>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</si>
  <si>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</si>
  <si>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</si>
  <si>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</si>
  <si>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</si>
  <si>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</si>
  <si>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</si>
  <si>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</si>
  <si>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</si>
  <si>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</si>
  <si>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</si>
  <si>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</si>
  <si>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</si>
  <si>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</si>
  <si>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</si>
  <si>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</si>
  <si>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</si>
  <si>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</si>
  <si>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</si>
  <si>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</si>
  <si>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</si>
  <si>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</si>
  <si>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</si>
  <si>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</si>
  <si>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</si>
  <si>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</si>
  <si>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</si>
  <si>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</si>
  <si>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</si>
  <si>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</si>
  <si>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</si>
  <si>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</si>
  <si>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</si>
  <si>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</si>
  <si>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</si>
  <si>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</si>
  <si>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</si>
  <si>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</si>
  <si>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</si>
  <si>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</si>
  <si>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</si>
  <si>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</si>
  <si>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</si>
  <si>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</si>
  <si>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</si>
  <si>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</si>
  <si>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</si>
  <si>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</si>
  <si>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</si>
  <si>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</si>
  <si>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</si>
  <si>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</si>
  <si>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</si>
  <si>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</si>
  <si>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</si>
  <si>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</si>
  <si>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</si>
  <si>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</si>
  <si>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</si>
  <si>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</si>
  <si>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</si>
  <si>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</si>
  <si>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</si>
  <si>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</si>
  <si>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</si>
  <si>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</si>
  <si>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</si>
  <si>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</si>
  <si>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</si>
  <si>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</si>
  <si>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</si>
  <si>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</si>
  <si>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</si>
  <si>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</si>
  <si>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</si>
  <si>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</si>
  <si>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</si>
  <si>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</si>
  <si>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</si>
  <si>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</si>
  <si>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</si>
  <si>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</si>
  <si>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</si>
  <si>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</si>
  <si>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</si>
  <si>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</si>
  <si>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</si>
  <si>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</si>
  <si>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</si>
  <si>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</si>
  <si>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</si>
  <si>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</si>
  <si>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</si>
  <si>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</si>
  <si>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</si>
  <si>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</si>
  <si>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</si>
  <si>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</si>
  <si>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</si>
  <si>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</si>
  <si>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</si>
  <si>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</si>
  <si>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</si>
  <si>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</si>
  <si>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</si>
  <si>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</si>
  <si>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</si>
  <si>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</si>
  <si>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</si>
  <si>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</si>
  <si>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</si>
  <si>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</si>
  <si>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</si>
  <si>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</si>
  <si>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</si>
  <si>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</si>
  <si>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</si>
  <si>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</si>
  <si>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</si>
  <si>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</si>
  <si>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</si>
  <si>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</si>
  <si>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</si>
  <si>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</si>
  <si>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</si>
  <si>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</si>
  <si>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</si>
  <si>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</si>
  <si>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</si>
  <si>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</si>
  <si>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</si>
  <si>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</si>
  <si>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</si>
  <si>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</si>
  <si>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</si>
  <si>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</si>
  <si>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</si>
  <si>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</si>
  <si>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</si>
  <si>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</si>
  <si>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</si>
  <si>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</si>
  <si>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</si>
  <si>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</si>
  <si>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</si>
  <si>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</si>
  <si>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</si>
  <si>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</si>
  <si>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</si>
  <si>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</si>
  <si>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</si>
  <si>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</si>
  <si>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</si>
  <si>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</si>
  <si>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</si>
  <si>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</si>
  <si>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</si>
  <si>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</si>
  <si>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</si>
  <si>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</si>
  <si>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</si>
  <si>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</si>
  <si>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</si>
  <si>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</si>
  <si>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</si>
  <si>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</si>
  <si>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</si>
  <si>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</si>
  <si>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</si>
  <si>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</si>
  <si>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</si>
  <si>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</si>
  <si>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</si>
  <si>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</si>
  <si>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</si>
  <si>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</si>
  <si>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</si>
  <si>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</si>
  <si>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</si>
  <si>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</si>
  <si>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</si>
  <si>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</si>
  <si>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</si>
  <si>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</si>
  <si>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</si>
  <si>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</si>
  <si>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</si>
  <si>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</si>
  <si>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</si>
  <si>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</si>
  <si>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</si>
  <si>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</si>
  <si>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</si>
  <si>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</si>
  <si>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</si>
  <si>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</si>
  <si>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</si>
  <si>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</si>
  <si>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</si>
  <si>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</si>
  <si>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</si>
  <si>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</si>
  <si>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</si>
  <si>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</si>
  <si>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</si>
  <si>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</si>
  <si>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</si>
  <si>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</si>
  <si>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</si>
  <si>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</si>
  <si>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</si>
  <si>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</si>
  <si>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</si>
  <si>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</si>
  <si>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</si>
  <si>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</si>
  <si>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</si>
  <si>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</si>
  <si>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</si>
  <si>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</si>
  <si>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</si>
  <si>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</si>
  <si>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</si>
  <si>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</si>
  <si>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</si>
  <si>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</si>
  <si>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</si>
  <si>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</si>
  <si>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</si>
  <si>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</si>
  <si>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</si>
  <si>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</si>
  <si>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</si>
  <si>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</si>
  <si>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</si>
  <si>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</si>
  <si>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</si>
  <si>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</si>
  <si>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</si>
  <si>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</si>
  <si>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</si>
  <si>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</si>
  <si>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</si>
  <si>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</si>
  <si>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</si>
  <si>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</si>
  <si>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</si>
  <si>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</si>
  <si>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</si>
  <si>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</si>
  <si>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</si>
  <si>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</si>
  <si>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</si>
  <si>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</si>
  <si>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</si>
  <si>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</si>
  <si>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</si>
  <si>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</si>
  <si>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</si>
  <si>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</si>
  <si>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</si>
  <si>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</si>
  <si>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</si>
  <si>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</si>
  <si>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</si>
  <si>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</si>
  <si>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</si>
  <si>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</si>
  <si>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</si>
  <si>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</si>
  <si>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</si>
  <si>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</si>
  <si>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</si>
  <si>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</si>
  <si>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</si>
  <si>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</si>
  <si>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</si>
  <si>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</si>
  <si>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</si>
  <si>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</si>
  <si>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</si>
  <si>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</si>
  <si>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</si>
  <si>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</si>
  <si>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</si>
  <si>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</si>
  <si>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</si>
  <si>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</si>
  <si>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</si>
  <si>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</si>
  <si>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</si>
  <si>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</si>
  <si>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</si>
  <si>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</si>
  <si>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</si>
  <si>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</si>
  <si>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</si>
  <si>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</si>
  <si>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</si>
  <si>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</si>
  <si>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</si>
  <si>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</si>
  <si>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</si>
  <si>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</si>
  <si>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</si>
  <si>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</si>
  <si>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</si>
  <si>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</si>
  <si>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</si>
  <si>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</si>
  <si>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</si>
  <si>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</si>
  <si>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</si>
  <si>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</si>
  <si>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</si>
  <si>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</si>
  <si>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</si>
  <si>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</si>
  <si>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</si>
  <si>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</si>
  <si>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</si>
  <si>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</si>
  <si>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</si>
  <si>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</si>
  <si>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</si>
  <si>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</si>
  <si>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</si>
  <si>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</si>
  <si>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</si>
  <si>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</si>
  <si>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</si>
  <si>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</si>
  <si>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</si>
  <si>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</si>
  <si>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</si>
  <si>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</si>
  <si>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</si>
  <si>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</si>
  <si>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</si>
  <si>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</si>
  <si>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</si>
  <si>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</si>
  <si>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</si>
  <si>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</si>
  <si>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</si>
  <si>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</si>
  <si>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</si>
  <si>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</si>
  <si>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</si>
  <si>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</si>
  <si>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</si>
  <si>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</si>
  <si>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</si>
  <si>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</si>
  <si>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</si>
  <si>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</si>
  <si>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</si>
  <si>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</si>
  <si>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</si>
  <si>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</si>
  <si>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</si>
  <si>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</si>
  <si>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</si>
  <si>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</si>
  <si>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</si>
  <si>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</si>
  <si>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</si>
  <si>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</si>
  <si>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</si>
  <si>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</si>
  <si>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</si>
  <si>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</si>
  <si>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</si>
  <si>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</si>
  <si>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</si>
  <si>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</si>
  <si>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</si>
  <si>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</si>
  <si>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</si>
  <si>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</si>
  <si>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</si>
  <si>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</si>
  <si>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</si>
  <si>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</si>
  <si>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</si>
  <si>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</si>
  <si>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</si>
  <si>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</si>
  <si>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</si>
  <si>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</si>
  <si>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</si>
  <si>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</si>
  <si>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</si>
  <si>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</si>
  <si>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</si>
  <si>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</si>
  <si>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</si>
  <si>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</si>
  <si>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</si>
  <si>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</si>
  <si>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</si>
  <si>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</si>
  <si>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</si>
  <si>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</si>
  <si>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</si>
  <si>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</si>
  <si>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</si>
  <si>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</si>
  <si>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</si>
  <si>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</si>
  <si>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</si>
  <si>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</si>
  <si>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</si>
  <si>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</si>
  <si>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</si>
  <si>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</si>
  <si>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</si>
  <si>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</si>
  <si>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</si>
  <si>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</si>
  <si>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</si>
  <si>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</si>
  <si>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</si>
  <si>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</si>
  <si>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</si>
  <si>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</si>
  <si>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</si>
  <si>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</si>
  <si>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</si>
  <si>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</si>
  <si>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</si>
  <si>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</si>
  <si>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</si>
  <si>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</si>
  <si>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</si>
  <si>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</si>
  <si>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</si>
  <si>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</si>
  <si>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</si>
  <si>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</si>
  <si>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</si>
  <si>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</si>
  <si>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</si>
  <si>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</si>
  <si>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</si>
  <si>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</si>
  <si>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</si>
  <si>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</si>
  <si>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</si>
  <si>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</si>
  <si>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</si>
  <si>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</si>
  <si>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</si>
  <si>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</si>
  <si>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</si>
  <si>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</si>
  <si>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</si>
  <si>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</si>
  <si>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</si>
  <si>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</si>
  <si>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</si>
  <si>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</si>
  <si>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</si>
  <si>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</si>
  <si>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</si>
  <si>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</si>
  <si>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</si>
  <si>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</si>
  <si>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</si>
  <si>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</si>
  <si>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</si>
  <si>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</si>
  <si>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</si>
  <si>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</si>
  <si>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</si>
  <si>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</si>
  <si>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</si>
  <si>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</si>
  <si>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</si>
  <si>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</si>
  <si>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</si>
  <si>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</si>
  <si>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</si>
  <si>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</si>
  <si>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</si>
  <si>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</si>
  <si>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</si>
  <si>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</si>
  <si>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</si>
  <si>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</si>
  <si>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</si>
  <si>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</si>
  <si>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</si>
  <si>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</si>
  <si>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</si>
  <si>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</si>
  <si>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</si>
  <si>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</si>
  <si>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</si>
  <si>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</si>
  <si>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</si>
  <si>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</si>
  <si>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</si>
  <si>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</si>
  <si>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</si>
  <si>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</si>
  <si>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</si>
  <si>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</si>
  <si>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</si>
  <si>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</si>
  <si>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</si>
  <si>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</si>
  <si>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</si>
  <si>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</si>
  <si>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</si>
  <si>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</si>
  <si>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</si>
  <si>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</si>
  <si>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</si>
  <si>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</si>
  <si>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</si>
  <si>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</si>
  <si>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</si>
  <si>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</si>
  <si>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</si>
  <si>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</si>
  <si>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</si>
  <si>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</si>
  <si>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</si>
  <si>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</si>
  <si>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</si>
  <si>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</si>
  <si>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</si>
  <si>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</si>
  <si>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</si>
  <si>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</si>
  <si>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</si>
  <si>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</si>
  <si>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</si>
  <si>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</si>
  <si>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</si>
  <si>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</si>
  <si>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</si>
  <si>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</si>
  <si>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</si>
  <si>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</si>
  <si>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</si>
  <si>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</si>
  <si>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</si>
  <si>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</si>
  <si>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</si>
  <si>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</si>
  <si>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</si>
  <si>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</si>
  <si>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</si>
  <si>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</si>
  <si>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</si>
  <si>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</si>
  <si>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</si>
  <si>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</si>
  <si>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</si>
  <si>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</si>
  <si>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</si>
  <si>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</si>
  <si>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</si>
  <si>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</si>
  <si>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</si>
  <si>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</si>
  <si>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</si>
  <si>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</si>
  <si>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</si>
  <si>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</si>
  <si>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</si>
  <si>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</si>
  <si>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</si>
  <si>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</si>
  <si>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</si>
  <si>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</si>
  <si>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</si>
  <si>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</si>
  <si>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</si>
  <si>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</si>
  <si>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</si>
  <si>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</si>
  <si>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</si>
  <si>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</si>
  <si>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</si>
  <si>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</si>
  <si>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</si>
  <si>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</si>
  <si>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</si>
  <si>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</si>
  <si>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</si>
  <si>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</si>
  <si>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</si>
  <si>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</si>
  <si>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</si>
  <si>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</si>
  <si>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</si>
  <si>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</si>
  <si>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</si>
  <si>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</si>
  <si>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</si>
  <si>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</si>
  <si>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</si>
  <si>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</si>
  <si>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</si>
  <si>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</si>
  <si>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</si>
  <si>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</si>
  <si>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</si>
  <si>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</si>
  <si>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</si>
  <si>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</si>
  <si>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</si>
  <si>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</si>
  <si>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</si>
  <si>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</si>
  <si>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</si>
  <si>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</si>
  <si>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</si>
  <si>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</si>
  <si>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</si>
  <si>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</si>
  <si>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</si>
  <si>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</si>
  <si>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</si>
  <si>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</si>
  <si>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</si>
  <si>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</si>
  <si>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</si>
  <si>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</si>
  <si>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</si>
  <si>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</si>
  <si>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</si>
  <si>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</si>
  <si>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</si>
  <si>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</si>
  <si>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</si>
  <si>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</si>
  <si>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</si>
  <si>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</si>
  <si>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</si>
  <si>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</si>
  <si>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</si>
  <si>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</si>
  <si>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</si>
  <si>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</si>
  <si>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</si>
  <si>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</si>
  <si>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</si>
  <si>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</si>
  <si>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</si>
  <si>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</si>
  <si>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</si>
  <si>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</si>
  <si>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</si>
  <si>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</si>
  <si>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</si>
  <si>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</si>
  <si>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</si>
  <si>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</si>
  <si>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</si>
  <si>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</si>
  <si>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</si>
  <si>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</si>
  <si>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</si>
  <si>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</si>
  <si>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</si>
  <si>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</si>
  <si>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</si>
  <si>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</si>
  <si>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</si>
  <si>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</si>
  <si>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</si>
  <si>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</si>
  <si>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</si>
  <si>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</si>
  <si>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</si>
  <si>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</si>
  <si>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</si>
  <si>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</si>
  <si>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</si>
  <si>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</si>
  <si>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</si>
  <si>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</si>
  <si>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</si>
  <si>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</si>
  <si>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</si>
  <si>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</si>
  <si>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</si>
  <si>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</si>
  <si>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</si>
  <si>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</si>
  <si>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</si>
  <si>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</si>
  <si>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</si>
  <si>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</si>
  <si>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</si>
  <si>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</si>
  <si>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</si>
  <si>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</si>
  <si>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</si>
  <si>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</si>
  <si>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</si>
  <si>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</si>
  <si>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</si>
  <si>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</si>
  <si>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</si>
  <si>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</si>
  <si>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</si>
  <si>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</si>
  <si>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</si>
  <si>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</si>
  <si>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</si>
  <si>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</si>
  <si>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</si>
  <si>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</si>
  <si>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</si>
  <si>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</si>
  <si>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</si>
  <si>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</si>
  <si>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</si>
  <si>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</si>
  <si>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</si>
  <si>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</si>
  <si>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</si>
  <si>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</si>
  <si>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</si>
  <si>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</si>
  <si>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</si>
  <si>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</si>
  <si>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</si>
  <si>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</si>
  <si>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</si>
  <si>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</si>
  <si>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</si>
  <si>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</si>
  <si>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</si>
  <si>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</si>
  <si>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</si>
  <si>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</si>
  <si>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</si>
  <si>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</si>
  <si>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</si>
  <si>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</si>
  <si>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</si>
  <si>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</si>
  <si>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</si>
  <si>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</si>
  <si>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</si>
  <si>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</si>
  <si>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</si>
  <si>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</si>
  <si>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</si>
  <si>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>02637W</t>
  </si>
  <si>
    <t>02637E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</si>
  <si>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</si>
  <si>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</si>
  <si>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</si>
  <si>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</si>
  <si>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</si>
  <si>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</si>
  <si>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</si>
  <si>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</si>
  <si>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</si>
  <si>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</si>
  <si>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</si>
  <si>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</si>
  <si>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</si>
  <si>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</si>
  <si>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</si>
  <si>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</si>
  <si>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</si>
  <si>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</si>
  <si>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</si>
  <si>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</si>
  <si>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</si>
  <si>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</si>
  <si>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</si>
  <si>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</si>
  <si>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</si>
  <si>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</si>
  <si>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</si>
  <si>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</si>
  <si>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</si>
  <si>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</si>
  <si>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</si>
  <si>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</si>
  <si>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</si>
  <si>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</si>
  <si>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</si>
  <si>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</si>
  <si>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</si>
  <si>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</si>
  <si>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</si>
  <si>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</si>
  <si>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</si>
  <si>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</si>
  <si>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</si>
  <si>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</si>
  <si>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</si>
  <si>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</si>
  <si>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</si>
  <si>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</si>
  <si>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</si>
  <si>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</si>
  <si>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</si>
  <si>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</si>
  <si>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</si>
  <si>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</si>
  <si>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</si>
  <si>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</si>
  <si>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</si>
  <si>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</si>
  <si>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</si>
  <si>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</si>
  <si>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</si>
  <si>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</si>
  <si>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</si>
  <si>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</si>
  <si>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</si>
  <si>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</si>
  <si>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</si>
  <si>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</si>
  <si>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</si>
  <si>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</si>
  <si>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</si>
  <si>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</si>
  <si>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</si>
  <si>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</si>
  <si>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</si>
  <si>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</si>
  <si>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</si>
  <si>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</si>
  <si>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</si>
  <si>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</si>
  <si>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</si>
  <si>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</si>
  <si>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</si>
  <si>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</si>
  <si>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</si>
  <si>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</si>
  <si>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</si>
  <si>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</si>
  <si>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</si>
  <si>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</si>
  <si>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</si>
  <si>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</si>
  <si>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</si>
  <si>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</si>
  <si>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</si>
  <si>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</si>
  <si>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</si>
  <si>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</si>
  <si>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</si>
  <si>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</si>
  <si>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</si>
  <si>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</si>
  <si>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</si>
  <si>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</si>
  <si>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</si>
  <si>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</si>
  <si>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</si>
  <si>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</si>
  <si>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</si>
  <si>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</si>
  <si>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</si>
  <si>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</si>
  <si>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</si>
  <si>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</si>
  <si>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</si>
  <si>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</si>
  <si>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</si>
  <si>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</si>
  <si>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</si>
  <si>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</si>
  <si>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</si>
  <si>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</si>
  <si>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</si>
  <si>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</si>
  <si>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</si>
  <si>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</si>
  <si>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</si>
  <si>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</si>
  <si>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</si>
  <si>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</si>
  <si>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</si>
  <si>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</si>
  <si>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</si>
  <si>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</si>
  <si>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</si>
  <si>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</si>
  <si>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</si>
  <si>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</si>
  <si>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</si>
  <si>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15-16/Aug SHA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</si>
  <si>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</si>
  <si>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</si>
  <si>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</si>
  <si>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</si>
  <si>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</si>
  <si>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</si>
  <si>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</si>
  <si>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</si>
  <si>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</si>
  <si>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</si>
  <si>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</si>
  <si>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</si>
  <si>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</si>
  <si>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</si>
  <si>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</si>
  <si>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</si>
  <si>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</si>
  <si>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</si>
  <si>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</si>
  <si>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</si>
  <si>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</si>
  <si>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</si>
  <si>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</si>
  <si>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</si>
  <si>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</si>
  <si>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</si>
  <si>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</si>
  <si>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</si>
  <si>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</si>
  <si>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</si>
  <si>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</si>
  <si>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</si>
  <si>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</si>
  <si>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</si>
  <si>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</si>
  <si>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</si>
  <si>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</si>
  <si>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</si>
  <si>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</si>
  <si>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</si>
  <si>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</si>
  <si>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</si>
  <si>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</si>
  <si>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</si>
  <si>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</si>
  <si>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</si>
  <si>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</si>
  <si>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</si>
  <si>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</si>
  <si>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</si>
  <si>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</si>
  <si>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</si>
  <si>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</si>
  <si>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</si>
  <si>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</si>
  <si>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</si>
  <si>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</si>
  <si>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</si>
  <si>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</si>
  <si>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</si>
  <si>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</si>
  <si>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</si>
  <si>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</si>
  <si>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</si>
  <si>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</si>
  <si>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</si>
  <si>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</si>
  <si>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</si>
  <si>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</si>
  <si>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</si>
  <si>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</si>
  <si>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</si>
  <si>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</si>
  <si>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</si>
  <si>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</si>
  <si>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</si>
  <si>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</si>
  <si>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</si>
  <si>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</si>
  <si>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</si>
  <si>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</si>
  <si>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</si>
  <si>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</si>
  <si>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</si>
  <si>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</si>
  <si>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</si>
  <si>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</si>
  <si>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</si>
  <si>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</si>
  <si>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</si>
  <si>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</si>
  <si>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</si>
  <si>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</si>
  <si>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</si>
  <si>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</si>
  <si>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</si>
  <si>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</si>
  <si>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</si>
  <si>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</si>
  <si>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</si>
  <si>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</si>
  <si>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</si>
  <si>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</si>
  <si>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</si>
  <si>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</si>
  <si>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</si>
  <si>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</si>
  <si>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</si>
  <si>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</si>
  <si>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</si>
  <si>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</si>
  <si>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</si>
  <si>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</si>
  <si>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</si>
  <si>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</si>
  <si>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</si>
  <si>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</si>
  <si>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</si>
  <si>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</si>
  <si>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</si>
  <si>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</si>
  <si>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</si>
  <si>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</si>
  <si>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</si>
  <si>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</si>
  <si>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</si>
  <si>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</si>
  <si>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</si>
  <si>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</si>
  <si>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</si>
  <si>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</si>
  <si>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</si>
  <si>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</si>
  <si>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</si>
  <si>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</si>
  <si>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</si>
  <si>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</si>
  <si>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</si>
  <si>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</si>
  <si>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</si>
  <si>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</si>
  <si>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</si>
  <si>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</si>
  <si>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</si>
  <si>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</si>
  <si>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</si>
  <si>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</si>
  <si>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</si>
  <si>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</si>
  <si>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</si>
  <si>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</si>
  <si>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</si>
  <si>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</si>
  <si>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</si>
  <si>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</si>
  <si>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</si>
  <si>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</si>
  <si>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</si>
  <si>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</si>
  <si>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</si>
  <si>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</si>
  <si>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</si>
  <si>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</si>
  <si>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</si>
  <si>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</si>
  <si>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</si>
  <si>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</si>
  <si>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</si>
  <si>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</si>
  <si>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</si>
  <si>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</si>
  <si>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</si>
  <si>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</si>
  <si>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</si>
  <si>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</si>
  <si>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</si>
  <si>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</si>
  <si>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</si>
  <si>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</si>
  <si>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</si>
  <si>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</si>
  <si>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</si>
  <si>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</si>
  <si>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</si>
  <si>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</si>
  <si>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</si>
  <si>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</si>
  <si>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</si>
  <si>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</si>
  <si>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</si>
  <si>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</si>
  <si>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</si>
  <si>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</si>
  <si>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</si>
  <si>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</si>
  <si>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</si>
  <si>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</si>
  <si>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</si>
  <si>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</si>
  <si>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</si>
  <si>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</si>
  <si>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</si>
  <si>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</si>
  <si>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</si>
  <si>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</si>
  <si>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</si>
  <si>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</si>
  <si>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</si>
  <si>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</si>
  <si>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</si>
  <si>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</si>
  <si>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PORT KLANG WEST</t>
  </si>
  <si>
    <t>25/Jul PORT KLANG NORTH</t>
  </si>
  <si>
    <t>OMIT   HO CHI MINH</t>
  </si>
  <si>
    <t>13/Aug NGB</t>
  </si>
  <si>
    <t>OMIT DAD</t>
  </si>
  <si>
    <t>4/Aug DCB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</si>
  <si>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</si>
  <si>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</si>
  <si>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</si>
  <si>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</si>
  <si>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</si>
  <si>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</si>
  <si>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</si>
  <si>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</si>
  <si>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</si>
  <si>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</si>
  <si>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</si>
  <si>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</si>
  <si>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</si>
  <si>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</si>
  <si>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</si>
  <si>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</si>
  <si>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</si>
  <si>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</si>
  <si>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</si>
  <si>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</si>
  <si>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</si>
  <si>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</si>
  <si>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</si>
  <si>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</si>
  <si>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</si>
  <si>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</si>
  <si>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</si>
  <si>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</si>
  <si>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</si>
  <si>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</si>
  <si>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</si>
  <si>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</si>
  <si>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</si>
  <si>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</si>
  <si>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</si>
  <si>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</si>
  <si>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</si>
  <si>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</si>
  <si>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</si>
  <si>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</si>
  <si>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</si>
  <si>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</si>
  <si>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</si>
  <si>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</si>
  <si>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</si>
  <si>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</si>
  <si>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</si>
  <si>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</si>
  <si>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</si>
  <si>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</si>
  <si>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</si>
  <si>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</si>
  <si>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</si>
  <si>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</si>
  <si>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</si>
  <si>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</si>
  <si>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</si>
  <si>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</si>
  <si>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</si>
  <si>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</si>
  <si>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</si>
  <si>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</si>
  <si>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</si>
  <si>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</si>
  <si>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</si>
  <si>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</si>
  <si>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</si>
  <si>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</si>
  <si>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</si>
  <si>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</si>
  <si>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</si>
  <si>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</si>
  <si>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</si>
  <si>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</si>
  <si>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</si>
  <si>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</si>
  <si>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</si>
  <si>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</si>
  <si>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</si>
  <si>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</si>
  <si>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</si>
  <si>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</si>
  <si>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</si>
  <si>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</si>
  <si>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</si>
  <si>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</si>
  <si>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</si>
  <si>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</si>
  <si>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</si>
  <si>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</si>
  <si>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</si>
  <si>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</si>
  <si>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</si>
  <si>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</si>
  <si>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</si>
  <si>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</si>
  <si>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</si>
  <si>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TBN</t>
    <phoneticPr fontId="35" type="noConversion"/>
  </si>
  <si>
    <t>16/Aug MNN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</si>
  <si>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</si>
  <si>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</si>
  <si>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</si>
  <si>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</si>
  <si>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</si>
  <si>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</si>
  <si>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</si>
  <si>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</si>
  <si>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</si>
  <si>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</si>
  <si>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</si>
  <si>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</si>
  <si>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</si>
  <si>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</si>
  <si>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</si>
  <si>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</si>
  <si>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</si>
  <si>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</si>
  <si>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</si>
  <si>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</si>
  <si>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</si>
  <si>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</si>
  <si>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</si>
  <si>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</si>
  <si>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</si>
  <si>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</si>
  <si>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</si>
  <si>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</si>
  <si>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</si>
  <si>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</si>
  <si>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</si>
  <si>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</si>
  <si>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</si>
  <si>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</si>
  <si>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</si>
  <si>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26/Aug NSA</t>
    <phoneticPr fontId="83" type="noConversion"/>
  </si>
  <si>
    <t>26-27/Aug SHK</t>
    <phoneticPr fontId="83" type="noConversion"/>
  </si>
  <si>
    <t>28/Aug XMN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</si>
  <si>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</si>
  <si>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</si>
  <si>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</si>
  <si>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</si>
  <si>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</si>
  <si>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</si>
  <si>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</si>
  <si>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</si>
  <si>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2621W</t>
    <phoneticPr fontId="35" type="noConversion"/>
  </si>
  <si>
    <t>2621E</t>
    <phoneticPr fontId="35" type="noConversion"/>
  </si>
  <si>
    <t>2632W</t>
    <phoneticPr fontId="35" type="noConversion"/>
  </si>
  <si>
    <t>2632E</t>
    <phoneticPr fontId="35" type="noConversion"/>
  </si>
  <si>
    <t>2624E</t>
    <phoneticPr fontId="35" type="noConversion"/>
  </si>
  <si>
    <t>2619E</t>
    <phoneticPr fontId="35" type="noConversion"/>
  </si>
  <si>
    <t>2625W</t>
    <phoneticPr fontId="35" type="noConversion"/>
  </si>
  <si>
    <t>2625E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</si>
  <si>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</si>
  <si>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</si>
  <si>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</si>
  <si>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</si>
  <si>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</si>
  <si>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</si>
  <si>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</si>
  <si>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</si>
  <si>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</si>
  <si>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</si>
  <si>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</si>
  <si>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</si>
  <si>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</si>
  <si>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</si>
  <si>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</si>
  <si>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</si>
  <si>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</si>
  <si>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</si>
  <si>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</si>
  <si>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</si>
  <si>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</si>
  <si>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</si>
  <si>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</si>
  <si>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</si>
  <si>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</si>
  <si>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</si>
  <si>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</si>
  <si>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</si>
  <si>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</si>
  <si>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</si>
  <si>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088N</t>
    <phoneticPr fontId="35" type="noConversion"/>
  </si>
  <si>
    <t>088S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</si>
  <si>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</si>
  <si>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</si>
  <si>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</si>
  <si>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</si>
  <si>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</si>
  <si>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</si>
  <si>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</si>
  <si>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</si>
  <si>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</si>
  <si>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</si>
  <si>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</si>
  <si>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</si>
  <si>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</si>
  <si>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</si>
  <si>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</si>
  <si>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</si>
  <si>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</si>
  <si>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</si>
  <si>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</si>
  <si>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</si>
  <si>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</si>
  <si>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</si>
  <si>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</si>
  <si>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</si>
  <si>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</si>
  <si>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</si>
  <si>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</si>
  <si>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</si>
  <si>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</si>
  <si>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</si>
  <si>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</si>
  <si>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</si>
  <si>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</si>
  <si>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</si>
  <si>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</si>
  <si>
    <t>17-18/Aug SHA</t>
    <phoneticPr fontId="83" type="noConversion"/>
  </si>
  <si>
    <t>call Yangshan</t>
    <phoneticPr fontId="83" type="noConversion"/>
  </si>
  <si>
    <t>7-8/Aug HPH</t>
    <phoneticPr fontId="83" type="noConversion"/>
  </si>
  <si>
    <t>6/Aug DAD</t>
    <phoneticPr fontId="83" type="noConversion"/>
  </si>
  <si>
    <t>ITAL USODIMARE</t>
    <phoneticPr fontId="35" type="noConversion"/>
  </si>
  <si>
    <t>EVER STEADY</t>
    <phoneticPr fontId="35" type="noConversion"/>
  </si>
  <si>
    <t>ESL SHEKOU</t>
    <phoneticPr fontId="35" type="noConversion"/>
  </si>
  <si>
    <t>ZHONG GU SHEN YANG</t>
    <phoneticPr fontId="35" type="noConversion"/>
  </si>
  <si>
    <t>080W</t>
    <phoneticPr fontId="35" type="noConversion"/>
  </si>
  <si>
    <t>E080</t>
    <phoneticPr fontId="35" type="noConversion"/>
  </si>
  <si>
    <t>191W</t>
    <phoneticPr fontId="35" type="noConversion"/>
  </si>
  <si>
    <t>E191</t>
    <phoneticPr fontId="35" type="noConversion"/>
  </si>
  <si>
    <t>Call NBCT</t>
    <phoneticPr fontId="83" type="noConversion"/>
  </si>
  <si>
    <t>Ningbo Beilun International Container Terminal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</si>
  <si>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</t>
    </r>
    <r>
      <rPr>
        <sz val="12"/>
        <rFont val="宋体"/>
        <family val="1"/>
        <charset val="134"/>
      </rPr>
      <t>）</t>
    </r>
    <phoneticPr fontId="83" type="noConversion"/>
  </si>
  <si>
    <t>12-13/Aug NGB Call NBCT</t>
    <phoneticPr fontId="83" type="noConversion"/>
  </si>
  <si>
    <t>OMIT NSA</t>
    <phoneticPr fontId="83" type="noConversion"/>
  </si>
  <si>
    <t>JY BONITO</t>
    <phoneticPr fontId="83" type="noConversion"/>
  </si>
  <si>
    <t>2623W</t>
    <phoneticPr fontId="83" type="noConversion"/>
  </si>
  <si>
    <t>2623E</t>
    <phoneticPr fontId="83" type="noConversion"/>
  </si>
  <si>
    <t>2624W</t>
    <phoneticPr fontId="83" type="noConversion"/>
  </si>
  <si>
    <t>OMIT TAO</t>
    <phoneticPr fontId="83" type="noConversion"/>
  </si>
  <si>
    <t>P/I CPM</t>
    <phoneticPr fontId="83" type="noConversion"/>
  </si>
  <si>
    <t>CA KOBE</t>
    <phoneticPr fontId="83" type="noConversion"/>
  </si>
  <si>
    <t>2618S</t>
    <phoneticPr fontId="83" type="noConversion"/>
  </si>
  <si>
    <t>12/Sep NGB</t>
    <phoneticPr fontId="83" type="noConversion"/>
  </si>
  <si>
    <t>13/Sep SHA</t>
    <phoneticPr fontId="83" type="noConversion"/>
  </si>
  <si>
    <t>25/Sep NGB</t>
    <phoneticPr fontId="35" type="noConversion"/>
  </si>
  <si>
    <t>26/Sep SHA</t>
    <phoneticPr fontId="35" type="noConversion"/>
  </si>
  <si>
    <t>P/I HHX2</t>
    <phoneticPr fontId="83" type="noConversion"/>
  </si>
  <si>
    <t>28/Aug SHA</t>
    <phoneticPr fontId="83" type="noConversion"/>
  </si>
  <si>
    <t>10/Sep NGB</t>
    <phoneticPr fontId="83" type="noConversion"/>
  </si>
  <si>
    <t>11/Sep SHA</t>
    <phoneticPr fontId="83" type="noConversion"/>
  </si>
  <si>
    <t>23/Sep NGB</t>
    <phoneticPr fontId="83" type="noConversion"/>
  </si>
  <si>
    <t>24/Sep SHA</t>
    <phoneticPr fontId="83" type="noConversion"/>
  </si>
  <si>
    <t>6/Oct NGB</t>
    <phoneticPr fontId="35" type="noConversion"/>
  </si>
  <si>
    <t>7/Oct SHA</t>
    <phoneticPr fontId="35" type="noConversion"/>
  </si>
  <si>
    <t>24/Aug HKG</t>
    <phoneticPr fontId="83" type="noConversion"/>
  </si>
  <si>
    <t>OMIT MNS</t>
    <phoneticPr fontId="83" type="noConversion"/>
  </si>
  <si>
    <t>19/Aug SHA</t>
    <phoneticPr fontId="83" type="noConversion"/>
  </si>
  <si>
    <t>25/Aug NSA</t>
    <phoneticPr fontId="83" type="noConversion"/>
  </si>
  <si>
    <t>OMIT</t>
    <phoneticPr fontId="83" type="noConversion"/>
  </si>
  <si>
    <t>Call B3</t>
    <phoneticPr fontId="83" type="noConversion"/>
  </si>
  <si>
    <t>EASTERN SEA LAEM CHABANG TMNL CO. LTD.(B3)</t>
    <phoneticPr fontId="83" type="noConversion"/>
  </si>
  <si>
    <t>15-16/Sep OSA</t>
    <phoneticPr fontId="83" type="noConversion"/>
  </si>
  <si>
    <t>17-18/Sep TYO</t>
    <phoneticPr fontId="83" type="noConversion"/>
  </si>
  <si>
    <t>18/Sep YOK</t>
    <phoneticPr fontId="83" type="noConversion"/>
  </si>
  <si>
    <t>19/Sep NGO</t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</si>
  <si>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</si>
  <si>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ASL QINGDAO</t>
    <phoneticPr fontId="83" type="noConversion"/>
  </si>
  <si>
    <t>1-2/Sep OSA</t>
    <phoneticPr fontId="83" type="noConversion"/>
  </si>
  <si>
    <t>2-3/Sep TYO</t>
    <phoneticPr fontId="83" type="noConversion"/>
  </si>
  <si>
    <t>3-4/Sep YOK</t>
    <phoneticPr fontId="83" type="noConversion"/>
  </si>
  <si>
    <t>4-5/Sep NGO</t>
    <phoneticPr fontId="83" type="noConversion"/>
  </si>
  <si>
    <t>29-30/Sep OSA</t>
    <phoneticPr fontId="83" type="noConversion"/>
  </si>
  <si>
    <t>30/Sep-1/Oct TYO</t>
    <phoneticPr fontId="83" type="noConversion"/>
  </si>
  <si>
    <t>1-2/Oct YOK</t>
    <phoneticPr fontId="83" type="noConversion"/>
  </si>
  <si>
    <t>2-3/Oct NGO</t>
    <phoneticPr fontId="83" type="noConversion"/>
  </si>
  <si>
    <t>Adani Mundra Container Terminal (CT2)</t>
    <phoneticPr fontId="83" type="noConversion"/>
  </si>
  <si>
    <t>14/Aug Call T2 (loading only)</t>
    <phoneticPr fontId="83" type="noConversion"/>
  </si>
  <si>
    <r>
      <t>13/Aug Call CT2 (discharge only</t>
    </r>
    <r>
      <rPr>
        <sz val="9"/>
        <color rgb="FFFF0000"/>
        <rFont val="宋体"/>
        <family val="1"/>
        <charset val="134"/>
      </rPr>
      <t>)</t>
    </r>
    <phoneticPr fontId="83" type="noConversion"/>
  </si>
  <si>
    <t>CA SAIGON</t>
    <phoneticPr fontId="83" type="noConversion"/>
  </si>
  <si>
    <t>CA OSAKA</t>
    <phoneticPr fontId="83" type="noConversion"/>
  </si>
  <si>
    <t>REN JIAN 6</t>
    <phoneticPr fontId="83" type="noConversion"/>
  </si>
  <si>
    <t>POS BANGKOK</t>
    <phoneticPr fontId="83" type="noConversion"/>
  </si>
  <si>
    <t>STRAITS CITY</t>
    <phoneticPr fontId="83" type="noConversion"/>
  </si>
  <si>
    <t>ZHI YING HE SHUN</t>
    <phoneticPr fontId="83" type="noConversion"/>
  </si>
  <si>
    <t>FENG XIN DA 29</t>
    <phoneticPr fontId="83" type="noConversion"/>
  </si>
  <si>
    <t>GREEN EARTH</t>
    <phoneticPr fontId="83" type="noConversion"/>
  </si>
  <si>
    <t>HAN HUA JU LI</t>
    <phoneticPr fontId="83" type="noConversion"/>
  </si>
  <si>
    <t>TS SHANGHAI</t>
    <phoneticPr fontId="83" type="noConversion"/>
  </si>
  <si>
    <t>ITAL USODIMARE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</si>
  <si>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</si>
  <si>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</si>
  <si>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</si>
  <si>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</si>
  <si>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</si>
  <si>
    <t xml:space="preserve">088W </t>
    <phoneticPr fontId="83" type="noConversion"/>
  </si>
  <si>
    <t>E088</t>
    <phoneticPr fontId="83" type="noConversion"/>
  </si>
  <si>
    <t xml:space="preserve"> 02638W </t>
    <phoneticPr fontId="83" type="noConversion"/>
  </si>
  <si>
    <t xml:space="preserve">02638E </t>
    <phoneticPr fontId="83" type="noConversion"/>
  </si>
  <si>
    <t xml:space="preserve"> 02639W </t>
    <phoneticPr fontId="83" type="noConversion"/>
  </si>
  <si>
    <t xml:space="preserve">02639E </t>
    <phoneticPr fontId="83" type="noConversion"/>
  </si>
  <si>
    <t>2606W</t>
    <phoneticPr fontId="83" type="noConversion"/>
  </si>
  <si>
    <t>2606E</t>
    <phoneticPr fontId="83" type="noConversion"/>
  </si>
  <si>
    <t>ESL TBN</t>
    <phoneticPr fontId="83" type="noConversion"/>
  </si>
  <si>
    <t>CUL NANSHA</t>
    <phoneticPr fontId="83" type="noConversion"/>
  </si>
  <si>
    <t>KHUNA BHUM</t>
    <phoneticPr fontId="83" type="noConversion"/>
  </si>
  <si>
    <t>JARU BHUM</t>
    <phoneticPr fontId="83" type="noConversion"/>
  </si>
  <si>
    <t>OMIT SHA</t>
    <phoneticPr fontId="83" type="noConversion"/>
  </si>
  <si>
    <t>OMIT NGB</t>
    <phoneticPr fontId="83" type="noConversion"/>
  </si>
  <si>
    <t>OMIT XMN</t>
    <phoneticPr fontId="83" type="noConversion"/>
  </si>
  <si>
    <t>29/Aug XMN</t>
    <phoneticPr fontId="83" type="noConversion"/>
  </si>
  <si>
    <t>27-28/Aug(discharge only)</t>
    <phoneticPr fontId="83" type="noConversion"/>
  </si>
  <si>
    <t>29-30/Aug(discharge only)</t>
    <phoneticPr fontId="83" type="noConversion"/>
  </si>
  <si>
    <t>P/O</t>
    <phoneticPr fontId="83" type="noConversion"/>
  </si>
  <si>
    <t>9-Sep Call WGQ5</t>
    <phoneticPr fontId="83" type="noConversion"/>
  </si>
  <si>
    <t>16-Sep Call WGQ5</t>
    <phoneticPr fontId="83" type="noConversion"/>
  </si>
  <si>
    <t>23-Sep Call WGQ5</t>
    <phoneticPr fontId="83" type="noConversion"/>
  </si>
  <si>
    <t>30-Sep Call WGQ5</t>
    <phoneticPr fontId="83" type="noConversion"/>
  </si>
  <si>
    <t>7-Oct Call WGQ5</t>
    <phoneticPr fontId="83" type="noConversion"/>
  </si>
  <si>
    <t>14-Oct Call WGQ5</t>
    <phoneticPr fontId="83" type="noConversion"/>
  </si>
  <si>
    <t>21-Oct Call WGQ5</t>
    <phoneticPr fontId="83" type="noConversion"/>
  </si>
  <si>
    <t>8-Sep Call Yangshan(discharge only)</t>
    <phoneticPr fontId="83" type="noConversion"/>
  </si>
  <si>
    <t>15-Sep Call Yangshan(discharge only)</t>
    <phoneticPr fontId="83" type="noConversion"/>
  </si>
  <si>
    <t>22-Sep Call Yangshan(discharge only)</t>
    <phoneticPr fontId="83" type="noConversion"/>
  </si>
  <si>
    <t>29-Sep Call Yangshan(discharge only)</t>
    <phoneticPr fontId="83" type="noConversion"/>
  </si>
  <si>
    <t>6-Oct Call Yangshan(discharge only)</t>
    <phoneticPr fontId="83" type="noConversion"/>
  </si>
  <si>
    <t>13-Oct Call Yangshan(discharge only)</t>
    <phoneticPr fontId="83" type="noConversion"/>
  </si>
  <si>
    <t>20-Oct Call Yangshan(discharge only)</t>
    <phoneticPr fontId="83" type="noConversion"/>
  </si>
  <si>
    <t>Call QQCTU</t>
    <phoneticPr fontId="83" type="noConversion"/>
  </si>
  <si>
    <t>XIN MING ZHOU 106</t>
    <phoneticPr fontId="83" type="noConversion"/>
  </si>
  <si>
    <t>XIN MING ZHOU 98</t>
    <phoneticPr fontId="83" type="noConversion"/>
  </si>
  <si>
    <t>XIN MING ZHOU 102</t>
    <phoneticPr fontId="83" type="noConversion"/>
  </si>
  <si>
    <t>XIN MING ZHOU 108</t>
    <phoneticPr fontId="83" type="noConversion"/>
  </si>
  <si>
    <t>SEA OF LUCK</t>
    <phoneticPr fontId="83" type="noConversion"/>
  </si>
  <si>
    <t>CNC MARS</t>
    <phoneticPr fontId="83" type="noConversion"/>
  </si>
  <si>
    <t>CNC PLUTO</t>
    <phoneticPr fontId="83" type="noConversion"/>
  </si>
  <si>
    <t>ZHONG GU BO HAI</t>
    <phoneticPr fontId="83" type="noConversion"/>
  </si>
  <si>
    <t>CMA CGM NANTONG</t>
    <phoneticPr fontId="83" type="noConversion"/>
  </si>
  <si>
    <t>1-2/Sep SUB</t>
    <phoneticPr fontId="83" type="noConversion"/>
  </si>
  <si>
    <t>3-4/Sep JKT</t>
    <phoneticPr fontId="83" type="noConversion"/>
  </si>
  <si>
    <t>CMA CGM INDIAN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</si>
</sst>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6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1"/>
      <charset val="134"/>
    </font>
    <font>
      <sz val="9"/>
      <color rgb="FFFF0000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96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24" fillId="9" borderId="3" xfId="0" applyFont="1" applyFill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11" fillId="0" borderId="7" xfId="2" applyFont="1" applyBorder="1" applyAlignment="1">
      <alignment horizontal="center"/>
    </xf>
    <xf numFmtId="176" fontId="9" fillId="0" borderId="4" xfId="0" applyFont="1" applyBorder="1" applyAlignment="1">
      <alignment horizontal="center" vertical="center"/>
    </xf>
    <xf numFmtId="176" fontId="10" fillId="7" borderId="4" xfId="0" applyFont="1" applyFill="1" applyBorder="1">
      <alignment vertical="center"/>
    </xf>
    <xf numFmtId="176" fontId="24" fillId="7" borderId="3" xfId="0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center"/>
    </xf>
    <xf numFmtId="176" fontId="12" fillId="0" borderId="0" xfId="2" applyFont="1" applyAlignment="1">
      <alignment horizontal="center"/>
    </xf>
    <xf numFmtId="176" fontId="10" fillId="6" borderId="0" xfId="0" applyFont="1" applyFill="1" applyAlignment="1">
      <alignment horizontal="left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76" fontId="3" fillId="7" borderId="3" xfId="0" applyFont="1" applyFill="1" applyBorder="1" applyAlignment="1">
      <alignment horizontal="left" vertical="top" wrapText="1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3" fillId="3" borderId="3" xfId="0" applyFont="1" applyFill="1" applyBorder="1" applyAlignment="1">
      <alignment vertical="top" wrapText="1"/>
    </xf>
    <xf numFmtId="176" fontId="3" fillId="7" borderId="3" xfId="0" applyFont="1" applyFill="1" applyBorder="1" applyAlignment="1">
      <alignment vertical="top" wrapText="1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3" fillId="3" borderId="11" xfId="0" applyFont="1" applyFill="1" applyBorder="1" applyAlignment="1">
      <alignment horizontal="center" vertical="top" wrapText="1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10" fillId="0" borderId="7" xfId="0" applyFont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25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1276350</xdr:colOff>
      <xdr:row>1</xdr:row>
      <xdr:rowOff>98425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7"/>
  <sheetViews>
    <sheetView workbookViewId="0">
      <selection activeCell="AA47" sqref="AA47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51" t="s">
        <v>0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451"/>
      <c r="S1" s="451"/>
      <c r="T1" s="451"/>
      <c r="U1" s="451"/>
      <c r="V1" s="451"/>
      <c r="W1" s="451"/>
      <c r="X1" s="451"/>
      <c r="Y1" s="451"/>
      <c r="Z1" s="431"/>
      <c r="AA1" s="1"/>
      <c r="AB1" s="1"/>
      <c r="AC1" s="1"/>
      <c r="AD1" s="1"/>
      <c r="AE1" s="1"/>
      <c r="AF1" s="2"/>
    </row>
    <row r="2" spans="1:260" ht="17.100000000000001" customHeight="1">
      <c r="B2" s="452" t="s">
        <v>1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452"/>
      <c r="R2" s="452"/>
      <c r="S2" s="452"/>
      <c r="T2" s="452"/>
      <c r="U2" s="452"/>
      <c r="V2" s="452"/>
      <c r="W2" s="452"/>
      <c r="X2" s="452"/>
      <c r="Y2" s="452"/>
      <c r="Z2" s="432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53" t="s">
        <v>3</v>
      </c>
      <c r="B4" s="454"/>
      <c r="C4" s="454"/>
      <c r="D4" s="454"/>
      <c r="E4" s="454"/>
      <c r="F4" s="454"/>
      <c r="G4" s="454"/>
      <c r="H4" s="454"/>
      <c r="I4" s="454"/>
      <c r="J4" s="454"/>
      <c r="K4" s="454"/>
      <c r="L4" s="454"/>
      <c r="M4" s="454"/>
      <c r="N4" s="454"/>
      <c r="O4" s="454"/>
      <c r="P4" s="454"/>
      <c r="Q4" s="454"/>
      <c r="R4" s="454"/>
      <c r="S4" s="454"/>
      <c r="T4" s="454"/>
      <c r="U4" s="454"/>
      <c r="V4" s="454"/>
      <c r="W4" s="454"/>
      <c r="X4" s="454"/>
      <c r="Y4" s="454"/>
    </row>
    <row r="5" spans="1:260">
      <c r="A5" s="95" t="s">
        <v>4</v>
      </c>
      <c r="B5" s="95" t="s">
        <v>5</v>
      </c>
      <c r="C5" s="455" t="s">
        <v>6</v>
      </c>
      <c r="D5" s="456"/>
      <c r="E5" s="457" t="s">
        <v>7</v>
      </c>
      <c r="F5" s="457"/>
      <c r="G5" s="457" t="s">
        <v>8</v>
      </c>
      <c r="H5" s="457"/>
      <c r="I5" s="457" t="s">
        <v>9</v>
      </c>
      <c r="J5" s="457"/>
      <c r="K5" s="455" t="s">
        <v>10</v>
      </c>
      <c r="L5" s="458"/>
      <c r="M5" s="455" t="s">
        <v>11</v>
      </c>
      <c r="N5" s="458"/>
      <c r="O5" s="455" t="s">
        <v>12</v>
      </c>
      <c r="P5" s="458"/>
      <c r="Q5" s="455" t="s">
        <v>11</v>
      </c>
      <c r="R5" s="458"/>
      <c r="S5" s="455" t="s">
        <v>12</v>
      </c>
      <c r="T5" s="458"/>
      <c r="U5" s="95" t="s">
        <v>5</v>
      </c>
      <c r="V5" s="455" t="s">
        <v>6</v>
      </c>
      <c r="W5" s="456"/>
      <c r="X5" s="457" t="s">
        <v>7</v>
      </c>
      <c r="Y5" s="457"/>
    </row>
    <row r="6" spans="1:260">
      <c r="A6" s="462" t="s">
        <v>13</v>
      </c>
      <c r="B6" s="462" t="s">
        <v>14</v>
      </c>
      <c r="C6" s="459" t="s">
        <v>15</v>
      </c>
      <c r="D6" s="459"/>
      <c r="E6" s="459" t="s">
        <v>16</v>
      </c>
      <c r="F6" s="459"/>
      <c r="G6" s="459" t="s">
        <v>17</v>
      </c>
      <c r="H6" s="459"/>
      <c r="I6" s="459" t="s">
        <v>18</v>
      </c>
      <c r="J6" s="459"/>
      <c r="K6" s="460" t="s">
        <v>19</v>
      </c>
      <c r="L6" s="461"/>
      <c r="M6" s="460" t="s">
        <v>20</v>
      </c>
      <c r="N6" s="461"/>
      <c r="O6" s="460" t="s">
        <v>21</v>
      </c>
      <c r="P6" s="461"/>
      <c r="Q6" s="460" t="s">
        <v>20</v>
      </c>
      <c r="R6" s="461"/>
      <c r="S6" s="460" t="s">
        <v>21</v>
      </c>
      <c r="T6" s="461"/>
      <c r="U6" s="423" t="s">
        <v>14</v>
      </c>
      <c r="V6" s="459" t="s">
        <v>15</v>
      </c>
      <c r="W6" s="459"/>
      <c r="X6" s="459" t="s">
        <v>16</v>
      </c>
      <c r="Y6" s="459"/>
    </row>
    <row r="7" spans="1:260">
      <c r="A7" s="468"/>
      <c r="B7" s="468"/>
      <c r="C7" s="462" t="s">
        <v>22</v>
      </c>
      <c r="D7" s="462"/>
      <c r="E7" s="462" t="s">
        <v>22</v>
      </c>
      <c r="F7" s="462"/>
      <c r="G7" s="462" t="s">
        <v>22</v>
      </c>
      <c r="H7" s="462"/>
      <c r="I7" s="462" t="s">
        <v>22</v>
      </c>
      <c r="J7" s="462"/>
      <c r="K7" s="462" t="s">
        <v>22</v>
      </c>
      <c r="L7" s="462"/>
      <c r="M7" s="462" t="s">
        <v>22</v>
      </c>
      <c r="N7" s="462"/>
      <c r="O7" s="462" t="s">
        <v>22</v>
      </c>
      <c r="P7" s="462"/>
      <c r="Q7" s="462" t="s">
        <v>22</v>
      </c>
      <c r="R7" s="462"/>
      <c r="S7" s="462" t="s">
        <v>22</v>
      </c>
      <c r="T7" s="462"/>
      <c r="U7" s="424"/>
      <c r="V7" s="462" t="s">
        <v>22</v>
      </c>
      <c r="W7" s="462"/>
      <c r="X7" s="462" t="s">
        <v>22</v>
      </c>
      <c r="Y7" s="462"/>
    </row>
    <row r="8" spans="1:260" ht="26.4">
      <c r="A8" s="252"/>
      <c r="B8" s="423"/>
      <c r="C8" s="390" t="s">
        <v>23</v>
      </c>
      <c r="D8" s="390" t="s">
        <v>24</v>
      </c>
      <c r="E8" s="390" t="s">
        <v>25</v>
      </c>
      <c r="F8" s="390" t="s">
        <v>26</v>
      </c>
      <c r="G8" s="390" t="s">
        <v>27</v>
      </c>
      <c r="H8" s="390" t="s">
        <v>28</v>
      </c>
      <c r="I8" s="390" t="s">
        <v>29</v>
      </c>
      <c r="J8" s="390" t="s">
        <v>30</v>
      </c>
      <c r="K8" s="390" t="s">
        <v>31</v>
      </c>
      <c r="L8" s="390" t="s">
        <v>32</v>
      </c>
      <c r="M8" s="390" t="s">
        <v>33</v>
      </c>
      <c r="N8" s="390" t="s">
        <v>34</v>
      </c>
      <c r="O8" s="390" t="s">
        <v>35</v>
      </c>
      <c r="P8" s="390" t="s">
        <v>36</v>
      </c>
      <c r="Q8" s="390" t="s">
        <v>33</v>
      </c>
      <c r="R8" s="390" t="s">
        <v>34</v>
      </c>
      <c r="S8" s="390" t="s">
        <v>35</v>
      </c>
      <c r="T8" s="390" t="s">
        <v>36</v>
      </c>
      <c r="U8" s="425"/>
      <c r="V8" s="390" t="s">
        <v>23</v>
      </c>
      <c r="W8" s="390" t="s">
        <v>24</v>
      </c>
      <c r="X8" s="390" t="s">
        <v>25</v>
      </c>
      <c r="Y8" s="390" t="s">
        <v>26</v>
      </c>
    </row>
    <row r="9" spans="1:260" hidden="1">
      <c r="A9" s="21" t="s">
        <v>37</v>
      </c>
      <c r="B9" s="433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4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4">
        <f>K9</f>
        <v>46010</v>
      </c>
      <c r="M9" s="359"/>
      <c r="N9" s="359"/>
      <c r="O9" s="359"/>
      <c r="P9" s="359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3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3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4">
        <f t="shared" ref="L10:L27" si="2">K10</f>
        <v>46017</v>
      </c>
      <c r="M10" s="359"/>
      <c r="N10" s="359"/>
      <c r="O10" s="359"/>
      <c r="P10" s="359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3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3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7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4">
        <f t="shared" si="2"/>
        <v>46024</v>
      </c>
      <c r="M11" s="359"/>
      <c r="N11" s="359"/>
      <c r="O11" s="359"/>
      <c r="P11" s="359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3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3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4">
        <f t="shared" si="2"/>
        <v>46031</v>
      </c>
      <c r="M12" s="359"/>
      <c r="N12" s="359"/>
      <c r="O12" s="359"/>
      <c r="P12" s="359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3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3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4">
        <f t="shared" si="2"/>
        <v>46038</v>
      </c>
      <c r="M13" s="359"/>
      <c r="N13" s="359"/>
      <c r="O13" s="359"/>
      <c r="P13" s="359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3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3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4">
        <f t="shared" si="2"/>
        <v>46045</v>
      </c>
      <c r="M14" s="359"/>
      <c r="N14" s="359"/>
      <c r="O14" s="359"/>
      <c r="P14" s="359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3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6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4">
        <f t="shared" si="2"/>
        <v>46052</v>
      </c>
      <c r="M15" s="359"/>
      <c r="N15" s="359"/>
      <c r="O15" s="359"/>
      <c r="P15" s="359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3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9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4">
        <f t="shared" si="2"/>
        <v>46059</v>
      </c>
      <c r="M16" s="359"/>
      <c r="N16" s="359"/>
      <c r="O16" s="359"/>
      <c r="P16" s="359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3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6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4">
        <f t="shared" si="2"/>
        <v>46066</v>
      </c>
      <c r="M17" s="359"/>
      <c r="N17" s="359"/>
      <c r="O17" s="359"/>
      <c r="P17" s="359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3" t="s">
        <v>58</v>
      </c>
      <c r="V17" s="427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9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4">
        <f t="shared" si="2"/>
        <v>46073</v>
      </c>
      <c r="M18" s="359"/>
      <c r="N18" s="359"/>
      <c r="O18" s="359"/>
      <c r="P18" s="359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3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6" t="s">
        <v>37</v>
      </c>
      <c r="B19" s="254" t="s">
        <v>62</v>
      </c>
      <c r="C19" s="427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4">
        <f t="shared" si="2"/>
        <v>46080</v>
      </c>
      <c r="M19" s="359"/>
      <c r="N19" s="359"/>
      <c r="O19" s="359"/>
      <c r="P19" s="359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3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9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7" t="s">
        <v>65</v>
      </c>
      <c r="G20" s="427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4"/>
      <c r="M20" s="359"/>
      <c r="N20" s="359"/>
      <c r="O20" s="359"/>
      <c r="P20" s="359"/>
      <c r="Q20" s="22"/>
      <c r="R20" s="22"/>
      <c r="S20" s="121" t="s">
        <v>39</v>
      </c>
      <c r="T20" s="121" t="s">
        <v>39</v>
      </c>
      <c r="U20" s="433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6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4">
        <f t="shared" si="2"/>
        <v>46094</v>
      </c>
      <c r="M21" s="359"/>
      <c r="N21" s="359"/>
      <c r="O21" s="359"/>
      <c r="P21" s="359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3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9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63" t="s">
        <v>71</v>
      </c>
      <c r="H22" s="464"/>
      <c r="I22" s="463" t="s">
        <v>72</v>
      </c>
      <c r="J22" s="464"/>
      <c r="K22" s="463" t="s">
        <v>73</v>
      </c>
      <c r="L22" s="464"/>
      <c r="M22" s="463" t="s">
        <v>72</v>
      </c>
      <c r="N22" s="464"/>
      <c r="O22" s="463" t="s">
        <v>72</v>
      </c>
      <c r="P22" s="464"/>
      <c r="Q22" s="463" t="s">
        <v>74</v>
      </c>
      <c r="R22" s="464"/>
      <c r="S22" s="121" t="s">
        <v>39</v>
      </c>
      <c r="T22" s="121" t="s">
        <v>39</v>
      </c>
      <c r="U22" s="433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6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4">
        <f t="shared" si="2"/>
        <v>46108</v>
      </c>
      <c r="M23" s="359"/>
      <c r="N23" s="359"/>
      <c r="O23" s="359"/>
      <c r="P23" s="359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3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9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4">
        <f t="shared" si="2"/>
        <v>46115</v>
      </c>
      <c r="M24" s="359"/>
      <c r="N24" s="359"/>
      <c r="O24" s="359"/>
      <c r="P24" s="359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3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6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4">
        <f t="shared" si="2"/>
        <v>46122</v>
      </c>
      <c r="M25" s="359"/>
      <c r="N25" s="359"/>
      <c r="O25" s="359"/>
      <c r="P25" s="359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3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9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4">
        <f t="shared" si="2"/>
        <v>46129</v>
      </c>
      <c r="M26" s="359"/>
      <c r="N26" s="359"/>
      <c r="O26" s="359"/>
      <c r="P26" s="359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3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6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4">
        <f t="shared" si="2"/>
        <v>46136</v>
      </c>
      <c r="M27" s="359"/>
      <c r="N27" s="359"/>
      <c r="O27" s="359"/>
      <c r="P27" s="359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3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9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49" t="s">
        <v>87</v>
      </c>
      <c r="H28" s="450"/>
      <c r="I28" s="449" t="s">
        <v>88</v>
      </c>
      <c r="J28" s="450"/>
      <c r="K28" s="449" t="s">
        <v>89</v>
      </c>
      <c r="L28" s="450"/>
      <c r="M28" s="435"/>
      <c r="N28" s="435"/>
      <c r="O28" s="435"/>
      <c r="P28" s="435"/>
      <c r="Q28" s="449" t="s">
        <v>90</v>
      </c>
      <c r="R28" s="450"/>
      <c r="S28" s="121" t="s">
        <v>39</v>
      </c>
      <c r="T28" s="121" t="s">
        <v>39</v>
      </c>
      <c r="U28" s="433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6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49" t="s">
        <v>93</v>
      </c>
      <c r="H29" s="450"/>
      <c r="I29" s="449" t="s">
        <v>94</v>
      </c>
      <c r="J29" s="450"/>
      <c r="K29" s="449" t="s">
        <v>95</v>
      </c>
      <c r="L29" s="450"/>
      <c r="M29" s="435"/>
      <c r="N29" s="435"/>
      <c r="O29" s="435"/>
      <c r="P29" s="435"/>
      <c r="Q29" s="449" t="s">
        <v>96</v>
      </c>
      <c r="R29" s="450"/>
      <c r="S29" s="435"/>
      <c r="T29" s="435"/>
      <c r="U29" s="433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9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4">
        <f t="shared" ref="L30:L32" si="40">K30</f>
        <v>46157</v>
      </c>
      <c r="M30" s="359"/>
      <c r="N30" s="359"/>
      <c r="O30" s="359"/>
      <c r="P30" s="359"/>
      <c r="Q30" s="171" t="s">
        <v>39</v>
      </c>
      <c r="R30" s="171" t="s">
        <v>39</v>
      </c>
      <c r="S30" s="435"/>
      <c r="T30" s="435"/>
      <c r="U30" s="433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6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49" t="s">
        <v>101</v>
      </c>
      <c r="H31" s="450"/>
      <c r="I31" s="449" t="s">
        <v>102</v>
      </c>
      <c r="J31" s="450"/>
      <c r="K31" s="449" t="s">
        <v>103</v>
      </c>
      <c r="L31" s="450"/>
      <c r="M31" s="359"/>
      <c r="N31" s="359"/>
      <c r="O31" s="359"/>
      <c r="P31" s="359"/>
      <c r="Q31" s="449" t="s">
        <v>104</v>
      </c>
      <c r="R31" s="450"/>
      <c r="S31" s="435"/>
      <c r="T31" s="435"/>
      <c r="U31" s="433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9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4">
        <f t="shared" si="40"/>
        <v>46171</v>
      </c>
      <c r="M32" s="359"/>
      <c r="N32" s="359"/>
      <c r="O32" s="359"/>
      <c r="P32" s="359"/>
      <c r="Q32" s="171" t="s">
        <v>39</v>
      </c>
      <c r="R32" s="171" t="s">
        <v>39</v>
      </c>
      <c r="S32" s="435"/>
      <c r="T32" s="435"/>
      <c r="U32" s="433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6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4">
        <f t="shared" ref="L33:L34" si="49">K33</f>
        <v>46178</v>
      </c>
      <c r="M33" s="359"/>
      <c r="N33" s="359"/>
      <c r="O33" s="359"/>
      <c r="P33" s="359"/>
      <c r="Q33" s="22">
        <f t="shared" ref="Q33" si="50">L33+1</f>
        <v>46179</v>
      </c>
      <c r="R33" s="22">
        <f t="shared" ref="R33" si="51">Q33</f>
        <v>46179</v>
      </c>
      <c r="S33" s="435"/>
      <c r="T33" s="435"/>
      <c r="U33" s="433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9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4">
        <f t="shared" si="49"/>
        <v>46185</v>
      </c>
      <c r="M34" s="359"/>
      <c r="N34" s="359"/>
      <c r="O34" s="359"/>
      <c r="P34" s="359"/>
      <c r="Q34" s="171" t="s">
        <v>39</v>
      </c>
      <c r="R34" s="171" t="s">
        <v>39</v>
      </c>
      <c r="S34" s="435"/>
      <c r="T34" s="435"/>
      <c r="U34" s="433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6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4">
        <f t="shared" ref="L35:L37" si="64">K35</f>
        <v>46192</v>
      </c>
      <c r="M35" s="359"/>
      <c r="N35" s="359"/>
      <c r="O35" s="359"/>
      <c r="P35" s="359"/>
      <c r="Q35" s="22">
        <f t="shared" ref="Q35:Q37" si="65">L35+1</f>
        <v>46193</v>
      </c>
      <c r="R35" s="22">
        <f t="shared" ref="R35:R37" si="66">Q35</f>
        <v>46193</v>
      </c>
      <c r="S35" s="435"/>
      <c r="T35" s="435"/>
      <c r="U35" s="433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9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4">
        <f t="shared" si="64"/>
        <v>46199</v>
      </c>
      <c r="M36" s="359"/>
      <c r="N36" s="359"/>
      <c r="O36" s="359"/>
      <c r="P36" s="359"/>
      <c r="Q36" s="171" t="s">
        <v>39</v>
      </c>
      <c r="R36" s="171" t="s">
        <v>39</v>
      </c>
      <c r="S36" s="435"/>
      <c r="T36" s="435"/>
      <c r="U36" s="433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6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4">
        <f t="shared" si="64"/>
        <v>46206</v>
      </c>
      <c r="M37" s="359"/>
      <c r="N37" s="359"/>
      <c r="O37" s="359"/>
      <c r="P37" s="359"/>
      <c r="Q37" s="22">
        <f t="shared" si="65"/>
        <v>46207</v>
      </c>
      <c r="R37" s="22">
        <f t="shared" si="66"/>
        <v>46207</v>
      </c>
      <c r="S37" s="435"/>
      <c r="T37" s="435"/>
      <c r="U37" s="433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9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49" t="s">
        <v>119</v>
      </c>
      <c r="H38" s="450"/>
      <c r="I38" s="449" t="s">
        <v>120</v>
      </c>
      <c r="J38" s="450"/>
      <c r="K38" s="449" t="s">
        <v>121</v>
      </c>
      <c r="L38" s="450"/>
      <c r="M38" s="359"/>
      <c r="N38" s="359"/>
      <c r="O38" s="359"/>
      <c r="P38" s="359"/>
      <c r="Q38" s="171" t="s">
        <v>39</v>
      </c>
      <c r="R38" s="171" t="s">
        <v>39</v>
      </c>
      <c r="S38" s="435"/>
      <c r="T38" s="435"/>
      <c r="U38" s="433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6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49" t="s">
        <v>124</v>
      </c>
      <c r="H39" s="450"/>
      <c r="I39" s="449" t="s">
        <v>125</v>
      </c>
      <c r="J39" s="450"/>
      <c r="K39" s="68">
        <v>46220</v>
      </c>
      <c r="L39" s="434">
        <f t="shared" ref="L39:L47" si="74">K39</f>
        <v>46220</v>
      </c>
      <c r="M39" s="359"/>
      <c r="N39" s="359"/>
      <c r="O39" s="359"/>
      <c r="P39" s="359"/>
      <c r="Q39" s="22">
        <f t="shared" ref="Q39" si="75">L39+1</f>
        <v>46221</v>
      </c>
      <c r="R39" s="22">
        <f t="shared" ref="R39" si="76">Q39</f>
        <v>46221</v>
      </c>
      <c r="S39" s="435"/>
      <c r="T39" s="435"/>
      <c r="U39" s="433" t="s">
        <v>126</v>
      </c>
      <c r="V39" s="68">
        <f t="shared" ref="V39" si="77">R39+5</f>
        <v>46226</v>
      </c>
      <c r="W39" s="68">
        <f t="shared" ref="W39:W43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9" t="s">
        <v>41</v>
      </c>
      <c r="B40" s="254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49" t="s">
        <v>128</v>
      </c>
      <c r="H40" s="450"/>
      <c r="I40" s="449" t="s">
        <v>129</v>
      </c>
      <c r="J40" s="450"/>
      <c r="K40" s="449" t="s">
        <v>130</v>
      </c>
      <c r="L40" s="450"/>
      <c r="M40" s="435"/>
      <c r="N40" s="435"/>
      <c r="O40" s="435"/>
      <c r="P40" s="435"/>
      <c r="Q40" s="449" t="s">
        <v>131</v>
      </c>
      <c r="R40" s="450"/>
      <c r="S40" s="435"/>
      <c r="T40" s="435"/>
      <c r="U40" s="433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>
      <c r="A41" s="186" t="s">
        <v>37</v>
      </c>
      <c r="B41" s="254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4">
        <f t="shared" si="74"/>
        <v>46234</v>
      </c>
      <c r="M41" s="359"/>
      <c r="N41" s="359"/>
      <c r="O41" s="359"/>
      <c r="P41" s="359"/>
      <c r="Q41" s="22"/>
      <c r="R41" s="22"/>
      <c r="S41" s="435"/>
      <c r="T41" s="435"/>
      <c r="U41" s="433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>
      <c r="A42" s="179" t="s">
        <v>41</v>
      </c>
      <c r="B42" s="254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49" t="s">
        <v>137</v>
      </c>
      <c r="H42" s="450"/>
      <c r="I42" s="449" t="s">
        <v>138</v>
      </c>
      <c r="J42" s="450"/>
      <c r="K42" s="449" t="s">
        <v>139</v>
      </c>
      <c r="L42" s="450"/>
      <c r="M42" s="435"/>
      <c r="N42" s="435"/>
      <c r="O42" s="435"/>
      <c r="P42" s="435"/>
      <c r="Q42" s="449" t="s">
        <v>140</v>
      </c>
      <c r="R42" s="450"/>
      <c r="S42" s="435"/>
      <c r="T42" s="435"/>
      <c r="U42" s="433" t="s">
        <v>141</v>
      </c>
      <c r="V42" s="449" t="s">
        <v>142</v>
      </c>
      <c r="W42" s="450"/>
      <c r="X42" s="449" t="s">
        <v>143</v>
      </c>
      <c r="Y42" s="450"/>
      <c r="Z42" s="75" t="s">
        <v>144</v>
      </c>
    </row>
    <row r="43" spans="1:26">
      <c r="A43" s="186" t="s">
        <v>37</v>
      </c>
      <c r="B43" s="254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449" t="s">
        <v>2089</v>
      </c>
      <c r="H43" s="450"/>
      <c r="I43" s="449" t="s">
        <v>2086</v>
      </c>
      <c r="J43" s="450"/>
      <c r="K43" s="449" t="s">
        <v>2087</v>
      </c>
      <c r="L43" s="450"/>
      <c r="M43" s="359"/>
      <c r="N43" s="359"/>
      <c r="O43" s="359"/>
      <c r="P43" s="359"/>
      <c r="Q43" s="449" t="s">
        <v>2088</v>
      </c>
      <c r="R43" s="450"/>
      <c r="S43" s="435"/>
      <c r="T43" s="435"/>
      <c r="U43" s="433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>
      <c r="A44" s="179" t="s">
        <v>147</v>
      </c>
      <c r="B44" s="254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449" t="s">
        <v>149</v>
      </c>
      <c r="H44" s="450"/>
      <c r="I44" s="449" t="s">
        <v>150</v>
      </c>
      <c r="J44" s="450"/>
      <c r="K44" s="449" t="s">
        <v>151</v>
      </c>
      <c r="L44" s="450"/>
      <c r="M44" s="435"/>
      <c r="N44" s="435"/>
      <c r="O44" s="435"/>
      <c r="P44" s="435"/>
      <c r="Q44" s="449" t="s">
        <v>152</v>
      </c>
      <c r="R44" s="450"/>
      <c r="S44" s="224"/>
      <c r="T44" s="224"/>
      <c r="U44" s="254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6" t="s">
        <v>37</v>
      </c>
      <c r="B45" s="254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4">
        <f t="shared" si="74"/>
        <v>46262</v>
      </c>
      <c r="M45" s="359"/>
      <c r="N45" s="359"/>
      <c r="O45" s="359"/>
      <c r="P45" s="359"/>
      <c r="Q45" s="121" t="s">
        <v>2217</v>
      </c>
      <c r="R45" s="121" t="s">
        <v>2217</v>
      </c>
      <c r="S45" s="224"/>
      <c r="T45" s="224"/>
      <c r="U45" s="254" t="s">
        <v>155</v>
      </c>
      <c r="V45" s="22">
        <v>46268</v>
      </c>
      <c r="W45" s="22">
        <v>46268</v>
      </c>
      <c r="X45" s="22">
        <f t="shared" si="79"/>
        <v>46269</v>
      </c>
      <c r="Y45" s="22">
        <f t="shared" si="80"/>
        <v>46270</v>
      </c>
    </row>
    <row r="46" spans="1:26">
      <c r="A46" s="179" t="s">
        <v>147</v>
      </c>
      <c r="B46" s="254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449" t="s">
        <v>2226</v>
      </c>
      <c r="H46" s="450"/>
      <c r="I46" s="449" t="s">
        <v>2227</v>
      </c>
      <c r="J46" s="450"/>
      <c r="K46" s="449" t="s">
        <v>2228</v>
      </c>
      <c r="L46" s="450"/>
      <c r="M46" s="359"/>
      <c r="N46" s="359"/>
      <c r="O46" s="359"/>
      <c r="P46" s="359"/>
      <c r="Q46" s="449" t="s">
        <v>2229</v>
      </c>
      <c r="R46" s="450"/>
      <c r="S46" s="224"/>
      <c r="T46" s="224"/>
      <c r="U46" s="254" t="s">
        <v>157</v>
      </c>
      <c r="V46" s="22">
        <v>46275</v>
      </c>
      <c r="W46" s="22">
        <v>46275</v>
      </c>
      <c r="X46" s="22">
        <v>46276</v>
      </c>
      <c r="Y46" s="22">
        <v>46277</v>
      </c>
    </row>
    <row r="47" spans="1:26">
      <c r="A47" s="186" t="s">
        <v>37</v>
      </c>
      <c r="B47" s="254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4">
        <f t="shared" si="74"/>
        <v>46276</v>
      </c>
      <c r="M47" s="359"/>
      <c r="N47" s="359"/>
      <c r="O47" s="359"/>
      <c r="P47" s="359"/>
      <c r="Q47" s="121" t="s">
        <v>2217</v>
      </c>
      <c r="R47" s="121" t="s">
        <v>2217</v>
      </c>
      <c r="S47" s="224"/>
      <c r="T47" s="224"/>
      <c r="U47" s="254" t="s">
        <v>159</v>
      </c>
      <c r="V47" s="22">
        <v>46282</v>
      </c>
      <c r="W47" s="22">
        <v>46282</v>
      </c>
      <c r="X47" s="22">
        <f t="shared" si="79"/>
        <v>46283</v>
      </c>
      <c r="Y47" s="22">
        <f t="shared" si="80"/>
        <v>46284</v>
      </c>
    </row>
    <row r="48" spans="1:26">
      <c r="A48" s="179" t="s">
        <v>2224</v>
      </c>
      <c r="B48" s="254" t="s">
        <v>2063</v>
      </c>
      <c r="C48" s="22">
        <v>46275</v>
      </c>
      <c r="D48" s="22">
        <f t="shared" ref="D48:D51" si="88">C48</f>
        <v>46275</v>
      </c>
      <c r="E48" s="22">
        <f t="shared" ref="E48:E51" si="89">C48+1</f>
        <v>46276</v>
      </c>
      <c r="F48" s="22">
        <f t="shared" ref="F48:F51" si="90">D48+2</f>
        <v>46277</v>
      </c>
      <c r="G48" s="449" t="s">
        <v>2220</v>
      </c>
      <c r="H48" s="450"/>
      <c r="I48" s="449" t="s">
        <v>2221</v>
      </c>
      <c r="J48" s="450"/>
      <c r="K48" s="449" t="s">
        <v>2222</v>
      </c>
      <c r="L48" s="450"/>
      <c r="M48" s="359"/>
      <c r="N48" s="359"/>
      <c r="O48" s="359"/>
      <c r="P48" s="359"/>
      <c r="Q48" s="449" t="s">
        <v>2223</v>
      </c>
      <c r="R48" s="450"/>
      <c r="S48" s="224"/>
      <c r="T48" s="224"/>
      <c r="U48" s="254" t="s">
        <v>2067</v>
      </c>
      <c r="V48" s="22">
        <v>46289</v>
      </c>
      <c r="W48" s="22">
        <v>46289</v>
      </c>
      <c r="X48" s="22">
        <v>46290</v>
      </c>
      <c r="Y48" s="22">
        <v>46290</v>
      </c>
    </row>
    <row r="49" spans="1:25">
      <c r="A49" s="186" t="s">
        <v>37</v>
      </c>
      <c r="B49" s="254" t="s">
        <v>2064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ref="G49:G51" si="91">F49+3</f>
        <v>46287</v>
      </c>
      <c r="H49" s="22">
        <f t="shared" ref="H49:H51" si="92">G49+1</f>
        <v>46288</v>
      </c>
      <c r="I49" s="22">
        <f t="shared" ref="I49:I51" si="93">H49+1</f>
        <v>46289</v>
      </c>
      <c r="J49" s="22">
        <f t="shared" ref="J49:J51" si="94">H49+1</f>
        <v>46289</v>
      </c>
      <c r="K49" s="22">
        <f t="shared" ref="K49:K51" si="95">H49+2</f>
        <v>46290</v>
      </c>
      <c r="L49" s="434">
        <f t="shared" ref="L49:L51" si="96">K49</f>
        <v>46290</v>
      </c>
      <c r="M49" s="359"/>
      <c r="N49" s="359"/>
      <c r="O49" s="359"/>
      <c r="P49" s="359"/>
      <c r="Q49" s="22">
        <f t="shared" ref="Q49:Q51" si="97">L49+1</f>
        <v>46291</v>
      </c>
      <c r="R49" s="22">
        <f t="shared" ref="R49:R51" si="98">Q49</f>
        <v>46291</v>
      </c>
      <c r="S49" s="224"/>
      <c r="T49" s="224"/>
      <c r="U49" s="254" t="s">
        <v>2068</v>
      </c>
      <c r="V49" s="22">
        <f t="shared" ref="V49:V51" si="99">R49+5</f>
        <v>46296</v>
      </c>
      <c r="W49" s="22">
        <f t="shared" ref="W49:W51" si="100">V49</f>
        <v>46296</v>
      </c>
      <c r="X49" s="22">
        <f t="shared" ref="X49:X51" si="101">V49+1</f>
        <v>46297</v>
      </c>
      <c r="Y49" s="22">
        <f t="shared" ref="Y49:Y51" si="102">X49+1</f>
        <v>46298</v>
      </c>
    </row>
    <row r="50" spans="1:25">
      <c r="A50" s="179" t="s">
        <v>147</v>
      </c>
      <c r="B50" s="254" t="s">
        <v>2065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449" t="s">
        <v>2230</v>
      </c>
      <c r="H50" s="450"/>
      <c r="I50" s="449" t="s">
        <v>2231</v>
      </c>
      <c r="J50" s="450"/>
      <c r="K50" s="449" t="s">
        <v>2232</v>
      </c>
      <c r="L50" s="450"/>
      <c r="M50" s="359"/>
      <c r="N50" s="359"/>
      <c r="O50" s="359"/>
      <c r="P50" s="359"/>
      <c r="Q50" s="449" t="s">
        <v>2233</v>
      </c>
      <c r="R50" s="450"/>
      <c r="S50" s="224"/>
      <c r="T50" s="224"/>
      <c r="U50" s="254" t="s">
        <v>2069</v>
      </c>
      <c r="V50" s="22">
        <v>46303</v>
      </c>
      <c r="W50" s="22">
        <v>46303</v>
      </c>
      <c r="X50" s="22">
        <v>46304</v>
      </c>
      <c r="Y50" s="22">
        <v>46305</v>
      </c>
    </row>
    <row r="51" spans="1:25">
      <c r="A51" s="186" t="s">
        <v>37</v>
      </c>
      <c r="B51" s="254" t="s">
        <v>2066</v>
      </c>
      <c r="C51" s="22">
        <v>46296</v>
      </c>
      <c r="D51" s="22">
        <f t="shared" si="88"/>
        <v>46296</v>
      </c>
      <c r="E51" s="22">
        <f t="shared" si="89"/>
        <v>46297</v>
      </c>
      <c r="F51" s="22">
        <f t="shared" si="90"/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4">
        <f t="shared" si="96"/>
        <v>46304</v>
      </c>
      <c r="M51" s="359"/>
      <c r="N51" s="359"/>
      <c r="O51" s="359"/>
      <c r="P51" s="359"/>
      <c r="Q51" s="22">
        <f t="shared" si="97"/>
        <v>46305</v>
      </c>
      <c r="R51" s="22">
        <f t="shared" si="98"/>
        <v>46305</v>
      </c>
      <c r="S51" s="224"/>
      <c r="T51" s="224"/>
      <c r="U51" s="254" t="s">
        <v>2070</v>
      </c>
      <c r="V51" s="22">
        <f t="shared" si="99"/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436"/>
      <c r="B52" s="437"/>
      <c r="C52" s="360"/>
      <c r="D52" s="360"/>
      <c r="E52" s="360"/>
      <c r="F52" s="360"/>
      <c r="G52" s="438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437"/>
      <c r="V52" s="360"/>
      <c r="W52" s="360"/>
      <c r="X52" s="360"/>
      <c r="Y52" s="360"/>
    </row>
    <row r="53" spans="1:25">
      <c r="A53" s="439" t="s">
        <v>160</v>
      </c>
      <c r="B53" s="469" t="s">
        <v>161</v>
      </c>
      <c r="C53" s="469"/>
      <c r="D53" s="469"/>
      <c r="E53" s="469"/>
      <c r="F53" s="469"/>
      <c r="G53" s="469"/>
      <c r="H53" s="469"/>
      <c r="I53" s="469"/>
      <c r="J53" s="469"/>
      <c r="K53" s="469"/>
      <c r="L53" s="469"/>
      <c r="M53" s="469"/>
      <c r="N53" s="469"/>
      <c r="O53" s="469"/>
      <c r="P53" s="469"/>
      <c r="Q53" s="469"/>
      <c r="R53" s="469"/>
      <c r="S53" s="469"/>
      <c r="T53" s="469"/>
      <c r="U53" s="469"/>
    </row>
    <row r="54" spans="1:25">
      <c r="A54" s="32" t="s">
        <v>162</v>
      </c>
      <c r="B54" s="465" t="s">
        <v>163</v>
      </c>
      <c r="C54" s="466"/>
      <c r="D54" s="466"/>
      <c r="E54" s="466"/>
      <c r="F54" s="466"/>
      <c r="G54" s="466"/>
      <c r="H54" s="466"/>
      <c r="I54" s="466"/>
      <c r="J54" s="466"/>
      <c r="K54" s="466"/>
      <c r="L54" s="466"/>
      <c r="M54" s="466"/>
      <c r="N54" s="466"/>
      <c r="O54" s="466"/>
      <c r="P54" s="466"/>
      <c r="Q54" s="466"/>
      <c r="R54" s="466"/>
      <c r="S54" s="466"/>
      <c r="T54" s="466"/>
      <c r="U54" s="467"/>
      <c r="V54" s="5"/>
      <c r="W54" s="5"/>
    </row>
    <row r="55" spans="1:25">
      <c r="A55" s="32" t="s">
        <v>164</v>
      </c>
      <c r="B55" s="465" t="s">
        <v>165</v>
      </c>
      <c r="C55" s="466"/>
      <c r="D55" s="466"/>
      <c r="E55" s="466"/>
      <c r="F55" s="466"/>
      <c r="G55" s="466"/>
      <c r="H55" s="466"/>
      <c r="I55" s="466"/>
      <c r="J55" s="466"/>
      <c r="K55" s="466"/>
      <c r="L55" s="466"/>
      <c r="M55" s="466"/>
      <c r="N55" s="466"/>
      <c r="O55" s="466"/>
      <c r="P55" s="466"/>
      <c r="Q55" s="466"/>
      <c r="R55" s="466"/>
      <c r="S55" s="466"/>
      <c r="T55" s="466"/>
      <c r="U55" s="467"/>
      <c r="X55" s="440"/>
    </row>
    <row r="56" spans="1:25">
      <c r="A56" s="131" t="s">
        <v>166</v>
      </c>
      <c r="B56" s="470" t="s">
        <v>167</v>
      </c>
      <c r="C56" s="470"/>
      <c r="D56" s="470"/>
      <c r="E56" s="470"/>
      <c r="F56" s="470"/>
      <c r="G56" s="470"/>
      <c r="H56" s="470"/>
      <c r="I56" s="470"/>
      <c r="J56" s="470"/>
      <c r="K56" s="470"/>
      <c r="L56" s="470"/>
      <c r="M56" s="470"/>
      <c r="N56" s="470"/>
      <c r="O56" s="470"/>
      <c r="P56" s="470"/>
      <c r="Q56" s="470"/>
      <c r="R56" s="470"/>
      <c r="S56" s="470"/>
      <c r="T56" s="470"/>
      <c r="U56" s="470"/>
    </row>
    <row r="57" spans="1:25">
      <c r="A57" s="131" t="s">
        <v>168</v>
      </c>
      <c r="B57" s="470" t="s">
        <v>169</v>
      </c>
      <c r="C57" s="470"/>
      <c r="D57" s="470"/>
      <c r="E57" s="470"/>
      <c r="F57" s="470"/>
      <c r="G57" s="470"/>
      <c r="H57" s="470"/>
      <c r="I57" s="470"/>
      <c r="J57" s="470"/>
      <c r="K57" s="470"/>
      <c r="L57" s="470"/>
      <c r="M57" s="470"/>
      <c r="N57" s="470"/>
      <c r="O57" s="470"/>
      <c r="P57" s="470"/>
      <c r="Q57" s="470"/>
      <c r="R57" s="470"/>
      <c r="S57" s="470"/>
      <c r="T57" s="470"/>
      <c r="U57" s="470"/>
    </row>
    <row r="58" spans="1:25">
      <c r="A58" s="131" t="s">
        <v>170</v>
      </c>
      <c r="B58" s="465" t="s">
        <v>171</v>
      </c>
      <c r="C58" s="466"/>
      <c r="D58" s="466"/>
      <c r="E58" s="466"/>
      <c r="F58" s="466"/>
      <c r="G58" s="466"/>
      <c r="H58" s="466"/>
      <c r="I58" s="466"/>
      <c r="J58" s="466"/>
      <c r="K58" s="466"/>
      <c r="L58" s="466"/>
      <c r="M58" s="466"/>
      <c r="N58" s="466"/>
      <c r="O58" s="466"/>
      <c r="P58" s="466"/>
      <c r="Q58" s="466"/>
      <c r="R58" s="466"/>
      <c r="S58" s="466"/>
      <c r="T58" s="466"/>
      <c r="U58" s="467"/>
    </row>
    <row r="59" spans="1:25">
      <c r="A59" s="131" t="s">
        <v>172</v>
      </c>
      <c r="B59" s="465" t="s">
        <v>173</v>
      </c>
      <c r="C59" s="466"/>
      <c r="D59" s="466"/>
      <c r="E59" s="466"/>
      <c r="F59" s="466"/>
      <c r="G59" s="466"/>
      <c r="H59" s="466"/>
      <c r="I59" s="466"/>
      <c r="J59" s="466"/>
      <c r="K59" s="466"/>
      <c r="L59" s="466"/>
      <c r="M59" s="466"/>
      <c r="N59" s="466"/>
      <c r="O59" s="466"/>
      <c r="P59" s="466"/>
      <c r="Q59" s="466"/>
      <c r="R59" s="466"/>
      <c r="S59" s="466"/>
      <c r="T59" s="466"/>
      <c r="U59" s="467"/>
    </row>
    <row r="60" spans="1:25">
      <c r="A60" s="131" t="s">
        <v>174</v>
      </c>
      <c r="B60" s="465" t="s">
        <v>175</v>
      </c>
      <c r="C60" s="466"/>
      <c r="D60" s="466"/>
      <c r="E60" s="466"/>
      <c r="F60" s="466"/>
      <c r="G60" s="466"/>
      <c r="H60" s="466"/>
      <c r="I60" s="466"/>
      <c r="J60" s="466"/>
      <c r="K60" s="466"/>
      <c r="L60" s="466"/>
      <c r="M60" s="466"/>
      <c r="N60" s="466"/>
      <c r="O60" s="466"/>
      <c r="P60" s="466"/>
      <c r="Q60" s="466"/>
      <c r="R60" s="466"/>
      <c r="S60" s="466"/>
      <c r="T60" s="466"/>
      <c r="U60" s="467"/>
    </row>
    <row r="61" spans="1:25">
      <c r="A61" s="131" t="s">
        <v>176</v>
      </c>
      <c r="B61" s="465" t="s">
        <v>177</v>
      </c>
      <c r="C61" s="466"/>
      <c r="D61" s="466"/>
      <c r="E61" s="466"/>
      <c r="F61" s="466"/>
      <c r="G61" s="466"/>
      <c r="H61" s="466"/>
      <c r="I61" s="466"/>
      <c r="J61" s="466"/>
      <c r="K61" s="466"/>
      <c r="L61" s="466"/>
      <c r="M61" s="466"/>
      <c r="N61" s="466"/>
      <c r="O61" s="466"/>
      <c r="P61" s="466"/>
      <c r="Q61" s="466"/>
      <c r="R61" s="466"/>
      <c r="S61" s="466"/>
      <c r="T61" s="466"/>
      <c r="U61" s="467"/>
    </row>
    <row r="67" spans="9:9">
      <c r="I67" t="s">
        <v>178</v>
      </c>
    </row>
  </sheetData>
  <mergeCells count="100">
    <mergeCell ref="B58:U58"/>
    <mergeCell ref="B59:U59"/>
    <mergeCell ref="B60:U60"/>
    <mergeCell ref="B61:U61"/>
    <mergeCell ref="A6:A7"/>
    <mergeCell ref="B6:B7"/>
    <mergeCell ref="B53:U53"/>
    <mergeCell ref="B54:U54"/>
    <mergeCell ref="B55:U55"/>
    <mergeCell ref="B56:U56"/>
    <mergeCell ref="B57:U57"/>
    <mergeCell ref="G40:H40"/>
    <mergeCell ref="I40:J40"/>
    <mergeCell ref="K40:L40"/>
    <mergeCell ref="Q40:R40"/>
    <mergeCell ref="G38:H38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I38:J38"/>
    <mergeCell ref="K38:L38"/>
    <mergeCell ref="G39:H39"/>
    <mergeCell ref="I39:J39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X6:Y6"/>
    <mergeCell ref="C7:D7"/>
    <mergeCell ref="E7:F7"/>
    <mergeCell ref="G7:H7"/>
    <mergeCell ref="I7:J7"/>
    <mergeCell ref="K7:L7"/>
    <mergeCell ref="X7:Y7"/>
    <mergeCell ref="M6:N6"/>
    <mergeCell ref="O6:P6"/>
    <mergeCell ref="Q6:R6"/>
    <mergeCell ref="S6:T6"/>
    <mergeCell ref="M7:N7"/>
    <mergeCell ref="O7:P7"/>
    <mergeCell ref="Q7:R7"/>
    <mergeCell ref="S7:T7"/>
    <mergeCell ref="V7:W7"/>
    <mergeCell ref="V6:W6"/>
    <mergeCell ref="C6:D6"/>
    <mergeCell ref="E6:F6"/>
    <mergeCell ref="G6:H6"/>
    <mergeCell ref="I6:J6"/>
    <mergeCell ref="K6:L6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G46:H46"/>
    <mergeCell ref="I46:J46"/>
    <mergeCell ref="K46:L46"/>
    <mergeCell ref="Q46:R46"/>
    <mergeCell ref="G50:H50"/>
    <mergeCell ref="I50:J50"/>
    <mergeCell ref="K50:L50"/>
    <mergeCell ref="Q50:R50"/>
    <mergeCell ref="G48:H48"/>
    <mergeCell ref="I48:J48"/>
    <mergeCell ref="K48:L48"/>
    <mergeCell ref="Q48:R4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98" t="s">
        <v>0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99" t="s">
        <v>1</v>
      </c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98" t="s">
        <v>769</v>
      </c>
      <c r="B4" s="535"/>
      <c r="C4" s="535"/>
      <c r="D4" s="535"/>
      <c r="E4" s="535"/>
      <c r="F4" s="535"/>
      <c r="G4" s="535"/>
      <c r="H4" s="535"/>
      <c r="I4" s="535"/>
      <c r="J4" s="535"/>
      <c r="K4" s="535"/>
      <c r="L4" s="599"/>
      <c r="M4" s="7"/>
      <c r="N4" s="7"/>
      <c r="O4" s="7"/>
      <c r="P4" s="7"/>
      <c r="Q4" s="7"/>
      <c r="R4" s="7"/>
      <c r="S4" s="7"/>
      <c r="T4" s="7"/>
    </row>
    <row r="5" spans="1:256">
      <c r="A5" s="337" t="s">
        <v>670</v>
      </c>
      <c r="B5" s="588" t="s">
        <v>770</v>
      </c>
      <c r="C5" s="589"/>
      <c r="D5" s="588" t="s">
        <v>770</v>
      </c>
      <c r="E5" s="589"/>
      <c r="F5" s="588" t="s">
        <v>771</v>
      </c>
      <c r="G5" s="589"/>
      <c r="H5" s="8" t="s">
        <v>671</v>
      </c>
      <c r="I5" s="588" t="s">
        <v>772</v>
      </c>
      <c r="J5" s="588"/>
      <c r="K5" s="586" t="s">
        <v>773</v>
      </c>
      <c r="L5" s="600"/>
      <c r="M5" s="601"/>
      <c r="N5" s="602"/>
      <c r="O5" s="601"/>
      <c r="P5" s="601"/>
      <c r="Q5" s="601"/>
      <c r="R5" s="602"/>
      <c r="S5" s="5"/>
      <c r="T5" s="5"/>
    </row>
    <row r="6" spans="1:256">
      <c r="A6" s="12" t="s">
        <v>13</v>
      </c>
      <c r="B6" s="473" t="s">
        <v>774</v>
      </c>
      <c r="C6" s="473"/>
      <c r="D6" s="594" t="s">
        <v>775</v>
      </c>
      <c r="E6" s="594"/>
      <c r="F6" s="473" t="s">
        <v>599</v>
      </c>
      <c r="G6" s="473"/>
      <c r="H6" s="10" t="s">
        <v>14</v>
      </c>
      <c r="I6" s="473" t="s">
        <v>249</v>
      </c>
      <c r="J6" s="473"/>
      <c r="K6" s="482" t="s">
        <v>248</v>
      </c>
      <c r="L6" s="561"/>
      <c r="M6" s="603"/>
      <c r="N6" s="603"/>
      <c r="O6" s="603"/>
      <c r="P6" s="603"/>
      <c r="Q6" s="603"/>
      <c r="R6" s="603"/>
      <c r="S6" s="13"/>
      <c r="T6" s="13"/>
    </row>
    <row r="7" spans="1:256">
      <c r="A7" s="12"/>
      <c r="B7" s="473" t="s">
        <v>776</v>
      </c>
      <c r="C7" s="473"/>
      <c r="D7" s="473" t="s">
        <v>777</v>
      </c>
      <c r="E7" s="473"/>
      <c r="F7" s="473" t="s">
        <v>681</v>
      </c>
      <c r="G7" s="473"/>
      <c r="H7" s="10"/>
      <c r="I7" s="473" t="s">
        <v>679</v>
      </c>
      <c r="J7" s="473"/>
      <c r="K7" s="473" t="s">
        <v>778</v>
      </c>
      <c r="L7" s="473"/>
      <c r="M7" s="603"/>
      <c r="N7" s="603"/>
      <c r="O7" s="603"/>
      <c r="P7" s="603"/>
      <c r="Q7" s="603"/>
      <c r="R7" s="603"/>
      <c r="S7" s="13"/>
      <c r="T7" s="13"/>
    </row>
    <row r="8" spans="1:256" hidden="1">
      <c r="A8" s="26" t="s">
        <v>779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8" t="s">
        <v>780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781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3" t="s">
        <v>782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783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04" t="s">
        <v>784</v>
      </c>
      <c r="G10" s="605"/>
      <c r="H10" s="605"/>
      <c r="I10" s="605"/>
      <c r="J10" s="605"/>
      <c r="K10" s="605"/>
      <c r="L10" s="606"/>
    </row>
    <row r="11" spans="1:256" hidden="1">
      <c r="A11" s="26" t="s">
        <v>689</v>
      </c>
      <c r="B11" s="303" t="s">
        <v>785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2" t="s">
        <v>786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779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8" t="s">
        <v>787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781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3" t="s">
        <v>788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689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3" t="s">
        <v>789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779</v>
      </c>
      <c r="B15" s="22">
        <v>45305</v>
      </c>
      <c r="C15" s="22">
        <f>B15+1</f>
        <v>45306</v>
      </c>
      <c r="D15" s="22">
        <f t="shared" si="1"/>
        <v>45306</v>
      </c>
      <c r="E15" s="303" t="s">
        <v>144</v>
      </c>
      <c r="F15" s="607"/>
      <c r="G15" s="608"/>
      <c r="H15" s="608"/>
      <c r="I15" s="608"/>
      <c r="J15" s="608"/>
      <c r="K15" s="608"/>
      <c r="L15" s="609"/>
    </row>
    <row r="16" spans="1:256" hidden="1">
      <c r="A16" s="361" t="s">
        <v>790</v>
      </c>
      <c r="B16" s="23" t="s">
        <v>39</v>
      </c>
      <c r="C16" s="23" t="s">
        <v>39</v>
      </c>
      <c r="D16" s="22" t="s">
        <v>785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3" t="s">
        <v>791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781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3" t="s">
        <v>792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689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3" t="s">
        <v>793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790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3" t="s">
        <v>794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781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3" t="s">
        <v>795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5"/>
    </row>
    <row r="21" spans="1:15" hidden="1">
      <c r="A21" s="24" t="s">
        <v>783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3" t="s">
        <v>796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790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3" t="s">
        <v>797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781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3" t="s">
        <v>798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1" t="s">
        <v>689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3" t="s">
        <v>799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790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3" t="s">
        <v>800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781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3" t="s">
        <v>801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1" t="s">
        <v>689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3" t="s">
        <v>802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790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3" t="s">
        <v>803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2" t="s">
        <v>781</v>
      </c>
      <c r="B29" s="363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3" t="s">
        <v>804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689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3" t="s">
        <v>805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3" t="s">
        <v>144</v>
      </c>
    </row>
    <row r="31" spans="1:15" hidden="1">
      <c r="A31" s="26" t="s">
        <v>790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3" t="s">
        <v>806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2" t="s">
        <v>781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3" t="s">
        <v>807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808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3" t="s">
        <v>809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790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3" t="s">
        <v>810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781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3" t="s">
        <v>811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808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3" t="s">
        <v>812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790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3" t="s">
        <v>813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781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3" t="s">
        <v>814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808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3" t="s">
        <v>685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790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3" t="s">
        <v>815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781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3" t="s">
        <v>816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808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3" t="s">
        <v>817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818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3" t="s">
        <v>819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781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3" t="s">
        <v>820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808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3" t="s">
        <v>821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818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3" t="s">
        <v>822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781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3" t="s">
        <v>823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808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3" t="s">
        <v>824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818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8" t="s">
        <v>825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781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3" t="s">
        <v>826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808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3" t="s">
        <v>827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818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3" t="s">
        <v>828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781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3" t="s">
        <v>829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808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8" t="s">
        <v>830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818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3" t="s">
        <v>831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781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3" t="s">
        <v>832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808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3" t="s">
        <v>833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818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3" t="s">
        <v>834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781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3" t="s">
        <v>835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4" t="s">
        <v>836</v>
      </c>
      <c r="B60" s="311">
        <v>45613</v>
      </c>
      <c r="C60" s="311">
        <f t="shared" si="15"/>
        <v>45614</v>
      </c>
      <c r="D60" s="311">
        <f t="shared" si="16"/>
        <v>45614</v>
      </c>
      <c r="E60" s="311">
        <f t="shared" si="17"/>
        <v>45614</v>
      </c>
      <c r="F60" s="311">
        <f t="shared" si="13"/>
        <v>45614</v>
      </c>
      <c r="G60" s="311">
        <f t="shared" si="14"/>
        <v>45615</v>
      </c>
      <c r="H60" s="365" t="s">
        <v>837</v>
      </c>
      <c r="I60" s="311">
        <f t="shared" si="9"/>
        <v>45624</v>
      </c>
      <c r="J60" s="311">
        <f t="shared" si="11"/>
        <v>45625</v>
      </c>
      <c r="K60" s="23" t="s">
        <v>39</v>
      </c>
      <c r="L60" s="23" t="s">
        <v>39</v>
      </c>
    </row>
    <row r="61" spans="1:21">
      <c r="A61" s="355"/>
      <c r="B61" s="355"/>
      <c r="C61" s="355"/>
      <c r="D61" s="355"/>
      <c r="E61" s="355"/>
      <c r="F61" s="355"/>
      <c r="G61" s="355"/>
      <c r="H61" s="355"/>
    </row>
    <row r="62" spans="1:21" ht="16.350000000000001" customHeight="1">
      <c r="A62" s="29" t="s">
        <v>160</v>
      </c>
      <c r="B62" s="523" t="s">
        <v>838</v>
      </c>
      <c r="C62" s="523"/>
      <c r="D62" s="523"/>
      <c r="E62" s="523"/>
      <c r="F62" s="523"/>
      <c r="G62" s="523"/>
      <c r="H62" s="523"/>
      <c r="I62" s="523"/>
      <c r="J62" s="523"/>
      <c r="K62" s="523"/>
      <c r="L62" s="523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1" t="s">
        <v>383</v>
      </c>
      <c r="B63" s="610" t="s">
        <v>839</v>
      </c>
      <c r="C63" s="610"/>
      <c r="D63" s="610"/>
      <c r="E63" s="610"/>
      <c r="F63" s="610"/>
      <c r="G63" s="610"/>
      <c r="H63" s="610"/>
      <c r="I63" s="610"/>
      <c r="J63" s="610"/>
      <c r="K63" s="610"/>
      <c r="L63" s="610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25" t="s">
        <v>840</v>
      </c>
      <c r="C64" s="525"/>
      <c r="D64" s="525"/>
      <c r="E64" s="525"/>
      <c r="F64" s="525"/>
      <c r="G64" s="525"/>
      <c r="H64" s="525"/>
      <c r="I64" s="525"/>
      <c r="J64" s="525"/>
      <c r="K64" s="525"/>
      <c r="L64" s="525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662</v>
      </c>
      <c r="B65" s="584" t="s">
        <v>841</v>
      </c>
      <c r="C65" s="584"/>
      <c r="D65" s="584"/>
      <c r="E65" s="584"/>
      <c r="F65" s="584"/>
      <c r="G65" s="584"/>
      <c r="H65" s="584"/>
      <c r="I65" s="584"/>
      <c r="J65" s="584"/>
      <c r="K65" s="584"/>
      <c r="L65" s="584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662</v>
      </c>
      <c r="B66" s="584" t="s">
        <v>842</v>
      </c>
      <c r="C66" s="584"/>
      <c r="D66" s="584"/>
      <c r="E66" s="584"/>
      <c r="F66" s="584"/>
      <c r="G66" s="584"/>
      <c r="H66" s="584"/>
      <c r="I66" s="584"/>
      <c r="J66" s="584"/>
      <c r="K66" s="584"/>
      <c r="L66" s="584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662</v>
      </c>
      <c r="B67" s="572" t="s">
        <v>843</v>
      </c>
      <c r="C67" s="573"/>
      <c r="D67" s="573"/>
      <c r="E67" s="573"/>
      <c r="F67" s="573"/>
      <c r="G67" s="573"/>
      <c r="H67" s="573"/>
      <c r="I67" s="573"/>
      <c r="J67" s="573"/>
      <c r="K67" s="573"/>
      <c r="L67" s="574"/>
      <c r="M67" s="6"/>
      <c r="N67" s="6"/>
      <c r="O67" s="6"/>
      <c r="P67" s="6"/>
      <c r="Q67" s="6"/>
      <c r="R67" s="6"/>
      <c r="S67" s="6"/>
    </row>
    <row r="68" spans="1:19" ht="16.2">
      <c r="A68" s="31" t="s">
        <v>664</v>
      </c>
      <c r="B68" s="526" t="s">
        <v>844</v>
      </c>
      <c r="C68" s="527"/>
      <c r="D68" s="527"/>
      <c r="E68" s="527"/>
      <c r="F68" s="527"/>
      <c r="G68" s="527"/>
      <c r="H68" s="527"/>
      <c r="I68" s="527"/>
      <c r="J68" s="527"/>
      <c r="K68" s="527"/>
      <c r="L68" s="528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7"/>
  <sheetViews>
    <sheetView workbookViewId="0">
      <selection activeCell="A49" sqref="A49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98" t="s">
        <v>0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1"/>
      <c r="N1" s="1"/>
      <c r="O1" s="1"/>
      <c r="P1" s="1"/>
      <c r="Q1" s="1"/>
      <c r="R1" s="2"/>
    </row>
    <row r="2" spans="1:254" ht="17.100000000000001" customHeight="1">
      <c r="B2" s="499" t="s">
        <v>1</v>
      </c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77" t="s">
        <v>845</v>
      </c>
      <c r="B4" s="578"/>
      <c r="C4" s="578"/>
      <c r="D4" s="578"/>
      <c r="E4" s="578"/>
      <c r="F4" s="578"/>
      <c r="G4" s="578"/>
      <c r="H4" s="578"/>
      <c r="I4" s="578"/>
      <c r="J4" s="578"/>
      <c r="K4" s="7"/>
      <c r="L4" s="7"/>
    </row>
    <row r="5" spans="1:254">
      <c r="A5" s="8" t="s">
        <v>670</v>
      </c>
      <c r="B5" s="8" t="s">
        <v>671</v>
      </c>
      <c r="C5" s="588" t="s">
        <v>846</v>
      </c>
      <c r="D5" s="589"/>
      <c r="E5" s="586" t="s">
        <v>847</v>
      </c>
      <c r="F5" s="587"/>
      <c r="G5" s="611" t="s">
        <v>770</v>
      </c>
      <c r="H5" s="612"/>
      <c r="I5" s="611" t="s">
        <v>848</v>
      </c>
      <c r="J5" s="611"/>
      <c r="K5" s="5"/>
      <c r="L5" s="5"/>
    </row>
    <row r="6" spans="1:254">
      <c r="A6" s="10" t="s">
        <v>13</v>
      </c>
      <c r="B6" s="10" t="s">
        <v>14</v>
      </c>
      <c r="C6" s="473" t="s">
        <v>248</v>
      </c>
      <c r="D6" s="473"/>
      <c r="E6" s="482" t="s">
        <v>249</v>
      </c>
      <c r="F6" s="561"/>
      <c r="G6" s="591" t="s">
        <v>774</v>
      </c>
      <c r="H6" s="591"/>
      <c r="I6" s="591" t="s">
        <v>599</v>
      </c>
      <c r="J6" s="591"/>
      <c r="K6" s="13"/>
      <c r="L6" s="13"/>
    </row>
    <row r="7" spans="1:254">
      <c r="A7" s="10"/>
      <c r="B7" s="10"/>
      <c r="C7" s="591" t="s">
        <v>849</v>
      </c>
      <c r="D7" s="591"/>
      <c r="E7" s="473" t="s">
        <v>850</v>
      </c>
      <c r="F7" s="473"/>
      <c r="G7" s="591" t="s">
        <v>851</v>
      </c>
      <c r="H7" s="591"/>
      <c r="I7" s="591" t="s">
        <v>852</v>
      </c>
      <c r="J7" s="591"/>
      <c r="K7" s="13"/>
      <c r="L7" s="13"/>
    </row>
    <row r="8" spans="1:254" ht="16.350000000000001" hidden="1" customHeight="1">
      <c r="A8" s="329" t="s">
        <v>853</v>
      </c>
      <c r="B8" s="179" t="s">
        <v>854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8" t="s">
        <v>855</v>
      </c>
      <c r="B9" s="179" t="s">
        <v>856</v>
      </c>
      <c r="C9" s="67">
        <v>46024</v>
      </c>
      <c r="D9" s="68">
        <f t="shared" si="0"/>
        <v>46024</v>
      </c>
      <c r="E9" s="275" t="s">
        <v>39</v>
      </c>
      <c r="F9" s="275" t="s">
        <v>39</v>
      </c>
      <c r="G9" s="67">
        <v>46035</v>
      </c>
      <c r="H9" s="68">
        <f t="shared" si="4"/>
        <v>46035</v>
      </c>
      <c r="I9" s="311">
        <f t="shared" si="5"/>
        <v>46037</v>
      </c>
      <c r="J9" s="311">
        <f t="shared" si="6"/>
        <v>46037</v>
      </c>
      <c r="K9" s="356" t="s">
        <v>144</v>
      </c>
      <c r="L9" s="6"/>
      <c r="M9" s="6"/>
      <c r="N9" s="6"/>
      <c r="O9" s="6"/>
    </row>
    <row r="10" spans="1:254" ht="16.350000000000001" hidden="1" customHeight="1">
      <c r="A10" s="329" t="s">
        <v>857</v>
      </c>
      <c r="B10" s="179" t="s">
        <v>858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5" t="s">
        <v>39</v>
      </c>
      <c r="H10" s="275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859</v>
      </c>
      <c r="B11" s="179" t="s">
        <v>860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5" t="s">
        <v>39</v>
      </c>
      <c r="H11" s="275" t="s">
        <v>39</v>
      </c>
      <c r="I11" s="67">
        <v>46051</v>
      </c>
      <c r="J11" s="68">
        <f t="shared" si="6"/>
        <v>46051</v>
      </c>
      <c r="K11" s="356"/>
      <c r="L11" s="6"/>
      <c r="M11" s="6"/>
      <c r="N11" s="6"/>
      <c r="O11" s="6"/>
    </row>
    <row r="12" spans="1:254" ht="16.350000000000001" hidden="1" customHeight="1">
      <c r="A12" s="26" t="s">
        <v>861</v>
      </c>
      <c r="B12" s="179" t="s">
        <v>862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6" t="s">
        <v>144</v>
      </c>
      <c r="L12" s="6"/>
      <c r="M12" s="6"/>
      <c r="N12" s="6"/>
      <c r="O12" s="6"/>
    </row>
    <row r="13" spans="1:254" ht="16.350000000000001" hidden="1" customHeight="1">
      <c r="A13" s="329" t="s">
        <v>853</v>
      </c>
      <c r="B13" s="179" t="s">
        <v>863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8" t="s">
        <v>864</v>
      </c>
      <c r="B14" s="180" t="s">
        <v>865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13" t="s">
        <v>337</v>
      </c>
      <c r="B15" s="614"/>
      <c r="C15" s="614"/>
      <c r="D15" s="614"/>
      <c r="E15" s="614"/>
      <c r="F15" s="614"/>
      <c r="G15" s="614"/>
      <c r="H15" s="614"/>
      <c r="I15" s="614"/>
      <c r="J15" s="615"/>
      <c r="K15" s="6"/>
      <c r="L15" s="6"/>
      <c r="M15" s="6"/>
      <c r="N15" s="6"/>
      <c r="O15" s="6"/>
    </row>
    <row r="16" spans="1:254" ht="16.350000000000001" hidden="1" customHeight="1">
      <c r="A16" s="26" t="s">
        <v>859</v>
      </c>
      <c r="B16" s="179" t="s">
        <v>866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13" t="s">
        <v>337</v>
      </c>
      <c r="B17" s="614"/>
      <c r="C17" s="614"/>
      <c r="D17" s="614"/>
      <c r="E17" s="614"/>
      <c r="F17" s="614"/>
      <c r="G17" s="614"/>
      <c r="H17" s="614"/>
      <c r="I17" s="614"/>
      <c r="J17" s="615"/>
      <c r="K17" s="6"/>
      <c r="L17" s="6"/>
      <c r="M17" s="6"/>
      <c r="N17" s="6"/>
      <c r="O17" s="6"/>
    </row>
    <row r="18" spans="1:15" ht="16.350000000000001" hidden="1" customHeight="1">
      <c r="A18" s="26" t="s">
        <v>857</v>
      </c>
      <c r="B18" s="179" t="s">
        <v>867</v>
      </c>
      <c r="C18" s="170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868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853</v>
      </c>
      <c r="B19" s="180" t="s">
        <v>869</v>
      </c>
      <c r="C19" s="170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7" t="s">
        <v>870</v>
      </c>
      <c r="H19" s="275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864</v>
      </c>
      <c r="B20" s="180" t="s">
        <v>871</v>
      </c>
      <c r="C20" s="170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859</v>
      </c>
      <c r="B21" s="186" t="s">
        <v>872</v>
      </c>
      <c r="C21" s="170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873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861</v>
      </c>
      <c r="B22" s="186" t="s">
        <v>874</v>
      </c>
      <c r="C22" s="507" t="s">
        <v>208</v>
      </c>
      <c r="D22" s="508"/>
      <c r="E22" s="508"/>
      <c r="F22" s="508"/>
      <c r="G22" s="508"/>
      <c r="H22" s="508"/>
      <c r="I22" s="508"/>
      <c r="J22" s="509"/>
      <c r="K22" s="6"/>
      <c r="L22" s="6"/>
      <c r="M22" s="6"/>
      <c r="N22" s="6"/>
      <c r="O22" s="6"/>
    </row>
    <row r="23" spans="1:15" ht="16.350000000000001" hidden="1" customHeight="1">
      <c r="A23" s="20" t="s">
        <v>857</v>
      </c>
      <c r="B23" s="186" t="s">
        <v>875</v>
      </c>
      <c r="C23" s="170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861</v>
      </c>
      <c r="B24" s="180" t="s">
        <v>876</v>
      </c>
      <c r="C24" s="170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7" t="s">
        <v>870</v>
      </c>
      <c r="H24" s="275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864</v>
      </c>
      <c r="B25" s="186" t="s">
        <v>877</v>
      </c>
      <c r="C25" s="170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853</v>
      </c>
      <c r="B26" s="180" t="s">
        <v>878</v>
      </c>
      <c r="C26" s="170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6" t="s">
        <v>859</v>
      </c>
      <c r="B27" s="186" t="s">
        <v>879</v>
      </c>
      <c r="C27" s="170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13" t="s">
        <v>337</v>
      </c>
      <c r="B28" s="614"/>
      <c r="C28" s="614"/>
      <c r="D28" s="614"/>
      <c r="E28" s="614"/>
      <c r="F28" s="614"/>
      <c r="G28" s="614"/>
      <c r="H28" s="614"/>
      <c r="I28" s="614"/>
      <c r="J28" s="615"/>
      <c r="K28" s="6"/>
      <c r="L28" s="6"/>
      <c r="M28" s="6"/>
      <c r="N28" s="6"/>
      <c r="O28" s="6"/>
    </row>
    <row r="29" spans="1:15" ht="16.350000000000001" hidden="1" customHeight="1">
      <c r="A29" s="336" t="s">
        <v>857</v>
      </c>
      <c r="B29" s="186" t="s">
        <v>880</v>
      </c>
      <c r="C29" s="170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6" t="s">
        <v>861</v>
      </c>
      <c r="B30" s="186" t="s">
        <v>881</v>
      </c>
      <c r="C30" s="170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6" t="s">
        <v>864</v>
      </c>
      <c r="B31" s="186" t="s">
        <v>882</v>
      </c>
      <c r="C31" s="170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70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13" t="s">
        <v>208</v>
      </c>
      <c r="B32" s="614"/>
      <c r="C32" s="614"/>
      <c r="D32" s="614"/>
      <c r="E32" s="614"/>
      <c r="F32" s="614"/>
      <c r="G32" s="614"/>
      <c r="H32" s="614"/>
      <c r="I32" s="614"/>
      <c r="J32" s="615"/>
      <c r="K32" s="6"/>
      <c r="L32" s="6"/>
      <c r="M32" s="6"/>
      <c r="N32" s="6"/>
      <c r="O32" s="6"/>
    </row>
    <row r="33" spans="1:15" ht="16.350000000000001" hidden="1" customHeight="1">
      <c r="A33" s="336" t="s">
        <v>853</v>
      </c>
      <c r="B33" s="186" t="s">
        <v>883</v>
      </c>
      <c r="C33" s="170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6" t="s">
        <v>859</v>
      </c>
      <c r="B34" s="186" t="s">
        <v>884</v>
      </c>
      <c r="C34" s="170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6" t="s">
        <v>857</v>
      </c>
      <c r="B35" s="186" t="s">
        <v>885</v>
      </c>
      <c r="C35" s="170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6" t="s">
        <v>861</v>
      </c>
      <c r="B36" s="186" t="s">
        <v>886</v>
      </c>
      <c r="C36" s="170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6" t="s">
        <v>864</v>
      </c>
      <c r="B37" s="186" t="s">
        <v>887</v>
      </c>
      <c r="C37" s="170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13" t="s">
        <v>337</v>
      </c>
      <c r="B38" s="614"/>
      <c r="C38" s="614"/>
      <c r="D38" s="614"/>
      <c r="E38" s="614"/>
      <c r="F38" s="614"/>
      <c r="G38" s="614"/>
      <c r="H38" s="614"/>
      <c r="I38" s="614"/>
      <c r="J38" s="615"/>
      <c r="K38" s="6"/>
      <c r="L38" s="6"/>
      <c r="M38" s="6"/>
      <c r="N38" s="6"/>
      <c r="O38" s="6"/>
    </row>
    <row r="39" spans="1:15" ht="16.350000000000001" customHeight="1">
      <c r="A39" s="336" t="s">
        <v>2057</v>
      </c>
      <c r="B39" s="186" t="s">
        <v>888</v>
      </c>
      <c r="C39" s="170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6" t="s">
        <v>2291</v>
      </c>
      <c r="B40" s="186" t="s">
        <v>889</v>
      </c>
      <c r="C40" s="170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6" t="s">
        <v>2292</v>
      </c>
      <c r="B41" s="186" t="s">
        <v>890</v>
      </c>
      <c r="C41" s="170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6" t="s">
        <v>2293</v>
      </c>
      <c r="B42" s="186" t="s">
        <v>891</v>
      </c>
      <c r="C42" s="170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 t="shared" ref="G42:G49" si="42">F42+9</f>
        <v>46259</v>
      </c>
      <c r="H42" s="68">
        <f t="shared" ref="H42:H49" si="43">G42</f>
        <v>46259</v>
      </c>
      <c r="I42" s="68">
        <f t="shared" ref="I42:I49" si="44">H42+2</f>
        <v>46261</v>
      </c>
      <c r="J42" s="68">
        <f t="shared" ref="J42:J49" si="45">I42</f>
        <v>46261</v>
      </c>
      <c r="K42" s="6"/>
      <c r="L42" s="6"/>
      <c r="N42" s="6"/>
      <c r="O42" s="6"/>
    </row>
    <row r="43" spans="1:15">
      <c r="A43" s="577" t="s">
        <v>2062</v>
      </c>
      <c r="B43" s="578"/>
      <c r="C43" s="578"/>
      <c r="D43" s="578"/>
      <c r="E43" s="578"/>
      <c r="F43" s="578"/>
      <c r="G43" s="578"/>
      <c r="H43" s="578"/>
      <c r="I43" s="578"/>
      <c r="J43" s="578"/>
      <c r="K43" s="7"/>
      <c r="L43" s="7"/>
    </row>
    <row r="44" spans="1:15">
      <c r="A44" s="8" t="s">
        <v>670</v>
      </c>
      <c r="B44" s="8" t="s">
        <v>671</v>
      </c>
      <c r="C44" s="586" t="s">
        <v>847</v>
      </c>
      <c r="D44" s="587"/>
      <c r="E44" s="588" t="s">
        <v>846</v>
      </c>
      <c r="F44" s="589"/>
      <c r="G44" s="611" t="s">
        <v>770</v>
      </c>
      <c r="H44" s="612"/>
      <c r="I44" s="611" t="s">
        <v>848</v>
      </c>
      <c r="J44" s="611"/>
      <c r="K44" s="5"/>
      <c r="L44" s="5"/>
    </row>
    <row r="45" spans="1:15">
      <c r="A45" s="10" t="s">
        <v>13</v>
      </c>
      <c r="B45" s="10" t="s">
        <v>14</v>
      </c>
      <c r="C45" s="482" t="s">
        <v>249</v>
      </c>
      <c r="D45" s="561"/>
      <c r="E45" s="473" t="s">
        <v>248</v>
      </c>
      <c r="F45" s="473"/>
      <c r="G45" s="591" t="s">
        <v>774</v>
      </c>
      <c r="H45" s="591"/>
      <c r="I45" s="591" t="s">
        <v>599</v>
      </c>
      <c r="J45" s="591"/>
      <c r="K45" s="13"/>
      <c r="L45" s="13"/>
    </row>
    <row r="46" spans="1:15">
      <c r="A46" s="10"/>
      <c r="B46" s="10"/>
      <c r="C46" s="591" t="s">
        <v>849</v>
      </c>
      <c r="D46" s="591"/>
      <c r="E46" s="473" t="s">
        <v>850</v>
      </c>
      <c r="F46" s="473"/>
      <c r="G46" s="591" t="s">
        <v>851</v>
      </c>
      <c r="H46" s="591"/>
      <c r="I46" s="591" t="s">
        <v>852</v>
      </c>
      <c r="J46" s="591"/>
      <c r="K46" s="13"/>
      <c r="L46" s="13"/>
    </row>
    <row r="47" spans="1:15" ht="16.350000000000001" customHeight="1">
      <c r="A47" s="328" t="s">
        <v>2294</v>
      </c>
      <c r="B47" s="186" t="s">
        <v>892</v>
      </c>
      <c r="C47" s="170">
        <v>46255</v>
      </c>
      <c r="D47" s="68">
        <f t="shared" si="39"/>
        <v>46255</v>
      </c>
      <c r="E47" s="68">
        <f t="shared" si="40"/>
        <v>46257</v>
      </c>
      <c r="F47" s="68">
        <f t="shared" si="41"/>
        <v>46257</v>
      </c>
      <c r="G47" s="68">
        <f t="shared" si="42"/>
        <v>46266</v>
      </c>
      <c r="H47" s="68">
        <f t="shared" si="43"/>
        <v>46266</v>
      </c>
      <c r="I47" s="68">
        <f t="shared" si="44"/>
        <v>46268</v>
      </c>
      <c r="J47" s="68">
        <f t="shared" si="45"/>
        <v>46268</v>
      </c>
      <c r="K47" s="6"/>
      <c r="L47" s="6"/>
      <c r="M47" s="6"/>
      <c r="N47" s="6"/>
      <c r="O47" s="6"/>
    </row>
    <row r="48" spans="1:15" ht="16.350000000000001" customHeight="1">
      <c r="A48" s="336" t="s">
        <v>853</v>
      </c>
      <c r="B48" s="186" t="s">
        <v>893</v>
      </c>
      <c r="C48" s="170">
        <v>46262</v>
      </c>
      <c r="D48" s="22">
        <f t="shared" si="39"/>
        <v>46262</v>
      </c>
      <c r="E48" s="22">
        <f t="shared" si="40"/>
        <v>46264</v>
      </c>
      <c r="F48" s="22">
        <f t="shared" si="41"/>
        <v>46264</v>
      </c>
      <c r="G48" s="22">
        <f t="shared" si="42"/>
        <v>46273</v>
      </c>
      <c r="H48" s="22">
        <f t="shared" si="43"/>
        <v>46273</v>
      </c>
      <c r="I48" s="22">
        <f t="shared" si="44"/>
        <v>46275</v>
      </c>
      <c r="J48" s="22">
        <f t="shared" si="45"/>
        <v>46275</v>
      </c>
      <c r="K48" s="6"/>
      <c r="L48" s="6"/>
      <c r="M48" s="6"/>
      <c r="N48" s="6"/>
      <c r="O48" s="6"/>
    </row>
    <row r="49" spans="1:19" ht="16.350000000000001" customHeight="1">
      <c r="A49" s="336" t="s">
        <v>859</v>
      </c>
      <c r="B49" s="186" t="s">
        <v>894</v>
      </c>
      <c r="C49" s="170">
        <v>46269</v>
      </c>
      <c r="D49" s="22">
        <f t="shared" si="39"/>
        <v>46269</v>
      </c>
      <c r="E49" s="22">
        <f t="shared" si="40"/>
        <v>46271</v>
      </c>
      <c r="F49" s="22">
        <f t="shared" si="41"/>
        <v>46271</v>
      </c>
      <c r="G49" s="22">
        <f t="shared" si="42"/>
        <v>46280</v>
      </c>
      <c r="H49" s="22">
        <f t="shared" si="43"/>
        <v>46280</v>
      </c>
      <c r="I49" s="22">
        <f t="shared" si="44"/>
        <v>46282</v>
      </c>
      <c r="J49" s="22">
        <f t="shared" si="45"/>
        <v>46282</v>
      </c>
      <c r="K49" s="6"/>
      <c r="L49" s="6"/>
      <c r="M49" s="6"/>
      <c r="N49" s="6"/>
      <c r="O49" s="6"/>
    </row>
    <row r="50" spans="1:19">
      <c r="A50" s="577" t="s">
        <v>2062</v>
      </c>
      <c r="B50" s="578"/>
      <c r="C50" s="578"/>
      <c r="D50" s="578"/>
      <c r="E50" s="578"/>
      <c r="F50" s="578"/>
      <c r="G50" s="578"/>
      <c r="H50" s="578"/>
      <c r="I50" s="578"/>
      <c r="J50" s="578"/>
      <c r="K50" s="7"/>
      <c r="L50" s="7"/>
    </row>
    <row r="51" spans="1:19">
      <c r="A51" s="8" t="s">
        <v>670</v>
      </c>
      <c r="B51" s="8" t="s">
        <v>671</v>
      </c>
      <c r="C51" s="586" t="s">
        <v>847</v>
      </c>
      <c r="D51" s="587"/>
      <c r="E51" s="588" t="s">
        <v>846</v>
      </c>
      <c r="F51" s="589"/>
      <c r="G51" s="611" t="s">
        <v>770</v>
      </c>
      <c r="H51" s="612"/>
      <c r="I51" s="611" t="s">
        <v>848</v>
      </c>
      <c r="J51" s="611"/>
      <c r="K51" s="5"/>
      <c r="L51" s="5"/>
    </row>
    <row r="52" spans="1:19">
      <c r="A52" s="10" t="s">
        <v>13</v>
      </c>
      <c r="B52" s="10" t="s">
        <v>14</v>
      </c>
      <c r="C52" s="482" t="s">
        <v>249</v>
      </c>
      <c r="D52" s="561"/>
      <c r="E52" s="473" t="s">
        <v>248</v>
      </c>
      <c r="F52" s="473"/>
      <c r="G52" s="591" t="s">
        <v>774</v>
      </c>
      <c r="H52" s="591"/>
      <c r="I52" s="591" t="s">
        <v>599</v>
      </c>
      <c r="J52" s="591"/>
      <c r="K52" s="13"/>
      <c r="L52" s="13"/>
    </row>
    <row r="53" spans="1:19">
      <c r="A53" s="10"/>
      <c r="B53" s="10"/>
      <c r="C53" s="591" t="s">
        <v>849</v>
      </c>
      <c r="D53" s="591"/>
      <c r="E53" s="473" t="s">
        <v>850</v>
      </c>
      <c r="F53" s="473"/>
      <c r="G53" s="591" t="s">
        <v>851</v>
      </c>
      <c r="H53" s="591"/>
      <c r="I53" s="591" t="s">
        <v>852</v>
      </c>
      <c r="J53" s="591"/>
      <c r="K53" s="13"/>
      <c r="L53" s="13"/>
    </row>
    <row r="54" spans="1:19" ht="16.350000000000001" customHeight="1">
      <c r="A54" s="336" t="s">
        <v>857</v>
      </c>
      <c r="B54" s="180" t="s">
        <v>895</v>
      </c>
      <c r="C54" s="170">
        <v>46276</v>
      </c>
      <c r="D54" s="22">
        <f>C54</f>
        <v>46276</v>
      </c>
      <c r="E54" s="22">
        <f>D54+2</f>
        <v>46278</v>
      </c>
      <c r="F54" s="22">
        <f>E54</f>
        <v>46278</v>
      </c>
      <c r="G54" s="22">
        <f>F54+9</f>
        <v>46287</v>
      </c>
      <c r="H54" s="22">
        <f>G54</f>
        <v>46287</v>
      </c>
      <c r="I54" s="22">
        <f>H54+2</f>
        <v>46289</v>
      </c>
      <c r="J54" s="22">
        <f>I54</f>
        <v>46289</v>
      </c>
      <c r="K54" s="6"/>
      <c r="L54" s="6"/>
      <c r="M54" s="6"/>
      <c r="N54" s="6"/>
      <c r="O54" s="6"/>
    </row>
    <row r="55" spans="1:19" ht="16.350000000000001" customHeight="1">
      <c r="A55" s="336" t="s">
        <v>861</v>
      </c>
      <c r="B55" s="180" t="s">
        <v>896</v>
      </c>
      <c r="C55" s="281">
        <v>46283</v>
      </c>
      <c r="D55" s="22">
        <f>C55</f>
        <v>46283</v>
      </c>
      <c r="E55" s="22">
        <f>D55+2</f>
        <v>46285</v>
      </c>
      <c r="F55" s="22">
        <f>E55</f>
        <v>46285</v>
      </c>
      <c r="G55" s="22">
        <f>F55+9</f>
        <v>46294</v>
      </c>
      <c r="H55" s="22">
        <f>G55</f>
        <v>46294</v>
      </c>
      <c r="I55" s="22">
        <f>H55+2</f>
        <v>46296</v>
      </c>
      <c r="J55" s="22">
        <f>I55</f>
        <v>46296</v>
      </c>
      <c r="K55" s="6"/>
      <c r="L55" s="6"/>
      <c r="M55" s="6"/>
      <c r="N55" s="6"/>
      <c r="O55" s="6"/>
    </row>
    <row r="56" spans="1:19" ht="16.350000000000001" customHeight="1">
      <c r="A56" s="336" t="s">
        <v>864</v>
      </c>
      <c r="B56" s="180" t="s">
        <v>2125</v>
      </c>
      <c r="C56" s="281">
        <v>46290</v>
      </c>
      <c r="D56" s="22">
        <f t="shared" ref="D56:D57" si="46">C56</f>
        <v>46290</v>
      </c>
      <c r="E56" s="22">
        <f t="shared" ref="E56:E57" si="47">D56+2</f>
        <v>46292</v>
      </c>
      <c r="F56" s="22">
        <f t="shared" ref="F56:F57" si="48">E56</f>
        <v>46292</v>
      </c>
      <c r="G56" s="22">
        <f t="shared" ref="G56:G57" si="49">F56+9</f>
        <v>46301</v>
      </c>
      <c r="H56" s="22">
        <f t="shared" ref="H56:H57" si="50">G56</f>
        <v>46301</v>
      </c>
      <c r="I56" s="22">
        <f t="shared" ref="I56:I57" si="51">H56+2</f>
        <v>46303</v>
      </c>
      <c r="J56" s="22">
        <f t="shared" ref="J56:J57" si="52">I56</f>
        <v>46303</v>
      </c>
      <c r="K56" s="6"/>
      <c r="L56" s="6"/>
      <c r="M56" s="6"/>
      <c r="N56" s="6"/>
      <c r="O56" s="6"/>
    </row>
    <row r="57" spans="1:19" ht="16.350000000000001" customHeight="1">
      <c r="A57" s="336" t="s">
        <v>853</v>
      </c>
      <c r="B57" s="180" t="s">
        <v>2126</v>
      </c>
      <c r="C57" s="281">
        <v>46297</v>
      </c>
      <c r="D57" s="22">
        <f t="shared" si="46"/>
        <v>46297</v>
      </c>
      <c r="E57" s="22">
        <f t="shared" si="47"/>
        <v>46299</v>
      </c>
      <c r="F57" s="22">
        <f t="shared" si="48"/>
        <v>46299</v>
      </c>
      <c r="G57" s="22">
        <f t="shared" si="49"/>
        <v>46308</v>
      </c>
      <c r="H57" s="22">
        <f t="shared" si="50"/>
        <v>46308</v>
      </c>
      <c r="I57" s="22">
        <f t="shared" si="51"/>
        <v>46310</v>
      </c>
      <c r="J57" s="22">
        <f t="shared" si="52"/>
        <v>46310</v>
      </c>
      <c r="K57" s="6"/>
      <c r="L57" s="6"/>
      <c r="M57" s="6"/>
      <c r="N57" s="6"/>
      <c r="O57" s="6"/>
    </row>
    <row r="58" spans="1:19" ht="16.350000000000001" customHeight="1">
      <c r="A58" s="358"/>
      <c r="B58" s="287"/>
      <c r="C58" s="359"/>
      <c r="D58" s="360"/>
      <c r="E58" s="360"/>
      <c r="F58" s="360"/>
      <c r="G58" s="360"/>
      <c r="H58" s="360"/>
      <c r="I58" s="360"/>
      <c r="J58" s="360"/>
      <c r="K58" s="6"/>
      <c r="L58" s="6"/>
      <c r="M58" s="6"/>
      <c r="N58" s="6"/>
      <c r="O58" s="6"/>
    </row>
    <row r="59" spans="1:19" ht="16.2">
      <c r="A59" s="300" t="s">
        <v>160</v>
      </c>
      <c r="B59" s="523" t="s">
        <v>897</v>
      </c>
      <c r="C59" s="523"/>
      <c r="D59" s="523"/>
      <c r="E59" s="523"/>
      <c r="F59" s="523"/>
      <c r="G59" s="523"/>
      <c r="H59" s="523"/>
      <c r="I59" s="523"/>
      <c r="J59" s="523"/>
      <c r="K59" s="523"/>
      <c r="L59" s="6"/>
      <c r="M59" s="6"/>
      <c r="N59" s="6"/>
      <c r="O59" s="6"/>
      <c r="P59" s="6"/>
      <c r="Q59" s="6"/>
    </row>
    <row r="60" spans="1:19" ht="16.2">
      <c r="A60" s="301" t="s">
        <v>383</v>
      </c>
      <c r="B60" s="610" t="s">
        <v>898</v>
      </c>
      <c r="C60" s="610"/>
      <c r="D60" s="610"/>
      <c r="E60" s="610"/>
      <c r="F60" s="610"/>
      <c r="G60" s="610"/>
      <c r="H60" s="610"/>
      <c r="I60" s="610"/>
      <c r="J60" s="610"/>
      <c r="K60" s="610"/>
      <c r="L60" s="6"/>
      <c r="M60" s="6"/>
      <c r="N60" s="6"/>
      <c r="O60" s="6"/>
      <c r="P60" s="6"/>
      <c r="Q60" s="6"/>
      <c r="R60" s="6"/>
      <c r="S60" s="6"/>
    </row>
    <row r="61" spans="1:19" ht="16.05" customHeight="1">
      <c r="A61" s="30" t="s">
        <v>383</v>
      </c>
      <c r="B61" s="525" t="s">
        <v>899</v>
      </c>
      <c r="C61" s="525"/>
      <c r="D61" s="525"/>
      <c r="E61" s="525"/>
      <c r="F61" s="525"/>
      <c r="G61" s="525"/>
      <c r="H61" s="525"/>
      <c r="I61" s="525"/>
      <c r="J61" s="525"/>
      <c r="K61" s="525"/>
      <c r="L61" s="6"/>
      <c r="M61" s="6"/>
      <c r="N61" s="6"/>
      <c r="O61" s="6"/>
      <c r="P61" s="6"/>
      <c r="Q61" s="6"/>
      <c r="R61" s="6"/>
      <c r="S61" s="6"/>
    </row>
    <row r="62" spans="1:19" ht="16.05" customHeight="1">
      <c r="A62" s="30" t="s">
        <v>381</v>
      </c>
      <c r="B62" s="525" t="s">
        <v>900</v>
      </c>
      <c r="C62" s="525"/>
      <c r="D62" s="525"/>
      <c r="E62" s="525"/>
      <c r="F62" s="525"/>
      <c r="G62" s="525"/>
      <c r="H62" s="525"/>
      <c r="I62" s="525"/>
      <c r="J62" s="525"/>
      <c r="K62" s="525"/>
      <c r="L62" s="6"/>
      <c r="M62" s="6"/>
      <c r="N62" s="6"/>
      <c r="O62" s="6"/>
      <c r="P62" s="6"/>
      <c r="Q62" s="6"/>
      <c r="R62" s="6"/>
      <c r="S62" s="6"/>
    </row>
    <row r="63" spans="1:19" ht="16.2">
      <c r="A63" s="30" t="s">
        <v>662</v>
      </c>
      <c r="B63" s="525" t="s">
        <v>841</v>
      </c>
      <c r="C63" s="525"/>
      <c r="D63" s="525"/>
      <c r="E63" s="525"/>
      <c r="F63" s="525"/>
      <c r="G63" s="525"/>
      <c r="H63" s="525"/>
      <c r="I63" s="525"/>
      <c r="J63" s="525"/>
      <c r="K63" s="525"/>
      <c r="L63" s="6"/>
      <c r="M63" s="6"/>
      <c r="N63" s="6"/>
      <c r="O63" s="6"/>
      <c r="P63" s="6"/>
      <c r="Q63" s="6"/>
    </row>
    <row r="64" spans="1:19" ht="16.2">
      <c r="A64" s="30" t="s">
        <v>662</v>
      </c>
      <c r="B64" s="525" t="s">
        <v>901</v>
      </c>
      <c r="C64" s="525"/>
      <c r="D64" s="525"/>
      <c r="E64" s="525"/>
      <c r="F64" s="525"/>
      <c r="G64" s="525"/>
      <c r="H64" s="525"/>
      <c r="I64" s="525"/>
      <c r="J64" s="525"/>
      <c r="K64" s="525"/>
      <c r="L64" s="6"/>
      <c r="M64" s="6"/>
      <c r="N64" s="6"/>
      <c r="O64" s="6"/>
      <c r="P64" s="6"/>
      <c r="Q64" s="6"/>
    </row>
    <row r="65" spans="1:17" ht="16.2">
      <c r="A65" s="31" t="s">
        <v>664</v>
      </c>
      <c r="B65" s="525" t="s">
        <v>902</v>
      </c>
      <c r="C65" s="525"/>
      <c r="D65" s="525"/>
      <c r="E65" s="525"/>
      <c r="F65" s="525"/>
      <c r="G65" s="525"/>
      <c r="H65" s="525"/>
      <c r="I65" s="525"/>
      <c r="J65" s="525"/>
      <c r="K65" s="525"/>
      <c r="L65" s="6"/>
      <c r="M65" s="6"/>
      <c r="N65" s="6"/>
      <c r="O65" s="6"/>
      <c r="P65" s="6"/>
      <c r="Q65" s="6"/>
    </row>
    <row r="66" spans="1:17" ht="16.2">
      <c r="A66" s="31" t="s">
        <v>664</v>
      </c>
      <c r="B66" s="525" t="s">
        <v>844</v>
      </c>
      <c r="C66" s="525"/>
      <c r="D66" s="525"/>
      <c r="E66" s="525"/>
      <c r="F66" s="525"/>
      <c r="G66" s="525"/>
      <c r="H66" s="525"/>
      <c r="I66" s="525"/>
      <c r="J66" s="525"/>
      <c r="K66" s="525"/>
      <c r="L66" s="6"/>
      <c r="M66" s="6"/>
      <c r="N66" s="6"/>
      <c r="O66" s="6"/>
      <c r="P66" s="6"/>
      <c r="Q66" s="6"/>
    </row>
    <row r="67" spans="1:17" ht="16.2">
      <c r="A67" s="31" t="s">
        <v>903</v>
      </c>
      <c r="B67" s="525" t="s">
        <v>904</v>
      </c>
      <c r="C67" s="525"/>
      <c r="D67" s="525"/>
      <c r="E67" s="525"/>
      <c r="F67" s="525"/>
      <c r="G67" s="525"/>
      <c r="H67" s="525"/>
      <c r="I67" s="525"/>
      <c r="J67" s="525"/>
      <c r="K67" s="525"/>
      <c r="L67" s="6"/>
      <c r="M67" s="6"/>
      <c r="N67" s="6"/>
      <c r="O67" s="6"/>
      <c r="P67" s="6"/>
      <c r="Q67" s="6"/>
    </row>
  </sheetData>
  <mergeCells count="56">
    <mergeCell ref="B65:K65"/>
    <mergeCell ref="B66:K66"/>
    <mergeCell ref="B67:K67"/>
    <mergeCell ref="B59:K59"/>
    <mergeCell ref="B60:K60"/>
    <mergeCell ref="B61:K61"/>
    <mergeCell ref="B62:K62"/>
    <mergeCell ref="B63:K63"/>
    <mergeCell ref="C53:D53"/>
    <mergeCell ref="E53:F53"/>
    <mergeCell ref="G53:H53"/>
    <mergeCell ref="I53:J53"/>
    <mergeCell ref="B64:K64"/>
    <mergeCell ref="C52:D52"/>
    <mergeCell ref="E52:F52"/>
    <mergeCell ref="G52:H52"/>
    <mergeCell ref="I52:J52"/>
    <mergeCell ref="E46:F46"/>
    <mergeCell ref="G46:H46"/>
    <mergeCell ref="I46:J46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A15:J15"/>
    <mergeCell ref="A17:J17"/>
    <mergeCell ref="C22:J22"/>
    <mergeCell ref="A28:J28"/>
    <mergeCell ref="A32:J32"/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9"/>
  <sheetViews>
    <sheetView workbookViewId="0">
      <selection activeCell="A48" sqref="A48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24.19921875" bestFit="1" customWidth="1"/>
    <col min="8" max="8" width="12.796875" bestFit="1" customWidth="1"/>
    <col min="9" max="19" width="7.5" customWidth="1"/>
  </cols>
  <sheetData>
    <row r="1" spans="1:254" ht="51" customHeight="1">
      <c r="B1" s="498"/>
      <c r="C1" s="498"/>
      <c r="D1" s="498"/>
      <c r="E1" s="498"/>
      <c r="F1" s="498"/>
      <c r="G1" s="498"/>
      <c r="H1" s="498"/>
      <c r="I1" s="498"/>
      <c r="J1" s="498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99"/>
      <c r="C2" s="499"/>
      <c r="D2" s="499"/>
      <c r="E2" s="499"/>
      <c r="F2" s="499"/>
      <c r="G2" s="499"/>
      <c r="H2" s="499"/>
      <c r="I2" s="499"/>
      <c r="J2" s="499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98" t="s">
        <v>905</v>
      </c>
      <c r="B4" s="535"/>
      <c r="C4" s="535"/>
      <c r="D4" s="535"/>
      <c r="E4" s="535"/>
      <c r="F4" s="535"/>
      <c r="G4" s="535"/>
      <c r="H4" s="535"/>
      <c r="I4" s="535"/>
      <c r="J4" s="599"/>
      <c r="K4" s="7"/>
      <c r="L4" s="7"/>
      <c r="M4" s="7"/>
      <c r="N4" s="7"/>
      <c r="O4" s="7"/>
      <c r="P4" s="7"/>
      <c r="Q4" s="7"/>
      <c r="R4" s="7"/>
    </row>
    <row r="5" spans="1:254" hidden="1">
      <c r="A5" s="337" t="s">
        <v>670</v>
      </c>
      <c r="B5" s="588" t="s">
        <v>770</v>
      </c>
      <c r="C5" s="589"/>
      <c r="D5" s="616" t="s">
        <v>906</v>
      </c>
      <c r="E5" s="617"/>
      <c r="F5" s="8" t="s">
        <v>671</v>
      </c>
      <c r="G5" s="586" t="s">
        <v>846</v>
      </c>
      <c r="H5" s="600"/>
      <c r="I5" s="586" t="s">
        <v>847</v>
      </c>
      <c r="J5" s="587"/>
      <c r="K5" s="601"/>
      <c r="L5" s="602"/>
      <c r="M5" s="601"/>
      <c r="N5" s="601"/>
      <c r="O5" s="601"/>
      <c r="P5" s="602"/>
      <c r="Q5" s="5"/>
      <c r="R5" s="5"/>
    </row>
    <row r="6" spans="1:254" hidden="1">
      <c r="A6" s="12" t="s">
        <v>13</v>
      </c>
      <c r="B6" s="594" t="s">
        <v>775</v>
      </c>
      <c r="C6" s="594"/>
      <c r="D6" s="473" t="s">
        <v>599</v>
      </c>
      <c r="E6" s="473"/>
      <c r="F6" s="10" t="s">
        <v>14</v>
      </c>
      <c r="G6" s="482" t="s">
        <v>248</v>
      </c>
      <c r="H6" s="561"/>
      <c r="I6" s="482" t="s">
        <v>249</v>
      </c>
      <c r="J6" s="561"/>
      <c r="K6" s="603"/>
      <c r="L6" s="603"/>
      <c r="M6" s="603"/>
      <c r="N6" s="603"/>
      <c r="O6" s="603"/>
      <c r="P6" s="603"/>
      <c r="Q6" s="13"/>
      <c r="R6" s="13"/>
    </row>
    <row r="7" spans="1:254" hidden="1">
      <c r="A7" s="12"/>
      <c r="B7" s="473" t="s">
        <v>777</v>
      </c>
      <c r="C7" s="473"/>
      <c r="D7" s="473" t="s">
        <v>682</v>
      </c>
      <c r="E7" s="473"/>
      <c r="F7" s="10"/>
      <c r="G7" s="473" t="s">
        <v>776</v>
      </c>
      <c r="H7" s="473"/>
      <c r="I7" s="473" t="s">
        <v>682</v>
      </c>
      <c r="J7" s="473"/>
      <c r="K7" s="603"/>
      <c r="L7" s="603"/>
      <c r="M7" s="603"/>
      <c r="N7" s="603"/>
      <c r="O7" s="603"/>
      <c r="P7" s="603"/>
      <c r="Q7" s="13"/>
      <c r="R7" s="13"/>
    </row>
    <row r="8" spans="1:254" hidden="1">
      <c r="A8" s="320" t="s">
        <v>907</v>
      </c>
      <c r="B8" s="338"/>
      <c r="C8" s="338"/>
      <c r="D8" s="68">
        <v>46000</v>
      </c>
      <c r="E8" s="68">
        <f t="shared" ref="E8:J8" si="0">D8+1</f>
        <v>46001</v>
      </c>
      <c r="F8" s="339" t="s">
        <v>814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40" t="s">
        <v>908</v>
      </c>
      <c r="B9" s="338"/>
      <c r="C9" s="338"/>
      <c r="D9" s="341">
        <v>46007</v>
      </c>
      <c r="E9" s="341">
        <f t="shared" ref="E9:J9" si="1">D9+1</f>
        <v>46008</v>
      </c>
      <c r="F9" s="342" t="s">
        <v>909</v>
      </c>
      <c r="G9" s="341">
        <f>E9+11</f>
        <v>46019</v>
      </c>
      <c r="H9" s="341">
        <f t="shared" si="1"/>
        <v>46020</v>
      </c>
      <c r="I9" s="341">
        <f t="shared" si="1"/>
        <v>46021</v>
      </c>
      <c r="J9" s="341">
        <f t="shared" si="1"/>
        <v>46022</v>
      </c>
    </row>
    <row r="10" spans="1:254" hidden="1">
      <c r="A10" s="618" t="s">
        <v>730</v>
      </c>
      <c r="B10" s="618"/>
      <c r="C10" s="618"/>
      <c r="D10" s="618"/>
      <c r="E10" s="618"/>
      <c r="F10" s="618"/>
      <c r="G10" s="618"/>
      <c r="H10" s="618"/>
      <c r="I10" s="618"/>
      <c r="J10" s="618"/>
    </row>
    <row r="11" spans="1:254" hidden="1">
      <c r="A11" s="320" t="s">
        <v>910</v>
      </c>
      <c r="B11" s="338"/>
      <c r="C11" s="338"/>
      <c r="D11" s="341">
        <v>46021</v>
      </c>
      <c r="E11" s="344">
        <f t="shared" ref="E11:J11" si="2">D11+1</f>
        <v>46022</v>
      </c>
      <c r="F11" s="345" t="s">
        <v>911</v>
      </c>
      <c r="G11" s="344">
        <f>E11+11</f>
        <v>46033</v>
      </c>
      <c r="H11" s="344">
        <f t="shared" si="2"/>
        <v>46034</v>
      </c>
      <c r="I11" s="344">
        <f t="shared" si="2"/>
        <v>46035</v>
      </c>
      <c r="J11" s="344">
        <f t="shared" si="2"/>
        <v>46036</v>
      </c>
    </row>
    <row r="12" spans="1:254" hidden="1">
      <c r="A12" s="346" t="s">
        <v>907</v>
      </c>
      <c r="B12" s="338"/>
      <c r="C12" s="338"/>
      <c r="D12" s="68">
        <v>46028</v>
      </c>
      <c r="E12" s="68">
        <f>D12+1</f>
        <v>46029</v>
      </c>
      <c r="F12" s="339" t="s">
        <v>816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4" t="s">
        <v>908</v>
      </c>
      <c r="B13" s="338"/>
      <c r="C13" s="338"/>
      <c r="D13" s="68">
        <v>46035</v>
      </c>
      <c r="E13" s="68">
        <f>D13+1</f>
        <v>46036</v>
      </c>
      <c r="F13" s="198" t="s">
        <v>912</v>
      </c>
      <c r="G13" s="275" t="s">
        <v>913</v>
      </c>
      <c r="H13" s="275" t="s">
        <v>144</v>
      </c>
      <c r="I13" s="275" t="s">
        <v>39</v>
      </c>
      <c r="J13" s="275" t="s">
        <v>39</v>
      </c>
    </row>
    <row r="14" spans="1:254" hidden="1">
      <c r="A14" s="347" t="s">
        <v>914</v>
      </c>
      <c r="B14" s="338"/>
      <c r="C14" s="338"/>
      <c r="D14" s="68"/>
      <c r="E14" s="275" t="s">
        <v>915</v>
      </c>
      <c r="F14" s="198" t="s">
        <v>916</v>
      </c>
      <c r="G14" s="504" t="s">
        <v>917</v>
      </c>
      <c r="H14" s="505" t="s">
        <v>309</v>
      </c>
      <c r="I14" s="504" t="s">
        <v>918</v>
      </c>
      <c r="J14" s="505" t="s">
        <v>309</v>
      </c>
    </row>
    <row r="15" spans="1:254" hidden="1">
      <c r="A15" s="323" t="s">
        <v>910</v>
      </c>
      <c r="B15" s="338"/>
      <c r="C15" s="338"/>
      <c r="D15" s="68">
        <v>46042</v>
      </c>
      <c r="E15" s="68">
        <f>D15+1</f>
        <v>46043</v>
      </c>
      <c r="F15" s="198" t="s">
        <v>919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8" t="s">
        <v>907</v>
      </c>
      <c r="B16" s="338"/>
      <c r="C16" s="338"/>
      <c r="D16" s="341">
        <v>46049</v>
      </c>
      <c r="E16" s="349" t="s">
        <v>920</v>
      </c>
      <c r="F16" s="350" t="s">
        <v>820</v>
      </c>
      <c r="G16" s="619" t="s">
        <v>208</v>
      </c>
      <c r="H16" s="620"/>
      <c r="I16" s="620"/>
      <c r="J16" s="621"/>
    </row>
    <row r="17" spans="1:18" hidden="1">
      <c r="A17" s="618" t="s">
        <v>730</v>
      </c>
      <c r="B17" s="618"/>
      <c r="C17" s="618"/>
      <c r="D17" s="618"/>
      <c r="E17" s="618"/>
      <c r="F17" s="618"/>
      <c r="G17" s="618"/>
      <c r="H17" s="618"/>
      <c r="I17" s="618"/>
      <c r="J17" s="618"/>
    </row>
    <row r="18" spans="1:18" hidden="1">
      <c r="A18" s="323" t="s">
        <v>921</v>
      </c>
      <c r="B18" s="338"/>
      <c r="C18" s="338"/>
      <c r="D18" s="120">
        <v>46063</v>
      </c>
      <c r="E18" s="68">
        <f>D18+1</f>
        <v>46064</v>
      </c>
      <c r="F18" s="198" t="s">
        <v>922</v>
      </c>
      <c r="G18" s="619" t="s">
        <v>208</v>
      </c>
      <c r="H18" s="620"/>
      <c r="I18" s="620"/>
      <c r="J18" s="621"/>
    </row>
    <row r="19" spans="1:18" hidden="1">
      <c r="A19" s="618" t="s">
        <v>730</v>
      </c>
      <c r="B19" s="618"/>
      <c r="C19" s="618"/>
      <c r="D19" s="618"/>
      <c r="E19" s="618"/>
      <c r="F19" s="618"/>
      <c r="G19" s="618"/>
      <c r="H19" s="618"/>
      <c r="I19" s="618"/>
      <c r="J19" s="618"/>
    </row>
    <row r="20" spans="1:18" hidden="1">
      <c r="A20" s="323" t="s">
        <v>910</v>
      </c>
      <c r="B20" s="338"/>
      <c r="C20" s="338"/>
      <c r="D20" s="120">
        <v>46077</v>
      </c>
      <c r="E20" s="68">
        <f>D20+1</f>
        <v>46078</v>
      </c>
      <c r="F20" s="198" t="s">
        <v>923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9" t="s">
        <v>907</v>
      </c>
      <c r="B21" s="338"/>
      <c r="C21" s="338"/>
      <c r="D21" s="120">
        <v>46084</v>
      </c>
      <c r="E21" s="68">
        <f>D21+1</f>
        <v>46085</v>
      </c>
      <c r="F21" s="198" t="s">
        <v>823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3" t="s">
        <v>924</v>
      </c>
      <c r="B22" s="338"/>
      <c r="C22" s="338"/>
      <c r="D22" s="120">
        <v>46091</v>
      </c>
      <c r="E22" s="68">
        <f>D22+1</f>
        <v>46092</v>
      </c>
      <c r="F22" s="198" t="s">
        <v>925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3" t="s">
        <v>910</v>
      </c>
      <c r="B23" s="338"/>
      <c r="C23" s="338"/>
      <c r="D23" s="120">
        <v>46098</v>
      </c>
      <c r="E23" s="68">
        <f>D23+1</f>
        <v>46099</v>
      </c>
      <c r="F23" s="198" t="s">
        <v>926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9" t="s">
        <v>907</v>
      </c>
      <c r="B24" s="338"/>
      <c r="C24" s="338"/>
      <c r="D24" s="120">
        <v>46105</v>
      </c>
      <c r="E24" s="68">
        <f t="shared" ref="E24:E35" si="4">D24+1</f>
        <v>46106</v>
      </c>
      <c r="F24" s="198" t="s">
        <v>826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4" t="s">
        <v>924</v>
      </c>
      <c r="B25" s="338"/>
      <c r="C25" s="338"/>
      <c r="D25" s="120">
        <v>46112</v>
      </c>
      <c r="E25" s="68">
        <f t="shared" si="4"/>
        <v>46113</v>
      </c>
      <c r="F25" s="198" t="s">
        <v>927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9" t="s">
        <v>910</v>
      </c>
      <c r="B26" s="338"/>
      <c r="C26" s="338"/>
      <c r="D26" s="120">
        <v>46119</v>
      </c>
      <c r="E26" s="68">
        <f t="shared" si="4"/>
        <v>46120</v>
      </c>
      <c r="F26" s="198" t="s">
        <v>928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9" t="s">
        <v>907</v>
      </c>
      <c r="B27" s="338"/>
      <c r="C27" s="338"/>
      <c r="D27" s="120">
        <v>46126</v>
      </c>
      <c r="E27" s="68">
        <f t="shared" si="4"/>
        <v>46127</v>
      </c>
      <c r="F27" s="198" t="s">
        <v>829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8" t="s">
        <v>914</v>
      </c>
      <c r="B28" s="338"/>
      <c r="C28" s="338"/>
      <c r="D28" s="120">
        <v>46133</v>
      </c>
      <c r="E28" s="68">
        <f t="shared" si="4"/>
        <v>46134</v>
      </c>
      <c r="F28" s="198" t="s">
        <v>929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9" t="s">
        <v>910</v>
      </c>
      <c r="B29" s="338"/>
      <c r="C29" s="338"/>
      <c r="D29" s="120">
        <v>46140</v>
      </c>
      <c r="E29" s="68">
        <f t="shared" si="4"/>
        <v>46141</v>
      </c>
      <c r="F29" s="198" t="s">
        <v>930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598" t="s">
        <v>905</v>
      </c>
      <c r="B30" s="535"/>
      <c r="C30" s="535"/>
      <c r="D30" s="535"/>
      <c r="E30" s="535"/>
      <c r="F30" s="535"/>
      <c r="G30" s="535"/>
      <c r="H30" s="535"/>
      <c r="I30" s="535"/>
      <c r="J30" s="599"/>
      <c r="K30" s="7"/>
      <c r="L30" s="7"/>
      <c r="M30" s="7"/>
      <c r="N30" s="7"/>
      <c r="O30" s="7"/>
      <c r="P30" s="7"/>
      <c r="Q30" s="7"/>
      <c r="R30" s="7"/>
    </row>
    <row r="31" spans="1:18">
      <c r="A31" s="337" t="s">
        <v>670</v>
      </c>
      <c r="B31" s="588" t="s">
        <v>770</v>
      </c>
      <c r="C31" s="589"/>
      <c r="D31" s="616" t="s">
        <v>906</v>
      </c>
      <c r="E31" s="617"/>
      <c r="F31" s="8" t="s">
        <v>671</v>
      </c>
      <c r="G31" s="586" t="s">
        <v>846</v>
      </c>
      <c r="H31" s="600"/>
      <c r="I31" s="586" t="s">
        <v>847</v>
      </c>
      <c r="J31" s="587"/>
      <c r="K31" s="601"/>
      <c r="L31" s="602"/>
      <c r="M31" s="601"/>
      <c r="N31" s="601"/>
      <c r="O31" s="601"/>
      <c r="P31" s="602"/>
      <c r="Q31" s="5"/>
      <c r="R31" s="5"/>
    </row>
    <row r="32" spans="1:18">
      <c r="A32" s="12" t="s">
        <v>13</v>
      </c>
      <c r="B32" s="594" t="s">
        <v>775</v>
      </c>
      <c r="C32" s="594"/>
      <c r="D32" s="473" t="s">
        <v>599</v>
      </c>
      <c r="E32" s="473"/>
      <c r="F32" s="10" t="s">
        <v>14</v>
      </c>
      <c r="G32" s="482" t="s">
        <v>248</v>
      </c>
      <c r="H32" s="561"/>
      <c r="I32" s="482" t="s">
        <v>249</v>
      </c>
      <c r="J32" s="561"/>
      <c r="K32" s="603"/>
      <c r="L32" s="603"/>
      <c r="M32" s="603"/>
      <c r="N32" s="603"/>
      <c r="O32" s="603"/>
      <c r="P32" s="603"/>
      <c r="Q32" s="13"/>
      <c r="R32" s="13"/>
    </row>
    <row r="33" spans="1:18">
      <c r="A33" s="12"/>
      <c r="B33" s="473" t="s">
        <v>777</v>
      </c>
      <c r="C33" s="473"/>
      <c r="D33" s="473" t="s">
        <v>679</v>
      </c>
      <c r="E33" s="473"/>
      <c r="F33" s="10"/>
      <c r="G33" s="473" t="s">
        <v>682</v>
      </c>
      <c r="H33" s="473"/>
      <c r="I33" s="473" t="s">
        <v>679</v>
      </c>
      <c r="J33" s="473"/>
      <c r="K33" s="603"/>
      <c r="L33" s="603"/>
      <c r="M33" s="603"/>
      <c r="N33" s="603"/>
      <c r="O33" s="603"/>
      <c r="P33" s="603"/>
      <c r="Q33" s="13"/>
      <c r="R33" s="13"/>
    </row>
    <row r="34" spans="1:18" hidden="1">
      <c r="A34" s="329" t="s">
        <v>907</v>
      </c>
      <c r="B34" s="338"/>
      <c r="C34" s="338"/>
      <c r="D34" s="120">
        <v>46149</v>
      </c>
      <c r="E34" s="74" t="s">
        <v>931</v>
      </c>
      <c r="F34" s="198" t="s">
        <v>832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9" t="s">
        <v>914</v>
      </c>
      <c r="B35" s="338"/>
      <c r="C35" s="338"/>
      <c r="D35" s="120">
        <v>46156</v>
      </c>
      <c r="E35" s="68">
        <f t="shared" si="4"/>
        <v>46157</v>
      </c>
      <c r="F35" s="198" t="s">
        <v>932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9" t="s">
        <v>910</v>
      </c>
      <c r="B36" s="338"/>
      <c r="C36" s="338"/>
      <c r="D36" s="120">
        <v>46163</v>
      </c>
      <c r="E36" s="68">
        <f t="shared" ref="E36:E42" si="14">D36+1</f>
        <v>46164</v>
      </c>
      <c r="F36" s="198" t="s">
        <v>933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9" t="s">
        <v>907</v>
      </c>
      <c r="B37" s="338"/>
      <c r="C37" s="338"/>
      <c r="D37" s="120">
        <v>46170</v>
      </c>
      <c r="E37" s="74" t="s">
        <v>931</v>
      </c>
      <c r="F37" s="198" t="s">
        <v>835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1" t="s">
        <v>914</v>
      </c>
      <c r="B38" s="338"/>
      <c r="C38" s="338"/>
      <c r="D38" s="352">
        <v>46177</v>
      </c>
      <c r="E38" s="68">
        <f t="shared" si="14"/>
        <v>46178</v>
      </c>
      <c r="F38" s="198" t="s">
        <v>934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9" t="s">
        <v>910</v>
      </c>
      <c r="B39" s="343"/>
      <c r="C39" s="343"/>
      <c r="D39" s="120">
        <v>46184</v>
      </c>
      <c r="E39" s="68">
        <f t="shared" si="14"/>
        <v>46185</v>
      </c>
      <c r="F39" s="198" t="s">
        <v>935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9" t="s">
        <v>2172</v>
      </c>
      <c r="B40" s="343"/>
      <c r="C40" s="343"/>
      <c r="D40" s="120">
        <v>46191</v>
      </c>
      <c r="E40" s="68">
        <f t="shared" si="14"/>
        <v>46192</v>
      </c>
      <c r="F40" s="198" t="s">
        <v>936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9" t="s">
        <v>914</v>
      </c>
      <c r="B41" s="343"/>
      <c r="C41" s="343"/>
      <c r="D41" s="120">
        <v>46198</v>
      </c>
      <c r="E41" s="68">
        <f t="shared" si="14"/>
        <v>46199</v>
      </c>
      <c r="F41" s="198" t="s">
        <v>937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9" t="s">
        <v>910</v>
      </c>
      <c r="B42" s="343"/>
      <c r="C42" s="343"/>
      <c r="D42" s="120">
        <v>46205</v>
      </c>
      <c r="E42" s="68">
        <f t="shared" si="14"/>
        <v>46206</v>
      </c>
      <c r="F42" s="198" t="s">
        <v>938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9" t="s">
        <v>2172</v>
      </c>
      <c r="B43" s="343"/>
      <c r="C43" s="343"/>
      <c r="D43" s="120">
        <v>46212</v>
      </c>
      <c r="E43" s="74" t="s">
        <v>920</v>
      </c>
      <c r="F43" s="198" t="s">
        <v>939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9" t="s">
        <v>2295</v>
      </c>
      <c r="B44" s="343"/>
      <c r="C44" s="343"/>
      <c r="D44" s="120">
        <v>46219</v>
      </c>
      <c r="E44" s="74" t="s">
        <v>920</v>
      </c>
      <c r="F44" s="198" t="s">
        <v>940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22" t="s">
        <v>730</v>
      </c>
      <c r="B45" s="623"/>
      <c r="C45" s="623"/>
      <c r="D45" s="623"/>
      <c r="E45" s="623"/>
      <c r="F45" s="623"/>
      <c r="G45" s="623"/>
      <c r="H45" s="623"/>
      <c r="I45" s="623"/>
      <c r="J45" s="624"/>
    </row>
    <row r="46" spans="1:18">
      <c r="A46" s="329" t="s">
        <v>910</v>
      </c>
      <c r="B46" s="343"/>
      <c r="C46" s="343"/>
      <c r="D46" s="120">
        <v>46233</v>
      </c>
      <c r="E46" s="68">
        <f t="shared" ref="E46" si="26">D46+1</f>
        <v>46234</v>
      </c>
      <c r="F46" s="353" t="s">
        <v>941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9" t="s">
        <v>907</v>
      </c>
      <c r="B47" s="343"/>
      <c r="C47" s="343"/>
      <c r="D47" s="120">
        <f>D46+7</f>
        <v>46240</v>
      </c>
      <c r="E47" s="68">
        <f t="shared" ref="E47:E53" si="28">D47+1</f>
        <v>46241</v>
      </c>
      <c r="F47" s="198" t="s">
        <v>942</v>
      </c>
      <c r="G47" s="68">
        <f t="shared" ref="G47:G48" si="29">E47+11</f>
        <v>46252</v>
      </c>
      <c r="H47" s="68">
        <f t="shared" ref="H47:H48" si="30">G47+1</f>
        <v>46253</v>
      </c>
      <c r="I47" s="68">
        <f t="shared" ref="I47:I48" si="31">H47+1</f>
        <v>46254</v>
      </c>
      <c r="J47" s="68">
        <f t="shared" ref="J47:J48" si="32">I47+1</f>
        <v>46255</v>
      </c>
    </row>
    <row r="48" spans="1:18">
      <c r="A48" s="329" t="s">
        <v>914</v>
      </c>
      <c r="B48" s="343"/>
      <c r="C48" s="343"/>
      <c r="D48" s="120">
        <f t="shared" ref="D48:D58" si="33">D47+7</f>
        <v>46247</v>
      </c>
      <c r="E48" s="68">
        <f t="shared" si="28"/>
        <v>46248</v>
      </c>
      <c r="F48" s="198" t="s">
        <v>943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622" t="s">
        <v>730</v>
      </c>
      <c r="B49" s="623"/>
      <c r="C49" s="623"/>
      <c r="D49" s="623"/>
      <c r="E49" s="623"/>
      <c r="F49" s="623"/>
      <c r="G49" s="623"/>
      <c r="H49" s="623"/>
      <c r="I49" s="623"/>
      <c r="J49" s="624"/>
    </row>
    <row r="50" spans="1:18">
      <c r="A50" s="329" t="s">
        <v>910</v>
      </c>
      <c r="B50" s="354"/>
      <c r="C50" s="354"/>
      <c r="D50" s="120">
        <f>D48+14</f>
        <v>46261</v>
      </c>
      <c r="E50" s="22">
        <f t="shared" si="28"/>
        <v>46262</v>
      </c>
      <c r="F50" s="203" t="s">
        <v>944</v>
      </c>
      <c r="G50" s="303" t="s">
        <v>2279</v>
      </c>
      <c r="H50" s="303" t="s">
        <v>2272</v>
      </c>
      <c r="I50" s="22">
        <v>46275</v>
      </c>
      <c r="J50" s="22">
        <v>46276</v>
      </c>
    </row>
    <row r="51" spans="1:18">
      <c r="A51" s="329" t="s">
        <v>907</v>
      </c>
      <c r="B51" s="354"/>
      <c r="C51" s="354"/>
      <c r="D51" s="120">
        <f>D50+7</f>
        <v>46268</v>
      </c>
      <c r="E51" s="22">
        <f t="shared" si="28"/>
        <v>46269</v>
      </c>
      <c r="F51" s="203" t="s">
        <v>945</v>
      </c>
      <c r="G51" s="303" t="s">
        <v>2280</v>
      </c>
      <c r="H51" s="303" t="s">
        <v>2273</v>
      </c>
      <c r="I51" s="22">
        <v>46282</v>
      </c>
      <c r="J51" s="22">
        <v>46283</v>
      </c>
    </row>
    <row r="52" spans="1:18">
      <c r="A52" s="329" t="s">
        <v>914</v>
      </c>
      <c r="B52" s="354"/>
      <c r="C52" s="354"/>
      <c r="D52" s="120">
        <f t="shared" si="33"/>
        <v>46275</v>
      </c>
      <c r="E52" s="22">
        <f t="shared" si="28"/>
        <v>46276</v>
      </c>
      <c r="F52" s="203" t="s">
        <v>946</v>
      </c>
      <c r="G52" s="303" t="s">
        <v>2281</v>
      </c>
      <c r="H52" s="303" t="s">
        <v>2274</v>
      </c>
      <c r="I52" s="22">
        <v>46289</v>
      </c>
      <c r="J52" s="22">
        <v>46290</v>
      </c>
    </row>
    <row r="53" spans="1:18">
      <c r="A53" s="329" t="s">
        <v>910</v>
      </c>
      <c r="B53" s="354"/>
      <c r="C53" s="354"/>
      <c r="D53" s="120">
        <f t="shared" si="33"/>
        <v>46282</v>
      </c>
      <c r="E53" s="22">
        <f t="shared" si="28"/>
        <v>46283</v>
      </c>
      <c r="F53" s="203" t="s">
        <v>947</v>
      </c>
      <c r="G53" s="303" t="s">
        <v>2282</v>
      </c>
      <c r="H53" s="303" t="s">
        <v>2275</v>
      </c>
      <c r="I53" s="22">
        <v>46296</v>
      </c>
      <c r="J53" s="22">
        <v>46297</v>
      </c>
    </row>
    <row r="54" spans="1:18">
      <c r="A54" s="329" t="s">
        <v>907</v>
      </c>
      <c r="B54" s="354"/>
      <c r="C54" s="354"/>
      <c r="D54" s="120">
        <f t="shared" si="33"/>
        <v>46289</v>
      </c>
      <c r="E54" s="22">
        <f t="shared" ref="E54:E56" si="34">D54+1</f>
        <v>46290</v>
      </c>
      <c r="F54" s="203" t="s">
        <v>948</v>
      </c>
      <c r="G54" s="303" t="s">
        <v>2283</v>
      </c>
      <c r="H54" s="303" t="s">
        <v>2276</v>
      </c>
      <c r="I54" s="22">
        <v>46303</v>
      </c>
      <c r="J54" s="22">
        <v>46304</v>
      </c>
    </row>
    <row r="55" spans="1:18">
      <c r="A55" s="329" t="s">
        <v>914</v>
      </c>
      <c r="B55" s="354"/>
      <c r="C55" s="354"/>
      <c r="D55" s="120">
        <f t="shared" si="33"/>
        <v>46296</v>
      </c>
      <c r="E55" s="22">
        <f t="shared" si="34"/>
        <v>46297</v>
      </c>
      <c r="F55" s="203" t="s">
        <v>949</v>
      </c>
      <c r="G55" s="303" t="s">
        <v>2284</v>
      </c>
      <c r="H55" s="303" t="s">
        <v>2277</v>
      </c>
      <c r="I55" s="22">
        <v>46310</v>
      </c>
      <c r="J55" s="22">
        <v>46311</v>
      </c>
    </row>
    <row r="56" spans="1:18">
      <c r="A56" s="329" t="s">
        <v>910</v>
      </c>
      <c r="B56" s="354"/>
      <c r="C56" s="354"/>
      <c r="D56" s="120">
        <f t="shared" si="33"/>
        <v>46303</v>
      </c>
      <c r="E56" s="22">
        <f t="shared" si="34"/>
        <v>46304</v>
      </c>
      <c r="F56" s="203" t="s">
        <v>950</v>
      </c>
      <c r="G56" s="303" t="s">
        <v>2285</v>
      </c>
      <c r="H56" s="303" t="s">
        <v>2278</v>
      </c>
      <c r="I56" s="22">
        <v>46317</v>
      </c>
      <c r="J56" s="22">
        <v>46318</v>
      </c>
    </row>
    <row r="57" spans="1:18">
      <c r="A57" s="329" t="s">
        <v>907</v>
      </c>
      <c r="B57" s="354"/>
      <c r="C57" s="354"/>
      <c r="D57" s="120">
        <f t="shared" si="33"/>
        <v>46310</v>
      </c>
      <c r="E57" s="22">
        <f t="shared" ref="E57:E63" si="35">D57+1</f>
        <v>46311</v>
      </c>
      <c r="F57" s="203" t="s">
        <v>951</v>
      </c>
      <c r="G57" s="22">
        <f t="shared" ref="G57:G63" si="36">E57+11</f>
        <v>46322</v>
      </c>
      <c r="H57" s="22">
        <f t="shared" ref="H57:H63" si="37">G57+1</f>
        <v>46323</v>
      </c>
      <c r="I57" s="22">
        <f t="shared" ref="I57:I63" si="38">H57+1</f>
        <v>46324</v>
      </c>
      <c r="J57" s="22">
        <f t="shared" ref="J57:J63" si="39">I57+1</f>
        <v>46325</v>
      </c>
    </row>
    <row r="58" spans="1:18">
      <c r="A58" s="329" t="s">
        <v>914</v>
      </c>
      <c r="B58" s="354"/>
      <c r="C58" s="354"/>
      <c r="D58" s="120">
        <f t="shared" si="33"/>
        <v>46317</v>
      </c>
      <c r="E58" s="22">
        <f t="shared" si="35"/>
        <v>46318</v>
      </c>
      <c r="F58" s="203" t="s">
        <v>952</v>
      </c>
      <c r="G58" s="22">
        <f t="shared" si="36"/>
        <v>46329</v>
      </c>
      <c r="H58" s="22">
        <f t="shared" si="37"/>
        <v>46330</v>
      </c>
      <c r="I58" s="22">
        <f t="shared" si="38"/>
        <v>46331</v>
      </c>
      <c r="J58" s="22">
        <f t="shared" si="39"/>
        <v>46332</v>
      </c>
    </row>
    <row r="59" spans="1:18">
      <c r="A59" s="598" t="s">
        <v>905</v>
      </c>
      <c r="B59" s="535"/>
      <c r="C59" s="535"/>
      <c r="D59" s="535"/>
      <c r="E59" s="535"/>
      <c r="F59" s="535"/>
      <c r="G59" s="535"/>
      <c r="H59" s="535"/>
      <c r="I59" s="535"/>
      <c r="J59" s="599"/>
      <c r="K59" s="7"/>
      <c r="L59" s="7"/>
      <c r="M59" s="7"/>
      <c r="N59" s="7"/>
      <c r="O59" s="7"/>
      <c r="P59" s="7"/>
      <c r="Q59" s="7"/>
      <c r="R59" s="7"/>
    </row>
    <row r="60" spans="1:18">
      <c r="A60" s="337" t="s">
        <v>670</v>
      </c>
      <c r="B60" s="588" t="s">
        <v>770</v>
      </c>
      <c r="C60" s="589"/>
      <c r="D60" s="616" t="s">
        <v>906</v>
      </c>
      <c r="E60" s="617"/>
      <c r="F60" s="8" t="s">
        <v>671</v>
      </c>
      <c r="G60" s="586" t="s">
        <v>846</v>
      </c>
      <c r="H60" s="600"/>
      <c r="I60" s="586" t="s">
        <v>847</v>
      </c>
      <c r="J60" s="587"/>
      <c r="K60" s="601"/>
      <c r="L60" s="602"/>
      <c r="M60" s="601"/>
      <c r="N60" s="601"/>
      <c r="O60" s="601"/>
      <c r="P60" s="602"/>
      <c r="Q60" s="5"/>
      <c r="R60" s="5"/>
    </row>
    <row r="61" spans="1:18">
      <c r="A61" s="12" t="s">
        <v>13</v>
      </c>
      <c r="B61" s="594" t="s">
        <v>775</v>
      </c>
      <c r="C61" s="594"/>
      <c r="D61" s="473" t="s">
        <v>599</v>
      </c>
      <c r="E61" s="473"/>
      <c r="F61" s="10" t="s">
        <v>14</v>
      </c>
      <c r="G61" s="482" t="s">
        <v>248</v>
      </c>
      <c r="H61" s="561"/>
      <c r="I61" s="482" t="s">
        <v>249</v>
      </c>
      <c r="J61" s="561"/>
      <c r="K61" s="603"/>
      <c r="L61" s="603"/>
      <c r="M61" s="603"/>
      <c r="N61" s="603"/>
      <c r="O61" s="603"/>
      <c r="P61" s="603"/>
      <c r="Q61" s="13"/>
      <c r="R61" s="13"/>
    </row>
    <row r="62" spans="1:18">
      <c r="A62" s="12"/>
      <c r="B62" s="473" t="s">
        <v>777</v>
      </c>
      <c r="C62" s="473"/>
      <c r="D62" s="473" t="s">
        <v>679</v>
      </c>
      <c r="E62" s="473"/>
      <c r="F62" s="10"/>
      <c r="G62" s="473" t="s">
        <v>682</v>
      </c>
      <c r="H62" s="473"/>
      <c r="I62" s="473" t="s">
        <v>679</v>
      </c>
      <c r="J62" s="473"/>
      <c r="K62" s="603"/>
      <c r="L62" s="603"/>
      <c r="M62" s="603"/>
      <c r="N62" s="603"/>
      <c r="O62" s="603"/>
      <c r="P62" s="603"/>
      <c r="Q62" s="13"/>
      <c r="R62" s="13"/>
    </row>
    <row r="63" spans="1:18">
      <c r="A63" s="329" t="s">
        <v>910</v>
      </c>
      <c r="B63" s="354"/>
      <c r="C63" s="354"/>
      <c r="D63" s="167">
        <v>46324</v>
      </c>
      <c r="E63" s="22">
        <f t="shared" si="35"/>
        <v>46325</v>
      </c>
      <c r="F63" s="206" t="s">
        <v>953</v>
      </c>
      <c r="G63" s="22">
        <f t="shared" si="36"/>
        <v>46336</v>
      </c>
      <c r="H63" s="22">
        <f t="shared" si="37"/>
        <v>46337</v>
      </c>
      <c r="I63" s="22">
        <f t="shared" si="38"/>
        <v>46338</v>
      </c>
      <c r="J63" s="22">
        <f t="shared" si="39"/>
        <v>46339</v>
      </c>
    </row>
    <row r="64" spans="1:18">
      <c r="A64" s="355"/>
      <c r="B64" s="355"/>
      <c r="C64" s="355"/>
      <c r="D64" s="355"/>
      <c r="E64" s="355"/>
      <c r="F64" s="355"/>
    </row>
    <row r="65" spans="1:21" ht="16.350000000000001" customHeight="1">
      <c r="A65" s="29" t="s">
        <v>160</v>
      </c>
      <c r="B65" s="523" t="s">
        <v>954</v>
      </c>
      <c r="C65" s="523"/>
      <c r="D65" s="523"/>
      <c r="E65" s="523"/>
      <c r="F65" s="523"/>
      <c r="G65" s="523"/>
      <c r="H65" s="523"/>
      <c r="I65" s="523"/>
      <c r="J65" s="523"/>
      <c r="K65" s="523"/>
      <c r="L65" s="523"/>
      <c r="M65" s="6"/>
      <c r="N65" s="6"/>
      <c r="O65" s="6"/>
      <c r="P65" s="6"/>
      <c r="Q65" s="6"/>
      <c r="R65" s="6"/>
      <c r="S65" s="6"/>
    </row>
    <row r="66" spans="1:21" ht="16.350000000000001" customHeight="1">
      <c r="A66" s="301" t="s">
        <v>383</v>
      </c>
      <c r="B66" s="610" t="s">
        <v>955</v>
      </c>
      <c r="C66" s="610"/>
      <c r="D66" s="610"/>
      <c r="E66" s="610"/>
      <c r="F66" s="610"/>
      <c r="G66" s="610"/>
      <c r="H66" s="610"/>
      <c r="I66" s="610"/>
      <c r="J66" s="610"/>
      <c r="K66" s="610"/>
      <c r="L66" s="610"/>
      <c r="M66" s="6"/>
      <c r="N66" s="6"/>
      <c r="O66" s="6"/>
      <c r="P66" s="6"/>
      <c r="Q66" s="6"/>
      <c r="R66" s="6"/>
      <c r="S66" s="6"/>
      <c r="T66" s="6"/>
      <c r="U66" s="6"/>
    </row>
    <row r="67" spans="1:21" ht="16.350000000000001" customHeight="1">
      <c r="A67" s="30" t="s">
        <v>381</v>
      </c>
      <c r="B67" s="525" t="s">
        <v>900</v>
      </c>
      <c r="C67" s="525"/>
      <c r="D67" s="525"/>
      <c r="E67" s="525"/>
      <c r="F67" s="525"/>
      <c r="G67" s="525"/>
      <c r="H67" s="525"/>
      <c r="I67" s="525"/>
      <c r="J67" s="525"/>
      <c r="K67" s="525"/>
      <c r="L67" s="525"/>
      <c r="M67" s="6"/>
      <c r="N67" s="6"/>
      <c r="O67" s="6"/>
      <c r="P67" s="6"/>
      <c r="Q67" s="6"/>
      <c r="R67" s="6"/>
      <c r="S67" s="6"/>
      <c r="T67" s="6"/>
      <c r="U67" s="6"/>
    </row>
    <row r="68" spans="1:21" ht="16.2">
      <c r="A68" s="31" t="s">
        <v>664</v>
      </c>
      <c r="B68" s="628" t="s">
        <v>956</v>
      </c>
      <c r="C68" s="629"/>
      <c r="D68" s="629"/>
      <c r="E68" s="629"/>
      <c r="F68" s="629"/>
      <c r="G68" s="629"/>
      <c r="H68" s="629"/>
      <c r="I68" s="629"/>
      <c r="J68" s="629"/>
      <c r="K68" s="629"/>
      <c r="L68" s="630"/>
      <c r="M68" s="6"/>
      <c r="N68" s="6"/>
      <c r="O68" s="6"/>
      <c r="P68" s="6"/>
      <c r="Q68" s="6"/>
      <c r="R68" s="6"/>
      <c r="S68" s="6"/>
    </row>
    <row r="69" spans="1:21" ht="16.2">
      <c r="A69" s="31" t="s">
        <v>664</v>
      </c>
      <c r="B69" s="625" t="s">
        <v>957</v>
      </c>
      <c r="C69" s="626"/>
      <c r="D69" s="626"/>
      <c r="E69" s="626"/>
      <c r="F69" s="626"/>
      <c r="G69" s="626"/>
      <c r="H69" s="626"/>
      <c r="I69" s="626"/>
      <c r="J69" s="626"/>
      <c r="K69" s="626"/>
      <c r="L69" s="627"/>
    </row>
  </sheetData>
  <mergeCells count="82">
    <mergeCell ref="A49:J49"/>
    <mergeCell ref="B65:L65"/>
    <mergeCell ref="B66:L66"/>
    <mergeCell ref="B67:L67"/>
    <mergeCell ref="B68:L68"/>
    <mergeCell ref="B69:L69"/>
    <mergeCell ref="M61:N61"/>
    <mergeCell ref="O61:P61"/>
    <mergeCell ref="B62:C62"/>
    <mergeCell ref="D62:E62"/>
    <mergeCell ref="G62:H62"/>
    <mergeCell ref="I62:J62"/>
    <mergeCell ref="K62:L62"/>
    <mergeCell ref="M62:N62"/>
    <mergeCell ref="O62:P62"/>
    <mergeCell ref="B61:C61"/>
    <mergeCell ref="D61:E61"/>
    <mergeCell ref="G61:H61"/>
    <mergeCell ref="I61:J61"/>
    <mergeCell ref="K61:L61"/>
    <mergeCell ref="M33:N33"/>
    <mergeCell ref="O33:P33"/>
    <mergeCell ref="A45:J45"/>
    <mergeCell ref="A59:J59"/>
    <mergeCell ref="B60:C60"/>
    <mergeCell ref="D60:E60"/>
    <mergeCell ref="G60:H60"/>
    <mergeCell ref="I60:J60"/>
    <mergeCell ref="K60:L60"/>
    <mergeCell ref="M60:N60"/>
    <mergeCell ref="O60:P60"/>
    <mergeCell ref="B33:C33"/>
    <mergeCell ref="D33:E33"/>
    <mergeCell ref="G33:H33"/>
    <mergeCell ref="I33:J33"/>
    <mergeCell ref="K33:L33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workbookViewId="0">
      <selection activeCell="A35" sqref="A35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98" t="s">
        <v>0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1"/>
      <c r="Q1" s="1"/>
      <c r="R1" s="1"/>
      <c r="S1" s="1"/>
      <c r="T1" s="1"/>
      <c r="U1" s="1"/>
    </row>
    <row r="2" spans="1:21" ht="17.100000000000001" customHeight="1">
      <c r="B2" s="499" t="s">
        <v>1</v>
      </c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3"/>
      <c r="Q2" s="3"/>
      <c r="R2" s="3"/>
      <c r="S2" s="3"/>
      <c r="T2" s="3"/>
      <c r="U2" s="3"/>
    </row>
    <row r="3" spans="1:21">
      <c r="A3" s="535" t="s">
        <v>958</v>
      </c>
      <c r="B3" s="535"/>
      <c r="C3" s="535"/>
      <c r="D3" s="535"/>
      <c r="E3" s="535"/>
      <c r="F3" s="535"/>
      <c r="G3" s="535"/>
      <c r="H3" s="535"/>
      <c r="I3" s="535"/>
      <c r="J3" s="535"/>
      <c r="K3" s="535"/>
      <c r="L3" s="535"/>
      <c r="M3" s="535"/>
      <c r="N3" s="6"/>
      <c r="O3" s="6"/>
      <c r="P3" s="7"/>
      <c r="Q3" s="7"/>
    </row>
    <row r="4" spans="1:21">
      <c r="A4" s="8" t="s">
        <v>670</v>
      </c>
      <c r="B4" s="8" t="s">
        <v>671</v>
      </c>
      <c r="C4" s="586" t="s">
        <v>959</v>
      </c>
      <c r="D4" s="634"/>
      <c r="E4" s="588" t="s">
        <v>960</v>
      </c>
      <c r="F4" s="589"/>
      <c r="G4" s="8" t="s">
        <v>671</v>
      </c>
      <c r="H4" s="586" t="s">
        <v>961</v>
      </c>
      <c r="I4" s="587"/>
      <c r="J4" s="586" t="s">
        <v>962</v>
      </c>
      <c r="K4" s="587"/>
      <c r="L4" s="589" t="s">
        <v>963</v>
      </c>
      <c r="M4" s="589"/>
      <c r="N4" s="6"/>
      <c r="O4" s="6"/>
    </row>
    <row r="5" spans="1:21">
      <c r="A5" s="10" t="s">
        <v>13</v>
      </c>
      <c r="B5" s="10" t="s">
        <v>14</v>
      </c>
      <c r="C5" s="482" t="s">
        <v>248</v>
      </c>
      <c r="D5" s="483"/>
      <c r="E5" s="473" t="s">
        <v>249</v>
      </c>
      <c r="F5" s="473"/>
      <c r="G5" s="10" t="s">
        <v>14</v>
      </c>
      <c r="H5" s="482" t="s">
        <v>964</v>
      </c>
      <c r="I5" s="561"/>
      <c r="J5" s="482" t="s">
        <v>965</v>
      </c>
      <c r="K5" s="561"/>
      <c r="L5" s="473" t="s">
        <v>248</v>
      </c>
      <c r="M5" s="473"/>
      <c r="N5" s="6"/>
      <c r="O5" s="6"/>
    </row>
    <row r="6" spans="1:21">
      <c r="A6" s="10" t="s">
        <v>966</v>
      </c>
      <c r="B6" s="98"/>
      <c r="C6" s="592" t="s">
        <v>967</v>
      </c>
      <c r="D6" s="635"/>
      <c r="E6" s="592" t="s">
        <v>968</v>
      </c>
      <c r="F6" s="635"/>
      <c r="G6" s="98"/>
      <c r="H6" s="592" t="s">
        <v>969</v>
      </c>
      <c r="I6" s="593"/>
      <c r="J6" s="592" t="s">
        <v>970</v>
      </c>
      <c r="K6" s="593"/>
      <c r="L6" s="594" t="s">
        <v>967</v>
      </c>
      <c r="M6" s="594"/>
      <c r="N6" s="6"/>
      <c r="O6" s="6"/>
    </row>
    <row r="7" spans="1:21" hidden="1">
      <c r="A7" s="26" t="s">
        <v>971</v>
      </c>
      <c r="B7" s="66" t="s">
        <v>972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973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974</v>
      </c>
      <c r="B8" s="66" t="s">
        <v>975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5" t="s">
        <v>976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977</v>
      </c>
      <c r="B9" s="66" t="s">
        <v>978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979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980</v>
      </c>
      <c r="B10" s="66" t="s">
        <v>981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5" t="s">
        <v>982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971</v>
      </c>
      <c r="B11" s="66" t="s">
        <v>983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984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974</v>
      </c>
      <c r="B12" s="66" t="s">
        <v>985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986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977</v>
      </c>
      <c r="B13" s="66" t="s">
        <v>987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988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980</v>
      </c>
      <c r="B14" s="66" t="s">
        <v>989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990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22" t="s">
        <v>337</v>
      </c>
      <c r="B15" s="623"/>
      <c r="C15" s="623"/>
      <c r="D15" s="623"/>
      <c r="E15" s="623"/>
      <c r="F15" s="623"/>
      <c r="G15" s="623"/>
      <c r="H15" s="623"/>
      <c r="I15" s="623"/>
      <c r="J15" s="623"/>
      <c r="K15" s="623"/>
      <c r="L15" s="623"/>
      <c r="M15" s="624"/>
    </row>
    <row r="16" spans="1:21" hidden="1">
      <c r="A16" s="24" t="s">
        <v>971</v>
      </c>
      <c r="B16" s="66" t="s">
        <v>991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992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974</v>
      </c>
      <c r="B17" s="66" t="s">
        <v>993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994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977</v>
      </c>
      <c r="B18" s="66" t="s">
        <v>995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996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980</v>
      </c>
      <c r="B19" s="66" t="s">
        <v>997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998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971</v>
      </c>
      <c r="B20" s="66" t="s">
        <v>999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1000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974</v>
      </c>
      <c r="B21" s="66" t="s">
        <v>1001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1002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977</v>
      </c>
      <c r="B22" s="66" t="s">
        <v>1003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1004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1005</v>
      </c>
      <c r="M22" s="67">
        <v>46151</v>
      </c>
      <c r="N22" s="75" t="s">
        <v>144</v>
      </c>
    </row>
    <row r="23" spans="1:14" hidden="1">
      <c r="A23" s="26" t="s">
        <v>980</v>
      </c>
      <c r="B23" s="66" t="s">
        <v>1006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1007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971</v>
      </c>
      <c r="B24" s="66" t="s">
        <v>1008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1009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9" t="s">
        <v>974</v>
      </c>
      <c r="B25" s="72" t="s">
        <v>1010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1011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8" t="s">
        <v>1012</v>
      </c>
      <c r="B26" s="81" t="s">
        <v>1013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4" t="s">
        <v>1014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1015</v>
      </c>
      <c r="N26" s="75" t="s">
        <v>144</v>
      </c>
    </row>
    <row r="27" spans="1:14" hidden="1">
      <c r="A27" s="329" t="s">
        <v>980</v>
      </c>
      <c r="B27" s="72" t="s">
        <v>1016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1017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9" t="s">
        <v>971</v>
      </c>
      <c r="B28" s="72" t="s">
        <v>1018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1019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9" t="s">
        <v>974</v>
      </c>
      <c r="B29" s="72" t="s">
        <v>1020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1021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8" t="s">
        <v>2173</v>
      </c>
      <c r="B30" s="81" t="s">
        <v>1022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4" t="s">
        <v>1023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9" t="s">
        <v>980</v>
      </c>
      <c r="B31" s="72" t="s">
        <v>1024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1025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9" t="s">
        <v>971</v>
      </c>
      <c r="B32" s="72" t="s">
        <v>1026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1027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 hidden="1">
      <c r="A33" s="329" t="s">
        <v>974</v>
      </c>
      <c r="B33" s="72" t="s">
        <v>1028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1029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36" t="s">
        <v>2173</v>
      </c>
      <c r="B34" s="302" t="s">
        <v>1030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2" t="s">
        <v>1031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9" t="s">
        <v>980</v>
      </c>
      <c r="B35" s="72" t="s">
        <v>1032</v>
      </c>
      <c r="C35" s="68">
        <v>46213</v>
      </c>
      <c r="D35" s="67">
        <f t="shared" si="79"/>
        <v>46214</v>
      </c>
      <c r="E35" s="68">
        <v>46216</v>
      </c>
      <c r="F35" s="67">
        <f>E35</f>
        <v>46216</v>
      </c>
      <c r="G35" s="66" t="s">
        <v>1033</v>
      </c>
      <c r="H35" s="67">
        <v>46227</v>
      </c>
      <c r="I35" s="67"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73" t="s">
        <v>2177</v>
      </c>
      <c r="N35" s="75" t="s">
        <v>144</v>
      </c>
    </row>
    <row r="36" spans="1:21">
      <c r="A36" s="329" t="s">
        <v>971</v>
      </c>
      <c r="B36" s="72" t="s">
        <v>1034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1035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2176</v>
      </c>
      <c r="N36" s="75" t="s">
        <v>144</v>
      </c>
    </row>
    <row r="37" spans="1:21">
      <c r="A37" s="329" t="s">
        <v>974</v>
      </c>
      <c r="B37" s="72" t="s">
        <v>1036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1037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36" t="s">
        <v>977</v>
      </c>
      <c r="B38" s="302" t="s">
        <v>1038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2" t="s">
        <v>1039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7">
        <f t="shared" ref="L38" si="91">K38+10</f>
        <v>46262</v>
      </c>
      <c r="M38" s="67">
        <f t="shared" ref="M38" si="92">L38+1</f>
        <v>46263</v>
      </c>
    </row>
    <row r="39" spans="1:21">
      <c r="A39" s="535" t="s">
        <v>958</v>
      </c>
      <c r="B39" s="535"/>
      <c r="C39" s="535"/>
      <c r="D39" s="535"/>
      <c r="E39" s="535"/>
      <c r="F39" s="535"/>
      <c r="G39" s="535"/>
      <c r="H39" s="535"/>
      <c r="I39" s="535"/>
      <c r="J39" s="535"/>
      <c r="K39" s="535"/>
      <c r="L39" s="535"/>
      <c r="M39" s="535"/>
      <c r="N39" s="6"/>
      <c r="O39" s="6"/>
      <c r="P39" s="7"/>
      <c r="Q39" s="7"/>
    </row>
    <row r="40" spans="1:21">
      <c r="A40" s="8" t="s">
        <v>670</v>
      </c>
      <c r="B40" s="8" t="s">
        <v>671</v>
      </c>
      <c r="C40" s="586" t="s">
        <v>959</v>
      </c>
      <c r="D40" s="634"/>
      <c r="E40" s="588" t="s">
        <v>960</v>
      </c>
      <c r="F40" s="589"/>
      <c r="G40" s="8" t="s">
        <v>671</v>
      </c>
      <c r="H40" s="586" t="s">
        <v>961</v>
      </c>
      <c r="I40" s="587"/>
      <c r="J40" s="586" t="s">
        <v>962</v>
      </c>
      <c r="K40" s="587"/>
      <c r="L40" s="589" t="s">
        <v>963</v>
      </c>
      <c r="M40" s="589"/>
      <c r="N40" s="6"/>
      <c r="O40" s="6"/>
    </row>
    <row r="41" spans="1:21">
      <c r="A41" s="10" t="s">
        <v>13</v>
      </c>
      <c r="B41" s="10" t="s">
        <v>14</v>
      </c>
      <c r="C41" s="482" t="s">
        <v>248</v>
      </c>
      <c r="D41" s="483"/>
      <c r="E41" s="473" t="s">
        <v>249</v>
      </c>
      <c r="F41" s="473"/>
      <c r="G41" s="10" t="s">
        <v>14</v>
      </c>
      <c r="H41" s="482" t="s">
        <v>964</v>
      </c>
      <c r="I41" s="561"/>
      <c r="J41" s="482" t="s">
        <v>965</v>
      </c>
      <c r="K41" s="561"/>
      <c r="L41" s="473" t="s">
        <v>248</v>
      </c>
      <c r="M41" s="473"/>
      <c r="N41" s="6"/>
      <c r="O41" s="6"/>
    </row>
    <row r="42" spans="1:21">
      <c r="A42" s="10" t="s">
        <v>966</v>
      </c>
      <c r="B42" s="98"/>
      <c r="C42" s="592" t="s">
        <v>967</v>
      </c>
      <c r="D42" s="635"/>
      <c r="E42" s="592" t="s">
        <v>968</v>
      </c>
      <c r="F42" s="635"/>
      <c r="G42" s="98"/>
      <c r="H42" s="592" t="s">
        <v>969</v>
      </c>
      <c r="I42" s="593"/>
      <c r="J42" s="592" t="s">
        <v>970</v>
      </c>
      <c r="K42" s="593"/>
      <c r="L42" s="594" t="s">
        <v>967</v>
      </c>
      <c r="M42" s="594"/>
      <c r="N42" s="6"/>
      <c r="O42" s="6"/>
    </row>
    <row r="43" spans="1:21">
      <c r="A43" s="336" t="s">
        <v>980</v>
      </c>
      <c r="B43" s="81" t="s">
        <v>1040</v>
      </c>
      <c r="C43" s="631" t="s">
        <v>2051</v>
      </c>
      <c r="D43" s="632"/>
      <c r="E43" s="632"/>
      <c r="F43" s="633"/>
      <c r="G43" s="274" t="s">
        <v>1041</v>
      </c>
      <c r="H43" s="507" t="s">
        <v>2051</v>
      </c>
      <c r="I43" s="508"/>
      <c r="J43" s="508"/>
      <c r="K43" s="508"/>
      <c r="L43" s="508"/>
      <c r="M43" s="509"/>
    </row>
    <row r="44" spans="1:21">
      <c r="A44" s="336" t="s">
        <v>1042</v>
      </c>
      <c r="B44" s="81" t="s">
        <v>1043</v>
      </c>
      <c r="C44" s="68">
        <v>46248</v>
      </c>
      <c r="D44" s="68">
        <v>46248</v>
      </c>
      <c r="E44" s="67">
        <v>46251</v>
      </c>
      <c r="F44" s="67">
        <v>46251</v>
      </c>
      <c r="G44" s="274" t="s">
        <v>1044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1045</v>
      </c>
      <c r="M44" s="89" t="s">
        <v>1046</v>
      </c>
      <c r="N44" s="75" t="s">
        <v>144</v>
      </c>
    </row>
    <row r="45" spans="1:21">
      <c r="A45" s="329" t="s">
        <v>974</v>
      </c>
      <c r="B45" s="302" t="s">
        <v>1047</v>
      </c>
      <c r="C45" s="68">
        <v>46255</v>
      </c>
      <c r="D45" s="67">
        <f t="shared" ref="D45:D47" si="93">C45+1</f>
        <v>46256</v>
      </c>
      <c r="E45" s="67">
        <f t="shared" ref="E45:E47" si="94">D45+2</f>
        <v>46258</v>
      </c>
      <c r="F45" s="67">
        <f t="shared" ref="F45:F47" si="95">E45</f>
        <v>46258</v>
      </c>
      <c r="G45" s="302" t="s">
        <v>1048</v>
      </c>
      <c r="H45" s="67">
        <f t="shared" ref="H45:H47" si="96">F45+11</f>
        <v>46269</v>
      </c>
      <c r="I45" s="67">
        <f t="shared" ref="I45:J47" si="97">H45+2</f>
        <v>46271</v>
      </c>
      <c r="J45" s="67">
        <f t="shared" si="97"/>
        <v>46273</v>
      </c>
      <c r="K45" s="67">
        <f t="shared" ref="K45:K47" si="98">J45</f>
        <v>46273</v>
      </c>
      <c r="L45" s="67">
        <f t="shared" ref="L45:L47" si="99">K45+10</f>
        <v>46283</v>
      </c>
      <c r="M45" s="67">
        <f t="shared" ref="M45:M47" si="100">L45+1</f>
        <v>46284</v>
      </c>
    </row>
    <row r="46" spans="1:21">
      <c r="A46" s="336" t="s">
        <v>977</v>
      </c>
      <c r="B46" s="302" t="s">
        <v>1049</v>
      </c>
      <c r="C46" s="68">
        <v>46262</v>
      </c>
      <c r="D46" s="67">
        <f t="shared" si="93"/>
        <v>46263</v>
      </c>
      <c r="E46" s="67">
        <f t="shared" si="94"/>
        <v>46265</v>
      </c>
      <c r="F46" s="67">
        <f t="shared" si="95"/>
        <v>46265</v>
      </c>
      <c r="G46" s="302" t="s">
        <v>1050</v>
      </c>
      <c r="H46" s="67">
        <f t="shared" si="96"/>
        <v>46276</v>
      </c>
      <c r="I46" s="67">
        <f t="shared" si="97"/>
        <v>46278</v>
      </c>
      <c r="J46" s="67">
        <f t="shared" si="97"/>
        <v>46280</v>
      </c>
      <c r="K46" s="67">
        <f t="shared" si="98"/>
        <v>46280</v>
      </c>
      <c r="L46" s="67">
        <f t="shared" si="99"/>
        <v>46290</v>
      </c>
      <c r="M46" s="67">
        <f t="shared" si="100"/>
        <v>46291</v>
      </c>
    </row>
    <row r="47" spans="1:21">
      <c r="A47" s="328" t="s">
        <v>2053</v>
      </c>
      <c r="B47" s="302"/>
      <c r="C47" s="68">
        <v>46269</v>
      </c>
      <c r="D47" s="67">
        <f t="shared" si="93"/>
        <v>46270</v>
      </c>
      <c r="E47" s="67">
        <f t="shared" si="94"/>
        <v>46272</v>
      </c>
      <c r="F47" s="67">
        <f t="shared" si="95"/>
        <v>46272</v>
      </c>
      <c r="G47" s="302"/>
      <c r="H47" s="67">
        <f t="shared" si="96"/>
        <v>46283</v>
      </c>
      <c r="I47" s="67">
        <f t="shared" si="97"/>
        <v>46285</v>
      </c>
      <c r="J47" s="67">
        <f t="shared" si="97"/>
        <v>46287</v>
      </c>
      <c r="K47" s="67">
        <f t="shared" si="98"/>
        <v>46287</v>
      </c>
      <c r="L47" s="67">
        <f t="shared" si="99"/>
        <v>46297</v>
      </c>
      <c r="M47" s="67">
        <f t="shared" si="100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160</v>
      </c>
      <c r="B49" s="523" t="s">
        <v>1051</v>
      </c>
      <c r="C49" s="523"/>
      <c r="D49" s="523"/>
      <c r="E49" s="523"/>
      <c r="F49" s="523"/>
      <c r="G49" s="523"/>
      <c r="H49" s="523"/>
      <c r="I49" s="523"/>
      <c r="J49" s="523"/>
      <c r="K49" s="523"/>
      <c r="L49" s="523"/>
      <c r="M49" s="523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1052</v>
      </c>
      <c r="B50" s="636" t="s">
        <v>1053</v>
      </c>
      <c r="C50" s="637"/>
      <c r="D50" s="637"/>
      <c r="E50" s="637"/>
      <c r="F50" s="637"/>
      <c r="G50" s="637"/>
      <c r="H50" s="637"/>
      <c r="I50" s="637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1054</v>
      </c>
      <c r="B51" s="525" t="s">
        <v>1055</v>
      </c>
      <c r="C51" s="638"/>
      <c r="D51" s="638"/>
      <c r="E51" s="638"/>
      <c r="F51" s="638"/>
      <c r="G51" s="638"/>
      <c r="H51" s="638"/>
      <c r="I51" s="638"/>
      <c r="J51" s="638"/>
      <c r="K51" s="638"/>
      <c r="L51" s="638"/>
      <c r="M51" s="638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383</v>
      </c>
      <c r="B52" s="525" t="s">
        <v>1056</v>
      </c>
      <c r="C52" s="525"/>
      <c r="D52" s="525"/>
      <c r="E52" s="525"/>
      <c r="F52" s="525"/>
      <c r="G52" s="525"/>
      <c r="H52" s="525"/>
      <c r="I52" s="525"/>
      <c r="J52" s="525"/>
      <c r="K52" s="525"/>
      <c r="L52" s="525"/>
      <c r="M52" s="525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390</v>
      </c>
      <c r="B53" s="525" t="s">
        <v>1057</v>
      </c>
      <c r="C53" s="525"/>
      <c r="D53" s="525"/>
      <c r="E53" s="525"/>
      <c r="F53" s="525"/>
      <c r="G53" s="525"/>
      <c r="H53" s="525"/>
      <c r="I53" s="525"/>
      <c r="J53" s="525"/>
      <c r="K53" s="525"/>
      <c r="L53" s="525"/>
      <c r="M53" s="525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579</v>
      </c>
      <c r="B54" s="525" t="s">
        <v>1058</v>
      </c>
      <c r="C54" s="525"/>
      <c r="D54" s="525"/>
      <c r="E54" s="525"/>
      <c r="F54" s="525"/>
      <c r="G54" s="525"/>
      <c r="H54" s="525"/>
      <c r="I54" s="525"/>
      <c r="J54" s="525"/>
      <c r="K54" s="525"/>
      <c r="L54" s="525"/>
      <c r="M54" s="525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397</v>
      </c>
      <c r="B55" s="525" t="s">
        <v>1059</v>
      </c>
      <c r="C55" s="525"/>
      <c r="D55" s="525"/>
      <c r="E55" s="525"/>
      <c r="F55" s="525"/>
      <c r="G55" s="525"/>
      <c r="H55" s="525"/>
      <c r="I55" s="525"/>
      <c r="J55" s="525"/>
      <c r="K55" s="525"/>
      <c r="L55" s="525"/>
      <c r="M55" s="525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397</v>
      </c>
      <c r="B56" s="636" t="s">
        <v>1060</v>
      </c>
      <c r="C56" s="637"/>
      <c r="D56" s="637"/>
      <c r="E56" s="637"/>
      <c r="F56" s="637"/>
      <c r="G56" s="637"/>
      <c r="H56" s="637"/>
      <c r="I56" s="637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1061</v>
      </c>
      <c r="B57" s="525" t="s">
        <v>1062</v>
      </c>
      <c r="C57" s="525"/>
      <c r="D57" s="525"/>
      <c r="E57" s="525"/>
      <c r="F57" s="525"/>
      <c r="G57" s="525"/>
      <c r="H57" s="525"/>
      <c r="I57" s="525"/>
      <c r="J57" s="525"/>
      <c r="K57" s="525"/>
      <c r="L57" s="525"/>
      <c r="M57" s="525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1063</v>
      </c>
      <c r="B58" s="525" t="s">
        <v>1064</v>
      </c>
      <c r="C58" s="525"/>
      <c r="D58" s="525"/>
      <c r="E58" s="525"/>
      <c r="F58" s="525"/>
      <c r="G58" s="525"/>
      <c r="H58" s="525"/>
      <c r="I58" s="525"/>
      <c r="J58" s="525"/>
      <c r="K58" s="525"/>
      <c r="L58" s="525"/>
      <c r="M58" s="525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1065</v>
      </c>
      <c r="B59" s="525" t="s">
        <v>1066</v>
      </c>
      <c r="C59" s="525"/>
      <c r="D59" s="525"/>
      <c r="E59" s="525"/>
      <c r="F59" s="525"/>
      <c r="G59" s="525"/>
      <c r="H59" s="525"/>
      <c r="I59" s="525"/>
      <c r="J59" s="525"/>
      <c r="K59" s="525"/>
      <c r="L59" s="525"/>
      <c r="M59" s="525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1063</v>
      </c>
      <c r="B60" s="639" t="s">
        <v>1067</v>
      </c>
      <c r="C60" s="639"/>
      <c r="D60" s="639"/>
      <c r="E60" s="639"/>
      <c r="F60" s="639"/>
      <c r="G60" s="639"/>
      <c r="H60" s="639"/>
      <c r="I60" s="639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40" t="s">
        <v>1068</v>
      </c>
      <c r="B62" s="640"/>
      <c r="C62" s="640"/>
      <c r="D62" s="640"/>
      <c r="E62" s="640"/>
      <c r="F62" s="640"/>
      <c r="G62" s="640"/>
      <c r="H62" s="640"/>
      <c r="I62" s="640"/>
      <c r="J62" s="640"/>
      <c r="K62" s="640"/>
      <c r="L62" s="640"/>
      <c r="M62" s="640"/>
      <c r="N62" s="640"/>
    </row>
  </sheetData>
  <mergeCells count="50">
    <mergeCell ref="B59:M59"/>
    <mergeCell ref="B60:I60"/>
    <mergeCell ref="A62:N62"/>
    <mergeCell ref="B54:M54"/>
    <mergeCell ref="B55:M55"/>
    <mergeCell ref="B56:I56"/>
    <mergeCell ref="B57:M57"/>
    <mergeCell ref="B58:M58"/>
    <mergeCell ref="B49:M49"/>
    <mergeCell ref="B50:I50"/>
    <mergeCell ref="B51:M51"/>
    <mergeCell ref="B52:M52"/>
    <mergeCell ref="B53:M53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39:M39"/>
    <mergeCell ref="C40:D40"/>
    <mergeCell ref="E40:F40"/>
    <mergeCell ref="H40:I40"/>
    <mergeCell ref="J40:K40"/>
    <mergeCell ref="L40:M40"/>
    <mergeCell ref="E6:F6"/>
    <mergeCell ref="H6:I6"/>
    <mergeCell ref="J6:K6"/>
    <mergeCell ref="L6:M6"/>
    <mergeCell ref="A15:M15"/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63"/>
  <sheetViews>
    <sheetView tabSelected="1" topLeftCell="A3" zoomScale="95" zoomScaleNormal="95" workbookViewId="0">
      <selection activeCell="B53" sqref="B53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98" t="s">
        <v>0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1"/>
      <c r="Q1" s="1"/>
      <c r="R1" s="1"/>
      <c r="S1" s="1"/>
      <c r="T1" s="2"/>
    </row>
    <row r="2" spans="1:254" ht="17.100000000000001" customHeight="1">
      <c r="B2" s="499" t="s">
        <v>1</v>
      </c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35" t="s">
        <v>1069</v>
      </c>
      <c r="B4" s="535"/>
      <c r="C4" s="535"/>
      <c r="D4" s="535"/>
      <c r="E4" s="535"/>
      <c r="F4" s="535"/>
      <c r="G4" s="535"/>
      <c r="H4" s="535"/>
      <c r="I4" s="535"/>
      <c r="J4" s="535"/>
      <c r="K4" s="535"/>
      <c r="L4" s="535"/>
      <c r="M4" s="535"/>
      <c r="N4" s="7"/>
      <c r="O4" s="7"/>
    </row>
    <row r="5" spans="1:254" hidden="1">
      <c r="A5" s="8" t="s">
        <v>670</v>
      </c>
      <c r="B5" s="8" t="s">
        <v>671</v>
      </c>
      <c r="C5" s="588" t="s">
        <v>400</v>
      </c>
      <c r="D5" s="589"/>
      <c r="E5" s="8" t="s">
        <v>671</v>
      </c>
      <c r="F5" s="586" t="s">
        <v>961</v>
      </c>
      <c r="G5" s="587"/>
      <c r="H5" s="586" t="s">
        <v>962</v>
      </c>
      <c r="I5" s="587"/>
      <c r="J5" s="586" t="s">
        <v>1070</v>
      </c>
      <c r="K5" s="587"/>
      <c r="L5" s="588" t="s">
        <v>400</v>
      </c>
      <c r="M5" s="589"/>
      <c r="N5" s="318"/>
      <c r="O5" s="318"/>
      <c r="P5" s="318"/>
      <c r="Q5" s="318"/>
      <c r="R5" s="318"/>
      <c r="S5" s="318"/>
    </row>
    <row r="6" spans="1:254" ht="22.05" hidden="1" customHeight="1">
      <c r="A6" s="10" t="s">
        <v>13</v>
      </c>
      <c r="B6" s="10" t="s">
        <v>14</v>
      </c>
      <c r="C6" s="473" t="s">
        <v>16</v>
      </c>
      <c r="D6" s="473"/>
      <c r="E6" s="10" t="s">
        <v>14</v>
      </c>
      <c r="F6" s="482" t="s">
        <v>964</v>
      </c>
      <c r="G6" s="561"/>
      <c r="H6" s="482" t="s">
        <v>965</v>
      </c>
      <c r="I6" s="561"/>
      <c r="J6" s="482" t="s">
        <v>1071</v>
      </c>
      <c r="K6" s="561"/>
      <c r="L6" s="473" t="s">
        <v>16</v>
      </c>
      <c r="M6" s="473"/>
      <c r="N6" s="318"/>
      <c r="O6" s="318"/>
      <c r="P6" s="318"/>
      <c r="Q6" s="318"/>
      <c r="R6" s="318"/>
      <c r="S6" s="318"/>
    </row>
    <row r="7" spans="1:254" hidden="1">
      <c r="A7" s="14"/>
      <c r="B7" s="14"/>
      <c r="C7" s="641" t="s">
        <v>1072</v>
      </c>
      <c r="D7" s="641"/>
      <c r="E7" s="319"/>
      <c r="F7" s="642" t="s">
        <v>1073</v>
      </c>
      <c r="G7" s="643"/>
      <c r="H7" s="642" t="s">
        <v>1074</v>
      </c>
      <c r="I7" s="643"/>
      <c r="J7" s="644" t="s">
        <v>1075</v>
      </c>
      <c r="K7" s="644"/>
      <c r="L7" s="641" t="s">
        <v>1072</v>
      </c>
      <c r="M7" s="641"/>
      <c r="N7" s="603"/>
      <c r="O7" s="603"/>
      <c r="P7" s="318"/>
      <c r="Q7" s="318"/>
      <c r="R7" s="318"/>
      <c r="S7" s="318"/>
    </row>
    <row r="8" spans="1:254" hidden="1">
      <c r="A8" s="320" t="s">
        <v>1076</v>
      </c>
      <c r="B8" s="132" t="s">
        <v>1077</v>
      </c>
      <c r="C8" s="67">
        <v>46016</v>
      </c>
      <c r="D8" s="74" t="s">
        <v>1078</v>
      </c>
      <c r="E8" s="132" t="s">
        <v>1079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1" t="s">
        <v>1080</v>
      </c>
      <c r="B9" s="132" t="s">
        <v>1081</v>
      </c>
      <c r="C9" s="23" t="s">
        <v>39</v>
      </c>
      <c r="D9" s="310" t="s">
        <v>1082</v>
      </c>
      <c r="E9" s="132" t="s">
        <v>1083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2" t="s">
        <v>1084</v>
      </c>
      <c r="B10" s="132" t="s">
        <v>1085</v>
      </c>
      <c r="C10" s="67">
        <v>46028</v>
      </c>
      <c r="D10" s="68">
        <f t="shared" ref="D10" si="1">C10+1</f>
        <v>46029</v>
      </c>
      <c r="E10" s="310" t="s">
        <v>1086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3" t="s">
        <v>1087</v>
      </c>
      <c r="B11" s="132" t="s">
        <v>1088</v>
      </c>
      <c r="C11" s="67">
        <v>46030</v>
      </c>
      <c r="D11" s="74" t="s">
        <v>1078</v>
      </c>
      <c r="E11" s="132" t="s">
        <v>1089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35" t="s">
        <v>1069</v>
      </c>
      <c r="B12" s="535"/>
      <c r="C12" s="535"/>
      <c r="D12" s="535"/>
      <c r="E12" s="535"/>
      <c r="F12" s="535"/>
      <c r="G12" s="535"/>
      <c r="H12" s="535"/>
      <c r="I12" s="535"/>
      <c r="J12" s="535"/>
      <c r="K12" s="535"/>
      <c r="L12" s="535"/>
      <c r="M12" s="535"/>
    </row>
    <row r="13" spans="1:254">
      <c r="A13" s="8" t="s">
        <v>670</v>
      </c>
      <c r="B13" s="8" t="s">
        <v>671</v>
      </c>
      <c r="C13" s="588" t="s">
        <v>1090</v>
      </c>
      <c r="D13" s="589"/>
      <c r="E13" s="8" t="s">
        <v>671</v>
      </c>
      <c r="F13" s="586" t="s">
        <v>961</v>
      </c>
      <c r="G13" s="587"/>
      <c r="H13" s="586" t="s">
        <v>962</v>
      </c>
      <c r="I13" s="587"/>
      <c r="J13" s="586" t="s">
        <v>1070</v>
      </c>
      <c r="K13" s="587"/>
      <c r="L13" s="588" t="s">
        <v>1090</v>
      </c>
      <c r="M13" s="589"/>
    </row>
    <row r="14" spans="1:254">
      <c r="A14" s="10" t="s">
        <v>13</v>
      </c>
      <c r="B14" s="10" t="s">
        <v>14</v>
      </c>
      <c r="C14" s="473" t="s">
        <v>16</v>
      </c>
      <c r="D14" s="473"/>
      <c r="E14" s="10" t="s">
        <v>14</v>
      </c>
      <c r="F14" s="482" t="s">
        <v>964</v>
      </c>
      <c r="G14" s="561"/>
      <c r="H14" s="482" t="s">
        <v>965</v>
      </c>
      <c r="I14" s="561"/>
      <c r="J14" s="482" t="s">
        <v>1071</v>
      </c>
      <c r="K14" s="561"/>
      <c r="L14" s="473" t="s">
        <v>16</v>
      </c>
      <c r="M14" s="473"/>
    </row>
    <row r="15" spans="1:254">
      <c r="A15" s="14"/>
      <c r="B15" s="14"/>
      <c r="C15" s="641" t="s">
        <v>1072</v>
      </c>
      <c r="D15" s="641"/>
      <c r="E15" s="319"/>
      <c r="F15" s="642" t="s">
        <v>1073</v>
      </c>
      <c r="G15" s="643"/>
      <c r="H15" s="642" t="s">
        <v>1074</v>
      </c>
      <c r="I15" s="643"/>
      <c r="J15" s="644" t="s">
        <v>1075</v>
      </c>
      <c r="K15" s="644"/>
      <c r="L15" s="641" t="s">
        <v>1072</v>
      </c>
      <c r="M15" s="641"/>
    </row>
    <row r="16" spans="1:254" hidden="1">
      <c r="A16" s="323" t="s">
        <v>1091</v>
      </c>
      <c r="B16" s="132" t="s">
        <v>1092</v>
      </c>
      <c r="C16" s="67">
        <v>46037</v>
      </c>
      <c r="D16" s="68">
        <f t="shared" ref="D16:D18" si="3">C16+1</f>
        <v>46038</v>
      </c>
      <c r="E16" s="132" t="s">
        <v>1093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4" t="s">
        <v>1094</v>
      </c>
      <c r="B17" s="132" t="s">
        <v>1095</v>
      </c>
      <c r="C17" s="67">
        <v>46044</v>
      </c>
      <c r="D17" s="68">
        <f t="shared" si="3"/>
        <v>46045</v>
      </c>
      <c r="E17" s="132" t="s">
        <v>1096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3" t="s">
        <v>1076</v>
      </c>
      <c r="B18" s="132" t="s">
        <v>1097</v>
      </c>
      <c r="C18" s="67">
        <v>46051</v>
      </c>
      <c r="D18" s="68">
        <f t="shared" si="3"/>
        <v>46052</v>
      </c>
      <c r="E18" s="132" t="s">
        <v>1098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5" t="s">
        <v>1080</v>
      </c>
      <c r="B19" s="326" t="s">
        <v>1099</v>
      </c>
      <c r="C19" s="67">
        <v>46058</v>
      </c>
      <c r="D19" s="68">
        <f t="shared" ref="D19:D31" si="15">C19+1</f>
        <v>46059</v>
      </c>
      <c r="E19" s="132" t="s">
        <v>1100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4" t="s">
        <v>1087</v>
      </c>
      <c r="B20" s="132" t="s">
        <v>1101</v>
      </c>
      <c r="C20" s="67">
        <v>46065</v>
      </c>
      <c r="D20" s="68">
        <f t="shared" si="15"/>
        <v>46066</v>
      </c>
      <c r="E20" s="132" t="s">
        <v>1102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507" t="s">
        <v>1103</v>
      </c>
      <c r="M20" s="509"/>
    </row>
    <row r="21" spans="1:14" hidden="1">
      <c r="A21" s="323" t="s">
        <v>1091</v>
      </c>
      <c r="B21" s="132" t="s">
        <v>1104</v>
      </c>
      <c r="C21" s="67">
        <v>46072</v>
      </c>
      <c r="D21" s="68">
        <f t="shared" si="15"/>
        <v>46073</v>
      </c>
      <c r="E21" s="132" t="s">
        <v>1105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4" t="s">
        <v>1106</v>
      </c>
      <c r="B22" s="274" t="s">
        <v>1107</v>
      </c>
      <c r="C22" s="67">
        <v>46079</v>
      </c>
      <c r="D22" s="68">
        <f t="shared" si="15"/>
        <v>46080</v>
      </c>
      <c r="E22" s="132" t="s">
        <v>1108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3" t="s">
        <v>1076</v>
      </c>
      <c r="B23" s="327" t="s">
        <v>1109</v>
      </c>
      <c r="C23" s="67">
        <v>46086</v>
      </c>
      <c r="D23" s="68">
        <f t="shared" si="15"/>
        <v>46087</v>
      </c>
      <c r="E23" s="132" t="s">
        <v>1110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8" t="s">
        <v>1111</v>
      </c>
      <c r="B24" s="274" t="s">
        <v>1112</v>
      </c>
      <c r="C24" s="67">
        <v>46093</v>
      </c>
      <c r="D24" s="68">
        <f t="shared" si="15"/>
        <v>46094</v>
      </c>
      <c r="E24" s="132" t="s">
        <v>1113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8" t="s">
        <v>1114</v>
      </c>
      <c r="B25" s="274" t="s">
        <v>1115</v>
      </c>
      <c r="C25" s="67">
        <v>46100</v>
      </c>
      <c r="D25" s="68">
        <f t="shared" si="15"/>
        <v>46101</v>
      </c>
      <c r="E25" s="132" t="s">
        <v>1116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9" t="s">
        <v>1091</v>
      </c>
      <c r="B26" s="132" t="s">
        <v>1117</v>
      </c>
      <c r="C26" s="67">
        <v>46107</v>
      </c>
      <c r="D26" s="68">
        <f t="shared" si="15"/>
        <v>46108</v>
      </c>
      <c r="E26" s="132" t="s">
        <v>1118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9" t="s">
        <v>1106</v>
      </c>
      <c r="B27" s="132" t="s">
        <v>1119</v>
      </c>
      <c r="C27" s="67">
        <v>46114</v>
      </c>
      <c r="D27" s="68">
        <f t="shared" si="15"/>
        <v>46115</v>
      </c>
      <c r="E27" s="132" t="s">
        <v>1120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9" t="s">
        <v>1076</v>
      </c>
      <c r="B28" s="132" t="s">
        <v>1121</v>
      </c>
      <c r="C28" s="67">
        <v>46121</v>
      </c>
      <c r="D28" s="68">
        <f t="shared" si="15"/>
        <v>46122</v>
      </c>
      <c r="E28" s="132" t="s">
        <v>1122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30" t="s">
        <v>1123</v>
      </c>
      <c r="B29" s="331" t="s">
        <v>1124</v>
      </c>
      <c r="C29" s="67">
        <v>46128</v>
      </c>
      <c r="D29" s="68">
        <f t="shared" si="15"/>
        <v>46129</v>
      </c>
      <c r="E29" s="132" t="s">
        <v>1125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9" t="s">
        <v>1111</v>
      </c>
      <c r="B30" s="132" t="s">
        <v>1126</v>
      </c>
      <c r="C30" s="67">
        <v>46135</v>
      </c>
      <c r="D30" s="68">
        <f t="shared" si="15"/>
        <v>46136</v>
      </c>
      <c r="E30" s="132" t="s">
        <v>1127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8" t="s">
        <v>1114</v>
      </c>
      <c r="B31" s="132" t="s">
        <v>1128</v>
      </c>
      <c r="C31" s="67">
        <v>46142</v>
      </c>
      <c r="D31" s="68">
        <f t="shared" si="15"/>
        <v>46143</v>
      </c>
      <c r="E31" s="132" t="s">
        <v>1129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13" t="s">
        <v>208</v>
      </c>
      <c r="B32" s="614"/>
      <c r="C32" s="614"/>
      <c r="D32" s="614"/>
      <c r="E32" s="614"/>
      <c r="F32" s="614"/>
      <c r="G32" s="614"/>
      <c r="H32" s="614"/>
      <c r="I32" s="614"/>
      <c r="J32" s="614"/>
      <c r="K32" s="614"/>
      <c r="L32" s="614"/>
      <c r="M32" s="615"/>
    </row>
    <row r="33" spans="1:14" hidden="1">
      <c r="A33" s="329" t="s">
        <v>1106</v>
      </c>
      <c r="B33" s="302" t="s">
        <v>1130</v>
      </c>
      <c r="C33" s="67">
        <v>46156</v>
      </c>
      <c r="D33" s="68">
        <f>C33+1</f>
        <v>46157</v>
      </c>
      <c r="E33" s="132" t="s">
        <v>1131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4" hidden="1">
      <c r="A34" s="328" t="s">
        <v>1111</v>
      </c>
      <c r="B34" s="302" t="s">
        <v>1132</v>
      </c>
      <c r="C34" s="67">
        <v>46163</v>
      </c>
      <c r="D34" s="68">
        <f t="shared" ref="D34:D49" si="43">C34+1</f>
        <v>46164</v>
      </c>
      <c r="E34" s="132" t="s">
        <v>1133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4" hidden="1">
      <c r="A35" s="329" t="s">
        <v>1123</v>
      </c>
      <c r="B35" s="302" t="s">
        <v>1134</v>
      </c>
      <c r="C35" s="67">
        <v>46170</v>
      </c>
      <c r="D35" s="68">
        <f t="shared" si="43"/>
        <v>46171</v>
      </c>
      <c r="E35" s="132" t="s">
        <v>1135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4" hidden="1">
      <c r="A36" s="329" t="s">
        <v>2167</v>
      </c>
      <c r="B36" s="302" t="s">
        <v>1136</v>
      </c>
      <c r="C36" s="67">
        <v>46177</v>
      </c>
      <c r="D36" s="68">
        <f t="shared" si="43"/>
        <v>46178</v>
      </c>
      <c r="E36" s="132" t="s">
        <v>1137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4" hidden="1">
      <c r="A37" s="329" t="s">
        <v>1138</v>
      </c>
      <c r="B37" s="302" t="s">
        <v>1139</v>
      </c>
      <c r="C37" s="507" t="s">
        <v>208</v>
      </c>
      <c r="D37" s="509"/>
      <c r="E37" s="132" t="s">
        <v>1140</v>
      </c>
      <c r="F37" s="507" t="s">
        <v>208</v>
      </c>
      <c r="G37" s="508"/>
      <c r="H37" s="508"/>
      <c r="I37" s="508"/>
      <c r="J37" s="508"/>
      <c r="K37" s="508"/>
      <c r="L37" s="508"/>
      <c r="M37" s="509"/>
    </row>
    <row r="38" spans="1:14" hidden="1">
      <c r="A38" s="613" t="s">
        <v>337</v>
      </c>
      <c r="B38" s="614"/>
      <c r="C38" s="614"/>
      <c r="D38" s="614"/>
      <c r="E38" s="614"/>
      <c r="F38" s="614"/>
      <c r="G38" s="614"/>
      <c r="H38" s="614"/>
      <c r="I38" s="614"/>
      <c r="J38" s="614"/>
      <c r="K38" s="614"/>
      <c r="L38" s="614"/>
      <c r="M38" s="615"/>
    </row>
    <row r="39" spans="1:14" hidden="1">
      <c r="A39" s="328" t="s">
        <v>2168</v>
      </c>
      <c r="B39" s="302" t="s">
        <v>1141</v>
      </c>
      <c r="C39" s="67">
        <v>46198</v>
      </c>
      <c r="D39" s="68">
        <f t="shared" si="43"/>
        <v>46199</v>
      </c>
      <c r="E39" s="132" t="s">
        <v>1142</v>
      </c>
      <c r="F39" s="67">
        <f t="shared" ref="F39:F53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3" si="49">I39+7</f>
        <v>46220</v>
      </c>
      <c r="K39" s="68">
        <f t="shared" ref="K39:K53" si="50">J39+2</f>
        <v>46222</v>
      </c>
      <c r="L39" s="68">
        <f>K39+11</f>
        <v>46233</v>
      </c>
      <c r="M39" s="68">
        <f t="shared" ref="M39:M53" si="51">L39+1</f>
        <v>46234</v>
      </c>
    </row>
    <row r="40" spans="1:14">
      <c r="A40" s="329" t="s">
        <v>2169</v>
      </c>
      <c r="B40" s="302" t="s">
        <v>1143</v>
      </c>
      <c r="C40" s="67">
        <v>46205</v>
      </c>
      <c r="D40" s="68">
        <f t="shared" si="43"/>
        <v>46206</v>
      </c>
      <c r="E40" s="302" t="s">
        <v>1144</v>
      </c>
      <c r="F40" s="129">
        <f t="shared" si="47"/>
        <v>46217</v>
      </c>
      <c r="G40" s="22">
        <f t="shared" ref="G40:I40" si="52">F40+1</f>
        <v>46218</v>
      </c>
      <c r="H40" s="129">
        <f t="shared" si="52"/>
        <v>46219</v>
      </c>
      <c r="I40" s="22">
        <f t="shared" si="52"/>
        <v>46220</v>
      </c>
      <c r="J40" s="129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4">
      <c r="A41" s="329" t="s">
        <v>1123</v>
      </c>
      <c r="B41" s="302" t="s">
        <v>1145</v>
      </c>
      <c r="C41" s="67">
        <v>46212</v>
      </c>
      <c r="D41" s="68">
        <f t="shared" si="43"/>
        <v>46213</v>
      </c>
      <c r="E41" s="132" t="s">
        <v>1146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3" si="54">K41+11</f>
        <v>46247</v>
      </c>
      <c r="M41" s="68">
        <f t="shared" si="51"/>
        <v>46248</v>
      </c>
    </row>
    <row r="42" spans="1:14">
      <c r="A42" s="332" t="s">
        <v>1076</v>
      </c>
      <c r="B42" s="302" t="s">
        <v>1147</v>
      </c>
      <c r="C42" s="67">
        <v>46219</v>
      </c>
      <c r="D42" s="68">
        <f t="shared" si="43"/>
        <v>46220</v>
      </c>
      <c r="E42" s="132" t="s">
        <v>1148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4">
      <c r="A43" s="329" t="s">
        <v>1114</v>
      </c>
      <c r="B43" s="302" t="s">
        <v>1149</v>
      </c>
      <c r="C43" s="67">
        <v>46226</v>
      </c>
      <c r="D43" s="68">
        <f t="shared" si="43"/>
        <v>46227</v>
      </c>
      <c r="E43" s="132" t="s">
        <v>1150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4">
      <c r="A44" s="329" t="s">
        <v>1106</v>
      </c>
      <c r="B44" s="302" t="s">
        <v>1151</v>
      </c>
      <c r="C44" s="67">
        <v>46233</v>
      </c>
      <c r="D44" s="68">
        <f t="shared" si="43"/>
        <v>46234</v>
      </c>
      <c r="E44" s="132" t="s">
        <v>1152</v>
      </c>
      <c r="F44" s="504" t="s">
        <v>2075</v>
      </c>
      <c r="G44" s="505"/>
      <c r="H44" s="504" t="s">
        <v>2076</v>
      </c>
      <c r="I44" s="505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4">
      <c r="A45" s="329" t="s">
        <v>1111</v>
      </c>
      <c r="B45" s="302" t="s">
        <v>1153</v>
      </c>
      <c r="C45" s="129">
        <v>46240</v>
      </c>
      <c r="D45" s="22">
        <f t="shared" si="43"/>
        <v>46241</v>
      </c>
      <c r="E45" s="302" t="s">
        <v>1154</v>
      </c>
      <c r="F45" s="129">
        <f t="shared" si="47"/>
        <v>46252</v>
      </c>
      <c r="G45" s="22">
        <f t="shared" ref="G45:I53" si="57">F45+1</f>
        <v>46253</v>
      </c>
      <c r="H45" s="129">
        <f t="shared" si="57"/>
        <v>46254</v>
      </c>
      <c r="I45" s="22">
        <f t="shared" si="57"/>
        <v>46255</v>
      </c>
      <c r="J45" s="23" t="s">
        <v>39</v>
      </c>
      <c r="K45" s="23" t="s">
        <v>39</v>
      </c>
      <c r="L45" s="22">
        <f>I45+20</f>
        <v>46275</v>
      </c>
      <c r="M45" s="22">
        <f t="shared" si="51"/>
        <v>46276</v>
      </c>
    </row>
    <row r="46" spans="1:14">
      <c r="A46" s="329" t="s">
        <v>1123</v>
      </c>
      <c r="B46" s="302" t="s">
        <v>1155</v>
      </c>
      <c r="C46" s="129">
        <v>46247</v>
      </c>
      <c r="D46" s="22">
        <f t="shared" si="43"/>
        <v>46248</v>
      </c>
      <c r="E46" s="302" t="s">
        <v>1156</v>
      </c>
      <c r="F46" s="129">
        <f t="shared" si="47"/>
        <v>46259</v>
      </c>
      <c r="G46" s="22">
        <f t="shared" si="57"/>
        <v>46260</v>
      </c>
      <c r="H46" s="129">
        <f t="shared" si="57"/>
        <v>46261</v>
      </c>
      <c r="I46" s="22">
        <f t="shared" si="57"/>
        <v>46262</v>
      </c>
      <c r="J46" s="129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4">
      <c r="A47" s="329" t="s">
        <v>1076</v>
      </c>
      <c r="B47" s="302" t="s">
        <v>1157</v>
      </c>
      <c r="C47" s="129">
        <v>46254</v>
      </c>
      <c r="D47" s="22">
        <f t="shared" si="43"/>
        <v>46255</v>
      </c>
      <c r="E47" s="302" t="s">
        <v>1158</v>
      </c>
      <c r="F47" s="504" t="s">
        <v>2296</v>
      </c>
      <c r="G47" s="505"/>
      <c r="H47" s="504" t="s">
        <v>2297</v>
      </c>
      <c r="I47" s="505"/>
      <c r="J47" s="23" t="s">
        <v>39</v>
      </c>
      <c r="K47" s="23" t="s">
        <v>39</v>
      </c>
      <c r="L47" s="22">
        <v>46289</v>
      </c>
      <c r="M47" s="22">
        <v>46290</v>
      </c>
      <c r="N47" s="448" t="s">
        <v>2271</v>
      </c>
    </row>
    <row r="48" spans="1:14">
      <c r="A48" s="329" t="s">
        <v>1114</v>
      </c>
      <c r="B48" s="302" t="s">
        <v>1159</v>
      </c>
      <c r="C48" s="129">
        <v>46261</v>
      </c>
      <c r="D48" s="22">
        <f t="shared" si="43"/>
        <v>46262</v>
      </c>
      <c r="E48" s="302" t="s">
        <v>1160</v>
      </c>
      <c r="F48" s="129">
        <f t="shared" si="47"/>
        <v>46273</v>
      </c>
      <c r="G48" s="22">
        <f t="shared" si="57"/>
        <v>46274</v>
      </c>
      <c r="H48" s="129">
        <f t="shared" si="57"/>
        <v>46275</v>
      </c>
      <c r="I48" s="22">
        <f t="shared" si="57"/>
        <v>46276</v>
      </c>
      <c r="J48" s="129">
        <f t="shared" si="49"/>
        <v>46283</v>
      </c>
      <c r="K48" s="22">
        <f t="shared" si="50"/>
        <v>46285</v>
      </c>
      <c r="L48" s="22">
        <f t="shared" si="54"/>
        <v>46296</v>
      </c>
      <c r="M48" s="22">
        <f t="shared" si="51"/>
        <v>46297</v>
      </c>
    </row>
    <row r="49" spans="1:25">
      <c r="A49" s="328" t="s">
        <v>1111</v>
      </c>
      <c r="B49" s="81" t="s">
        <v>2127</v>
      </c>
      <c r="C49" s="129">
        <v>46268</v>
      </c>
      <c r="D49" s="22">
        <f t="shared" si="43"/>
        <v>46269</v>
      </c>
      <c r="E49" s="81" t="s">
        <v>2128</v>
      </c>
      <c r="F49" s="129">
        <f t="shared" si="47"/>
        <v>46280</v>
      </c>
      <c r="G49" s="22">
        <f t="shared" si="57"/>
        <v>46281</v>
      </c>
      <c r="H49" s="129">
        <f t="shared" si="57"/>
        <v>46282</v>
      </c>
      <c r="I49" s="22">
        <f t="shared" si="57"/>
        <v>46283</v>
      </c>
      <c r="J49" s="129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8" t="s">
        <v>1106</v>
      </c>
      <c r="B50" s="81" t="s">
        <v>1161</v>
      </c>
      <c r="C50" s="129">
        <v>46275</v>
      </c>
      <c r="D50" s="22">
        <v>46276</v>
      </c>
      <c r="E50" s="81" t="s">
        <v>1162</v>
      </c>
      <c r="F50" s="129">
        <f t="shared" si="47"/>
        <v>46287</v>
      </c>
      <c r="G50" s="22">
        <f t="shared" si="57"/>
        <v>46288</v>
      </c>
      <c r="H50" s="129">
        <f t="shared" si="57"/>
        <v>46289</v>
      </c>
      <c r="I50" s="22">
        <f t="shared" si="57"/>
        <v>46290</v>
      </c>
      <c r="J50" s="129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9" t="s">
        <v>1123</v>
      </c>
      <c r="B51" s="302" t="s">
        <v>2129</v>
      </c>
      <c r="C51" s="129">
        <v>46282</v>
      </c>
      <c r="D51" s="22">
        <v>46283</v>
      </c>
      <c r="E51" s="302" t="s">
        <v>2130</v>
      </c>
      <c r="F51" s="129">
        <f t="shared" si="47"/>
        <v>46294</v>
      </c>
      <c r="G51" s="22">
        <f t="shared" si="57"/>
        <v>46295</v>
      </c>
      <c r="H51" s="129">
        <f t="shared" si="57"/>
        <v>46296</v>
      </c>
      <c r="I51" s="22">
        <f t="shared" si="57"/>
        <v>46297</v>
      </c>
      <c r="J51" s="129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8" t="s">
        <v>2298</v>
      </c>
      <c r="B52" s="302" t="s">
        <v>2131</v>
      </c>
      <c r="C52" s="129">
        <v>46289</v>
      </c>
      <c r="D52" s="22">
        <v>46290</v>
      </c>
      <c r="E52" s="302" t="s">
        <v>2132</v>
      </c>
      <c r="F52" s="129">
        <f t="shared" si="47"/>
        <v>46301</v>
      </c>
      <c r="G52" s="22">
        <f t="shared" si="57"/>
        <v>46302</v>
      </c>
      <c r="H52" s="129">
        <f t="shared" si="57"/>
        <v>46303</v>
      </c>
      <c r="I52" s="22">
        <f t="shared" si="57"/>
        <v>46304</v>
      </c>
      <c r="J52" s="129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9" t="s">
        <v>1114</v>
      </c>
      <c r="B53" s="302" t="s">
        <v>2133</v>
      </c>
      <c r="C53" s="129">
        <v>46296</v>
      </c>
      <c r="D53" s="22">
        <v>46297</v>
      </c>
      <c r="E53" s="302" t="s">
        <v>2134</v>
      </c>
      <c r="F53" s="129">
        <f t="shared" si="47"/>
        <v>46308</v>
      </c>
      <c r="G53" s="22">
        <f t="shared" si="57"/>
        <v>46309</v>
      </c>
      <c r="H53" s="129">
        <f t="shared" si="57"/>
        <v>46310</v>
      </c>
      <c r="I53" s="22">
        <f t="shared" si="57"/>
        <v>46311</v>
      </c>
      <c r="J53" s="129">
        <f t="shared" si="49"/>
        <v>46318</v>
      </c>
      <c r="K53" s="22">
        <f t="shared" si="50"/>
        <v>46320</v>
      </c>
      <c r="L53" s="22">
        <f t="shared" si="54"/>
        <v>46331</v>
      </c>
      <c r="M53" s="22">
        <f t="shared" si="51"/>
        <v>46332</v>
      </c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25" ht="16.2">
      <c r="A55" s="29" t="s">
        <v>160</v>
      </c>
      <c r="B55" s="523" t="s">
        <v>1163</v>
      </c>
      <c r="C55" s="649"/>
      <c r="D55" s="649"/>
      <c r="E55" s="649"/>
      <c r="F55" s="649"/>
      <c r="G55" s="649"/>
      <c r="H55" s="649"/>
      <c r="I55" s="649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33" t="s">
        <v>164</v>
      </c>
      <c r="B56" s="650" t="s">
        <v>1164</v>
      </c>
      <c r="C56" s="651"/>
      <c r="D56" s="651"/>
      <c r="E56" s="651"/>
      <c r="F56" s="651"/>
      <c r="G56" s="651"/>
      <c r="H56" s="651"/>
      <c r="I56" s="651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" customHeight="1">
      <c r="A57" s="334" t="s">
        <v>164</v>
      </c>
      <c r="B57" s="650" t="s">
        <v>1165</v>
      </c>
      <c r="C57" s="652"/>
      <c r="D57" s="652"/>
      <c r="E57" s="652"/>
      <c r="F57" s="652"/>
      <c r="G57" s="652"/>
      <c r="H57" s="652"/>
      <c r="I57" s="652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397</v>
      </c>
      <c r="B58" s="528" t="s">
        <v>1166</v>
      </c>
      <c r="C58" s="648"/>
      <c r="D58" s="648"/>
      <c r="E58" s="648"/>
      <c r="F58" s="648"/>
      <c r="G58" s="648"/>
      <c r="H58" s="648"/>
      <c r="I58" s="648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1061</v>
      </c>
      <c r="B59" s="528" t="s">
        <v>1167</v>
      </c>
      <c r="C59" s="648"/>
      <c r="D59" s="648"/>
      <c r="E59" s="648"/>
      <c r="F59" s="648"/>
      <c r="G59" s="648"/>
      <c r="H59" s="648"/>
      <c r="I59" s="648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350000000000001" hidden="1" customHeight="1">
      <c r="A60" s="30"/>
      <c r="B60" s="645" t="s">
        <v>1168</v>
      </c>
      <c r="C60" s="646"/>
      <c r="D60" s="646"/>
      <c r="E60" s="646"/>
      <c r="F60" s="646"/>
      <c r="G60" s="646"/>
      <c r="H60" s="646"/>
      <c r="I60" s="647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350000000000001" customHeight="1">
      <c r="A61" s="31" t="s">
        <v>1052</v>
      </c>
      <c r="B61" s="528" t="s">
        <v>1053</v>
      </c>
      <c r="C61" s="648"/>
      <c r="D61" s="648"/>
      <c r="E61" s="648"/>
      <c r="F61" s="648"/>
      <c r="G61" s="648"/>
      <c r="H61" s="648"/>
      <c r="I61" s="648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350000000000001" customHeight="1">
      <c r="A62" s="30" t="s">
        <v>1169</v>
      </c>
      <c r="B62" s="526" t="s">
        <v>1170</v>
      </c>
      <c r="C62" s="527"/>
      <c r="D62" s="527"/>
      <c r="E62" s="527"/>
      <c r="F62" s="527"/>
      <c r="G62" s="527"/>
      <c r="H62" s="527"/>
      <c r="I62" s="528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350000000000001" customHeight="1">
      <c r="A63" s="30" t="s">
        <v>1171</v>
      </c>
      <c r="B63" s="526" t="s">
        <v>1172</v>
      </c>
      <c r="C63" s="527"/>
      <c r="D63" s="527"/>
      <c r="E63" s="527"/>
      <c r="F63" s="527"/>
      <c r="G63" s="527"/>
      <c r="H63" s="527"/>
      <c r="I63" s="528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</sheetData>
  <mergeCells count="53">
    <mergeCell ref="F47:G47"/>
    <mergeCell ref="H47:I47"/>
    <mergeCell ref="B60:I60"/>
    <mergeCell ref="B61:I61"/>
    <mergeCell ref="B62:I62"/>
    <mergeCell ref="B63:I63"/>
    <mergeCell ref="B55:I55"/>
    <mergeCell ref="B56:I56"/>
    <mergeCell ref="B57:I57"/>
    <mergeCell ref="B58:I58"/>
    <mergeCell ref="B59:I59"/>
    <mergeCell ref="L20:M20"/>
    <mergeCell ref="A32:M32"/>
    <mergeCell ref="C37:D37"/>
    <mergeCell ref="F37:M37"/>
    <mergeCell ref="A38:M38"/>
    <mergeCell ref="C15:D15"/>
    <mergeCell ref="F15:G15"/>
    <mergeCell ref="H15:I15"/>
    <mergeCell ref="J15:K15"/>
    <mergeCell ref="L15:M15"/>
    <mergeCell ref="C14:D14"/>
    <mergeCell ref="F14:G14"/>
    <mergeCell ref="H14:I14"/>
    <mergeCell ref="J14:K14"/>
    <mergeCell ref="L14:M14"/>
    <mergeCell ref="C7:D7"/>
    <mergeCell ref="F7:G7"/>
    <mergeCell ref="H7:I7"/>
    <mergeCell ref="J7:K7"/>
    <mergeCell ref="L7:M7"/>
    <mergeCell ref="A12:M12"/>
    <mergeCell ref="C13:D13"/>
    <mergeCell ref="F13:G13"/>
    <mergeCell ref="H13:I13"/>
    <mergeCell ref="J13:K13"/>
    <mergeCell ref="L13:M13"/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98" t="s">
        <v>0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  <c r="R1" s="498"/>
      <c r="S1" s="498"/>
    </row>
    <row r="2" spans="1:242" ht="17.100000000000001" customHeight="1">
      <c r="B2" s="499" t="s">
        <v>1</v>
      </c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499"/>
      <c r="S2" s="499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35" t="s">
        <v>1173</v>
      </c>
      <c r="B4" s="535"/>
      <c r="C4" s="535"/>
      <c r="D4" s="535"/>
      <c r="E4" s="535"/>
      <c r="F4" s="535"/>
      <c r="G4" s="535"/>
      <c r="H4" s="535"/>
      <c r="I4" s="535"/>
      <c r="J4" s="535"/>
      <c r="K4" s="535"/>
      <c r="L4" s="535"/>
      <c r="M4" s="535"/>
      <c r="N4" s="535"/>
      <c r="O4" s="535"/>
      <c r="P4" s="535"/>
      <c r="Q4" s="535"/>
      <c r="R4" s="535"/>
      <c r="S4" s="535"/>
    </row>
    <row r="5" spans="1:242">
      <c r="A5" s="8" t="s">
        <v>670</v>
      </c>
      <c r="B5" s="8" t="s">
        <v>671</v>
      </c>
      <c r="C5" s="586" t="s">
        <v>1174</v>
      </c>
      <c r="D5" s="587"/>
      <c r="E5" s="586" t="s">
        <v>1175</v>
      </c>
      <c r="F5" s="587"/>
      <c r="G5" s="586" t="s">
        <v>7</v>
      </c>
      <c r="H5" s="587"/>
      <c r="I5" s="586" t="s">
        <v>471</v>
      </c>
      <c r="J5" s="587"/>
      <c r="K5" s="586" t="s">
        <v>1176</v>
      </c>
      <c r="L5" s="587"/>
      <c r="M5" s="8" t="s">
        <v>671</v>
      </c>
      <c r="N5" s="588" t="s">
        <v>673</v>
      </c>
      <c r="O5" s="589"/>
      <c r="P5" s="586" t="s">
        <v>471</v>
      </c>
      <c r="Q5" s="587"/>
      <c r="R5" s="586" t="s">
        <v>1174</v>
      </c>
      <c r="S5" s="587"/>
    </row>
    <row r="6" spans="1:242">
      <c r="A6" s="10" t="s">
        <v>13</v>
      </c>
      <c r="B6" s="10" t="s">
        <v>14</v>
      </c>
      <c r="C6" s="482" t="s">
        <v>15</v>
      </c>
      <c r="D6" s="561"/>
      <c r="E6" s="482" t="s">
        <v>1177</v>
      </c>
      <c r="F6" s="561"/>
      <c r="G6" s="482" t="s">
        <v>16</v>
      </c>
      <c r="H6" s="561"/>
      <c r="I6" s="482" t="s">
        <v>265</v>
      </c>
      <c r="J6" s="561"/>
      <c r="K6" s="482" t="s">
        <v>474</v>
      </c>
      <c r="L6" s="561"/>
      <c r="M6" s="10" t="s">
        <v>14</v>
      </c>
      <c r="N6" s="482" t="s">
        <v>677</v>
      </c>
      <c r="O6" s="561"/>
      <c r="P6" s="482" t="s">
        <v>265</v>
      </c>
      <c r="Q6" s="561"/>
      <c r="R6" s="482" t="s">
        <v>15</v>
      </c>
      <c r="S6" s="561"/>
    </row>
    <row r="7" spans="1:242">
      <c r="A7" s="10"/>
      <c r="B7" s="10"/>
      <c r="C7" s="482" t="s">
        <v>1178</v>
      </c>
      <c r="D7" s="561"/>
      <c r="E7" s="482" t="s">
        <v>776</v>
      </c>
      <c r="F7" s="561"/>
      <c r="G7" s="482" t="s">
        <v>851</v>
      </c>
      <c r="H7" s="561"/>
      <c r="I7" s="482" t="s">
        <v>850</v>
      </c>
      <c r="J7" s="561"/>
      <c r="K7" s="482" t="s">
        <v>777</v>
      </c>
      <c r="L7" s="561"/>
      <c r="M7" s="10"/>
      <c r="N7" s="482" t="s">
        <v>679</v>
      </c>
      <c r="O7" s="561"/>
      <c r="P7" s="482" t="s">
        <v>776</v>
      </c>
      <c r="Q7" s="561"/>
      <c r="R7" s="482" t="s">
        <v>1178</v>
      </c>
      <c r="S7" s="561"/>
    </row>
    <row r="8" spans="1:242" hidden="1">
      <c r="A8" s="308" t="s">
        <v>1179</v>
      </c>
      <c r="B8" s="132" t="s">
        <v>1180</v>
      </c>
      <c r="C8" s="129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9">
        <f t="shared" ref="G8:G10" si="3">F8+1</f>
        <v>45265</v>
      </c>
      <c r="H8" s="129">
        <f t="shared" ref="H8:H10" si="4">G8</f>
        <v>45265</v>
      </c>
      <c r="I8" s="129">
        <f t="shared" ref="I8:I10" si="5">H8+5</f>
        <v>45270</v>
      </c>
      <c r="J8" s="129">
        <f t="shared" ref="J8:J10" si="6">I8</f>
        <v>45270</v>
      </c>
      <c r="K8" s="129">
        <f t="shared" ref="K8:K10" si="7">J8+1</f>
        <v>45271</v>
      </c>
      <c r="L8" s="129">
        <f t="shared" ref="L8:L10" si="8">K8</f>
        <v>45271</v>
      </c>
      <c r="M8" s="132" t="s">
        <v>1181</v>
      </c>
      <c r="N8" s="129">
        <f t="shared" ref="N8:N10" si="9">L8+3</f>
        <v>45274</v>
      </c>
      <c r="O8" s="129">
        <f t="shared" ref="O8:O17" si="10">N8+1</f>
        <v>45275</v>
      </c>
      <c r="P8" s="23" t="s">
        <v>39</v>
      </c>
      <c r="Q8" s="23" t="s">
        <v>39</v>
      </c>
      <c r="R8" s="129">
        <v>45283</v>
      </c>
      <c r="S8" s="129">
        <f t="shared" ref="S8:S17" si="11">R8</f>
        <v>45283</v>
      </c>
    </row>
    <row r="9" spans="1:242">
      <c r="A9" s="140" t="s">
        <v>1182</v>
      </c>
      <c r="B9" s="132" t="s">
        <v>1183</v>
      </c>
      <c r="C9" s="129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9">
        <f t="shared" si="3"/>
        <v>45272</v>
      </c>
      <c r="H9" s="129">
        <f t="shared" si="4"/>
        <v>45272</v>
      </c>
      <c r="I9" s="129">
        <f t="shared" si="5"/>
        <v>45277</v>
      </c>
      <c r="J9" s="129">
        <f t="shared" si="6"/>
        <v>45277</v>
      </c>
      <c r="K9" s="129">
        <f t="shared" si="7"/>
        <v>45278</v>
      </c>
      <c r="L9" s="129">
        <f t="shared" si="8"/>
        <v>45278</v>
      </c>
      <c r="M9" s="132" t="s">
        <v>1184</v>
      </c>
      <c r="N9" s="129">
        <f t="shared" si="9"/>
        <v>45281</v>
      </c>
      <c r="O9" s="129">
        <f t="shared" si="10"/>
        <v>45282</v>
      </c>
      <c r="P9" s="129">
        <f t="shared" ref="P9:P17" si="12">O9+2</f>
        <v>45284</v>
      </c>
      <c r="Q9" s="129">
        <f t="shared" ref="Q9:Q17" si="13">P9+1</f>
        <v>45285</v>
      </c>
      <c r="R9" s="129">
        <f t="shared" ref="R9:R17" si="14">Q9+5</f>
        <v>45290</v>
      </c>
      <c r="S9" s="129">
        <f t="shared" si="11"/>
        <v>45290</v>
      </c>
    </row>
    <row r="10" spans="1:242">
      <c r="A10" s="137" t="s">
        <v>1185</v>
      </c>
      <c r="B10" s="132" t="s">
        <v>1186</v>
      </c>
      <c r="C10" s="129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9">
        <f t="shared" si="3"/>
        <v>45279</v>
      </c>
      <c r="H10" s="129">
        <f t="shared" si="4"/>
        <v>45279</v>
      </c>
      <c r="I10" s="129">
        <f t="shared" si="5"/>
        <v>45284</v>
      </c>
      <c r="J10" s="129">
        <f t="shared" si="6"/>
        <v>45284</v>
      </c>
      <c r="K10" s="129">
        <f t="shared" si="7"/>
        <v>45285</v>
      </c>
      <c r="L10" s="129">
        <f t="shared" si="8"/>
        <v>45285</v>
      </c>
      <c r="M10" s="132" t="s">
        <v>1187</v>
      </c>
      <c r="N10" s="129">
        <f t="shared" si="9"/>
        <v>45288</v>
      </c>
      <c r="O10" s="129">
        <f t="shared" si="10"/>
        <v>45289</v>
      </c>
      <c r="P10" s="653" t="s">
        <v>1188</v>
      </c>
      <c r="Q10" s="654"/>
      <c r="R10" s="654"/>
      <c r="S10" s="655"/>
    </row>
    <row r="11" spans="1:242">
      <c r="A11" s="53" t="s">
        <v>1189</v>
      </c>
      <c r="B11" s="132"/>
      <c r="C11" s="129"/>
      <c r="D11" s="22"/>
      <c r="E11" s="22"/>
      <c r="F11" s="22"/>
      <c r="G11" s="129"/>
      <c r="H11" s="129"/>
      <c r="I11" s="129"/>
      <c r="J11" s="129"/>
      <c r="K11" s="656" t="s">
        <v>1190</v>
      </c>
      <c r="L11" s="657"/>
      <c r="M11" s="274" t="s">
        <v>1191</v>
      </c>
      <c r="N11" s="129">
        <v>45288</v>
      </c>
      <c r="O11" s="129">
        <f t="shared" si="10"/>
        <v>45289</v>
      </c>
      <c r="P11" s="129">
        <f t="shared" si="12"/>
        <v>45291</v>
      </c>
      <c r="Q11" s="129">
        <f t="shared" si="13"/>
        <v>45292</v>
      </c>
      <c r="R11" s="129">
        <f t="shared" si="14"/>
        <v>45297</v>
      </c>
      <c r="S11" s="129">
        <f t="shared" si="11"/>
        <v>45297</v>
      </c>
    </row>
    <row r="12" spans="1:242">
      <c r="A12" s="137" t="s">
        <v>1179</v>
      </c>
      <c r="B12" s="132" t="s">
        <v>1192</v>
      </c>
      <c r="C12" s="129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9">
        <f t="shared" ref="G12:G17" si="18">F12+1</f>
        <v>45286</v>
      </c>
      <c r="H12" s="129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2" t="s">
        <v>1193</v>
      </c>
      <c r="N12" s="129">
        <v>45295</v>
      </c>
      <c r="O12" s="129">
        <f t="shared" si="10"/>
        <v>45296</v>
      </c>
      <c r="P12" s="23" t="s">
        <v>39</v>
      </c>
      <c r="Q12" s="23" t="s">
        <v>39</v>
      </c>
      <c r="R12" s="129">
        <v>45304</v>
      </c>
      <c r="S12" s="129">
        <f t="shared" si="11"/>
        <v>45304</v>
      </c>
    </row>
    <row r="13" spans="1:242">
      <c r="A13" s="140" t="s">
        <v>1182</v>
      </c>
      <c r="B13" s="132" t="s">
        <v>1194</v>
      </c>
      <c r="C13" s="129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9">
        <f t="shared" si="18"/>
        <v>45293</v>
      </c>
      <c r="H13" s="129">
        <f t="shared" si="19"/>
        <v>45293</v>
      </c>
      <c r="I13" s="129">
        <f t="shared" ref="I13:I17" si="20">H13+5</f>
        <v>45298</v>
      </c>
      <c r="J13" s="129">
        <f t="shared" ref="J13:J17" si="21">I13</f>
        <v>45298</v>
      </c>
      <c r="K13" s="129">
        <f t="shared" ref="K13:K17" si="22">J13+1</f>
        <v>45299</v>
      </c>
      <c r="L13" s="129">
        <f t="shared" ref="L13:L17" si="23">K13</f>
        <v>45299</v>
      </c>
      <c r="M13" s="132" t="s">
        <v>1195</v>
      </c>
      <c r="N13" s="129">
        <f t="shared" ref="N13:N17" si="24">L13+3</f>
        <v>45302</v>
      </c>
      <c r="O13" s="129">
        <f t="shared" si="10"/>
        <v>45303</v>
      </c>
      <c r="P13" s="129">
        <f t="shared" si="12"/>
        <v>45305</v>
      </c>
      <c r="Q13" s="129">
        <f t="shared" si="13"/>
        <v>45306</v>
      </c>
      <c r="R13" s="129">
        <f t="shared" si="14"/>
        <v>45311</v>
      </c>
      <c r="S13" s="129">
        <f t="shared" si="11"/>
        <v>45311</v>
      </c>
    </row>
    <row r="14" spans="1:242" hidden="1">
      <c r="A14" s="53" t="s">
        <v>1189</v>
      </c>
      <c r="B14" s="132" t="s">
        <v>1196</v>
      </c>
      <c r="C14" s="129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9">
        <f t="shared" si="18"/>
        <v>45300</v>
      </c>
      <c r="H14" s="129">
        <f t="shared" si="19"/>
        <v>45300</v>
      </c>
      <c r="I14" s="129">
        <f t="shared" si="20"/>
        <v>45305</v>
      </c>
      <c r="J14" s="129">
        <f t="shared" si="21"/>
        <v>45305</v>
      </c>
      <c r="K14" s="129">
        <f t="shared" si="22"/>
        <v>45306</v>
      </c>
      <c r="L14" s="129">
        <f t="shared" si="23"/>
        <v>45306</v>
      </c>
      <c r="M14" s="132" t="s">
        <v>1197</v>
      </c>
      <c r="N14" s="129">
        <f t="shared" si="24"/>
        <v>45309</v>
      </c>
      <c r="O14" s="129">
        <f t="shared" si="10"/>
        <v>45310</v>
      </c>
      <c r="P14" s="129">
        <f t="shared" si="12"/>
        <v>45312</v>
      </c>
      <c r="Q14" s="129">
        <f t="shared" si="13"/>
        <v>45313</v>
      </c>
      <c r="R14" s="129">
        <f t="shared" si="14"/>
        <v>45318</v>
      </c>
      <c r="S14" s="129">
        <f t="shared" si="11"/>
        <v>45318</v>
      </c>
    </row>
    <row r="15" spans="1:242" hidden="1">
      <c r="A15" s="137" t="s">
        <v>1179</v>
      </c>
      <c r="B15" s="132" t="s">
        <v>1198</v>
      </c>
      <c r="C15" s="129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9">
        <f t="shared" si="18"/>
        <v>45307</v>
      </c>
      <c r="H15" s="129">
        <f t="shared" si="19"/>
        <v>45307</v>
      </c>
      <c r="I15" s="129">
        <f t="shared" si="20"/>
        <v>45312</v>
      </c>
      <c r="J15" s="129">
        <f t="shared" si="21"/>
        <v>45312</v>
      </c>
      <c r="K15" s="129">
        <f t="shared" si="22"/>
        <v>45313</v>
      </c>
      <c r="L15" s="129">
        <f t="shared" si="23"/>
        <v>45313</v>
      </c>
      <c r="M15" s="132" t="s">
        <v>1199</v>
      </c>
      <c r="N15" s="129">
        <f t="shared" si="24"/>
        <v>45316</v>
      </c>
      <c r="O15" s="129">
        <f t="shared" si="10"/>
        <v>45317</v>
      </c>
      <c r="P15" s="129">
        <f t="shared" si="12"/>
        <v>45319</v>
      </c>
      <c r="Q15" s="129">
        <f t="shared" si="13"/>
        <v>45320</v>
      </c>
      <c r="R15" s="129">
        <f t="shared" si="14"/>
        <v>45325</v>
      </c>
      <c r="S15" s="129">
        <f t="shared" si="11"/>
        <v>45325</v>
      </c>
    </row>
    <row r="16" spans="1:242" hidden="1">
      <c r="A16" s="140" t="s">
        <v>1182</v>
      </c>
      <c r="B16" s="132" t="s">
        <v>1200</v>
      </c>
      <c r="C16" s="129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9">
        <f t="shared" si="18"/>
        <v>45314</v>
      </c>
      <c r="H16" s="129">
        <f t="shared" si="19"/>
        <v>45314</v>
      </c>
      <c r="I16" s="129">
        <f t="shared" si="20"/>
        <v>45319</v>
      </c>
      <c r="J16" s="129">
        <f t="shared" si="21"/>
        <v>45319</v>
      </c>
      <c r="K16" s="129">
        <f t="shared" si="22"/>
        <v>45320</v>
      </c>
      <c r="L16" s="129">
        <f t="shared" si="23"/>
        <v>45320</v>
      </c>
      <c r="M16" s="132" t="s">
        <v>1201</v>
      </c>
      <c r="N16" s="129">
        <f t="shared" si="24"/>
        <v>45323</v>
      </c>
      <c r="O16" s="129">
        <f t="shared" si="10"/>
        <v>45324</v>
      </c>
      <c r="P16" s="129">
        <f t="shared" si="12"/>
        <v>45326</v>
      </c>
      <c r="Q16" s="129">
        <f t="shared" si="13"/>
        <v>45327</v>
      </c>
      <c r="R16" s="129">
        <f t="shared" si="14"/>
        <v>45332</v>
      </c>
      <c r="S16" s="129">
        <f t="shared" si="11"/>
        <v>45332</v>
      </c>
    </row>
    <row r="17" spans="1:23" hidden="1">
      <c r="A17" s="53" t="s">
        <v>1189</v>
      </c>
      <c r="B17" s="132" t="s">
        <v>1202</v>
      </c>
      <c r="C17" s="129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9">
        <f t="shared" si="18"/>
        <v>45321</v>
      </c>
      <c r="H17" s="129">
        <f t="shared" si="19"/>
        <v>45321</v>
      </c>
      <c r="I17" s="129">
        <f t="shared" si="20"/>
        <v>45326</v>
      </c>
      <c r="J17" s="129">
        <f t="shared" si="21"/>
        <v>45326</v>
      </c>
      <c r="K17" s="129">
        <f t="shared" si="22"/>
        <v>45327</v>
      </c>
      <c r="L17" s="129">
        <f t="shared" si="23"/>
        <v>45327</v>
      </c>
      <c r="M17" s="132" t="s">
        <v>1203</v>
      </c>
      <c r="N17" s="129">
        <f t="shared" si="24"/>
        <v>45330</v>
      </c>
      <c r="O17" s="129">
        <f t="shared" si="10"/>
        <v>45331</v>
      </c>
      <c r="P17" s="129">
        <f t="shared" si="12"/>
        <v>45333</v>
      </c>
      <c r="Q17" s="129">
        <f t="shared" si="13"/>
        <v>45334</v>
      </c>
      <c r="R17" s="129">
        <f t="shared" si="14"/>
        <v>45339</v>
      </c>
      <c r="S17" s="129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58" t="s">
        <v>1204</v>
      </c>
      <c r="C19" s="659"/>
      <c r="D19" s="659"/>
      <c r="E19" s="659"/>
      <c r="F19" s="659"/>
      <c r="G19" s="659"/>
      <c r="H19" s="659"/>
      <c r="I19" s="659"/>
      <c r="J19" s="659"/>
      <c r="K19" s="659"/>
      <c r="L19" s="660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26" t="s">
        <v>1172</v>
      </c>
      <c r="C20" s="527"/>
      <c r="D20" s="527"/>
      <c r="E20" s="527"/>
      <c r="F20" s="527"/>
      <c r="G20" s="527"/>
      <c r="H20" s="527"/>
      <c r="I20" s="527"/>
      <c r="J20" s="527"/>
      <c r="K20" s="527"/>
      <c r="L20" s="528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1177</v>
      </c>
      <c r="B21" s="584" t="s">
        <v>1205</v>
      </c>
      <c r="C21" s="584"/>
      <c r="D21" s="584"/>
      <c r="E21" s="584"/>
      <c r="F21" s="584"/>
      <c r="G21" s="584"/>
      <c r="H21" s="584"/>
      <c r="I21" s="584"/>
      <c r="J21" s="584"/>
      <c r="K21" s="584"/>
      <c r="L21" s="584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26" t="s">
        <v>1206</v>
      </c>
      <c r="C22" s="527"/>
      <c r="D22" s="527"/>
      <c r="E22" s="527"/>
      <c r="F22" s="527"/>
      <c r="G22" s="527"/>
      <c r="H22" s="527"/>
      <c r="I22" s="527"/>
      <c r="J22" s="527"/>
      <c r="K22" s="527"/>
      <c r="L22" s="528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584" t="s">
        <v>1207</v>
      </c>
      <c r="C23" s="584"/>
      <c r="D23" s="584"/>
      <c r="E23" s="584"/>
      <c r="F23" s="584"/>
      <c r="G23" s="584"/>
      <c r="H23" s="584"/>
      <c r="I23" s="584"/>
      <c r="J23" s="584"/>
      <c r="K23" s="584"/>
      <c r="L23" s="584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474</v>
      </c>
      <c r="B24" s="584" t="s">
        <v>1058</v>
      </c>
      <c r="C24" s="584"/>
      <c r="D24" s="584"/>
      <c r="E24" s="584"/>
      <c r="F24" s="584"/>
      <c r="G24" s="584"/>
      <c r="H24" s="584"/>
      <c r="I24" s="584"/>
      <c r="J24" s="584"/>
      <c r="K24" s="584"/>
      <c r="L24" s="584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677</v>
      </c>
      <c r="B25" s="584" t="s">
        <v>714</v>
      </c>
      <c r="C25" s="584"/>
      <c r="D25" s="584"/>
      <c r="E25" s="584"/>
      <c r="F25" s="584"/>
      <c r="G25" s="584"/>
      <c r="H25" s="584"/>
      <c r="I25" s="584"/>
      <c r="J25" s="584"/>
      <c r="K25" s="584"/>
      <c r="L25" s="584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98" t="s">
        <v>0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  <c r="R1" s="1"/>
      <c r="S1" s="1"/>
    </row>
    <row r="2" spans="1:253" ht="17.100000000000001" customHeight="1">
      <c r="B2" s="499" t="s">
        <v>1</v>
      </c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35" t="s">
        <v>1208</v>
      </c>
      <c r="B4" s="535"/>
      <c r="C4" s="535"/>
      <c r="D4" s="535"/>
      <c r="E4" s="535"/>
      <c r="F4" s="535"/>
      <c r="G4" s="535"/>
      <c r="H4" s="535"/>
      <c r="I4" s="535"/>
      <c r="J4" s="535"/>
      <c r="K4" s="535"/>
      <c r="L4" s="535"/>
      <c r="M4" s="535"/>
      <c r="N4" s="535"/>
      <c r="O4" s="535"/>
      <c r="P4" s="535"/>
      <c r="Q4" s="535"/>
    </row>
    <row r="5" spans="1:253">
      <c r="A5" s="8" t="s">
        <v>670</v>
      </c>
      <c r="B5" s="8" t="s">
        <v>671</v>
      </c>
      <c r="C5" s="586" t="s">
        <v>1209</v>
      </c>
      <c r="D5" s="587"/>
      <c r="E5" s="588" t="s">
        <v>1210</v>
      </c>
      <c r="F5" s="589"/>
      <c r="G5" s="588" t="s">
        <v>1211</v>
      </c>
      <c r="H5" s="589"/>
      <c r="I5" s="588" t="s">
        <v>594</v>
      </c>
      <c r="J5" s="589"/>
      <c r="K5" s="588" t="s">
        <v>1211</v>
      </c>
      <c r="L5" s="589"/>
      <c r="M5" s="8" t="s">
        <v>671</v>
      </c>
      <c r="N5" s="586" t="s">
        <v>1209</v>
      </c>
      <c r="O5" s="587"/>
      <c r="P5" s="588" t="s">
        <v>1210</v>
      </c>
      <c r="Q5" s="589"/>
    </row>
    <row r="6" spans="1:253">
      <c r="A6" s="10" t="s">
        <v>13</v>
      </c>
      <c r="B6" s="10" t="s">
        <v>14</v>
      </c>
      <c r="C6" s="482" t="s">
        <v>475</v>
      </c>
      <c r="D6" s="561"/>
      <c r="E6" s="482" t="s">
        <v>474</v>
      </c>
      <c r="F6" s="561"/>
      <c r="G6" s="473" t="s">
        <v>599</v>
      </c>
      <c r="H6" s="473"/>
      <c r="I6" s="473" t="s">
        <v>598</v>
      </c>
      <c r="J6" s="473"/>
      <c r="K6" s="473" t="s">
        <v>599</v>
      </c>
      <c r="L6" s="473"/>
      <c r="M6" s="10" t="s">
        <v>14</v>
      </c>
      <c r="N6" s="482" t="s">
        <v>475</v>
      </c>
      <c r="O6" s="561"/>
      <c r="P6" s="482" t="s">
        <v>474</v>
      </c>
      <c r="Q6" s="561"/>
    </row>
    <row r="7" spans="1:253">
      <c r="A7" s="10"/>
      <c r="B7" s="10"/>
      <c r="C7" s="482" t="s">
        <v>678</v>
      </c>
      <c r="D7" s="561"/>
      <c r="E7" s="482" t="s">
        <v>778</v>
      </c>
      <c r="F7" s="561"/>
      <c r="G7" s="482" t="s">
        <v>852</v>
      </c>
      <c r="H7" s="561"/>
      <c r="I7" s="482" t="s">
        <v>678</v>
      </c>
      <c r="J7" s="561"/>
      <c r="K7" s="482" t="s">
        <v>850</v>
      </c>
      <c r="L7" s="561"/>
      <c r="M7" s="10"/>
      <c r="N7" s="482" t="s">
        <v>678</v>
      </c>
      <c r="O7" s="561"/>
      <c r="P7" s="482" t="s">
        <v>778</v>
      </c>
      <c r="Q7" s="561"/>
    </row>
    <row r="8" spans="1:253" hidden="1">
      <c r="A8" s="26" t="s">
        <v>808</v>
      </c>
      <c r="B8" s="72"/>
      <c r="C8" s="129"/>
      <c r="D8" s="22"/>
      <c r="E8" s="129"/>
      <c r="F8" s="22"/>
      <c r="G8" s="22"/>
      <c r="H8" s="22"/>
      <c r="I8" s="129">
        <v>45614</v>
      </c>
      <c r="J8" s="22">
        <f>I8+1</f>
        <v>45615</v>
      </c>
      <c r="K8" s="129">
        <v>45616</v>
      </c>
      <c r="L8" s="22">
        <f>K8+1</f>
        <v>45617</v>
      </c>
      <c r="M8" s="302" t="s">
        <v>1212</v>
      </c>
      <c r="N8" s="22">
        <f t="shared" ref="N8:N24" si="0">L8+5</f>
        <v>45622</v>
      </c>
      <c r="O8" s="303" t="s">
        <v>1213</v>
      </c>
      <c r="P8" s="275" t="s">
        <v>39</v>
      </c>
      <c r="Q8" s="275" t="s">
        <v>39</v>
      </c>
    </row>
    <row r="9" spans="1:253" hidden="1">
      <c r="A9" s="55" t="s">
        <v>783</v>
      </c>
      <c r="B9" s="72" t="s">
        <v>1214</v>
      </c>
      <c r="C9" s="129">
        <v>45611</v>
      </c>
      <c r="D9" s="22">
        <f t="shared" ref="D9:D24" si="1">C9+1</f>
        <v>45612</v>
      </c>
      <c r="E9" s="129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2" t="s">
        <v>1215</v>
      </c>
      <c r="N9" s="22">
        <f t="shared" si="0"/>
        <v>45625</v>
      </c>
      <c r="O9" s="22">
        <f t="shared" ref="O9:O24" si="8">N9+1</f>
        <v>45626</v>
      </c>
      <c r="P9" s="129">
        <f t="shared" ref="P9:P24" si="9">O9</f>
        <v>45626</v>
      </c>
      <c r="Q9" s="129">
        <f>P9+1</f>
        <v>45627</v>
      </c>
    </row>
    <row r="10" spans="1:253" hidden="1">
      <c r="A10" s="304" t="s">
        <v>1216</v>
      </c>
      <c r="B10" s="72" t="s">
        <v>1217</v>
      </c>
      <c r="C10" s="129">
        <v>45618</v>
      </c>
      <c r="D10" s="22">
        <f t="shared" si="1"/>
        <v>45619</v>
      </c>
      <c r="E10" s="129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2" t="s">
        <v>837</v>
      </c>
      <c r="N10" s="22">
        <f t="shared" si="0"/>
        <v>45632</v>
      </c>
      <c r="O10" s="22">
        <f t="shared" si="8"/>
        <v>45633</v>
      </c>
      <c r="P10" s="129">
        <f t="shared" si="9"/>
        <v>45633</v>
      </c>
      <c r="Q10" s="280" t="s">
        <v>144</v>
      </c>
    </row>
    <row r="11" spans="1:253" hidden="1">
      <c r="A11" s="55" t="s">
        <v>783</v>
      </c>
      <c r="B11" s="72" t="s">
        <v>1218</v>
      </c>
      <c r="C11" s="129">
        <v>45625</v>
      </c>
      <c r="D11" s="22">
        <f t="shared" si="1"/>
        <v>45626</v>
      </c>
      <c r="E11" s="129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2" t="s">
        <v>1219</v>
      </c>
      <c r="N11" s="22">
        <f t="shared" si="0"/>
        <v>45639</v>
      </c>
      <c r="O11" s="22">
        <f t="shared" si="8"/>
        <v>45640</v>
      </c>
      <c r="P11" s="129">
        <f t="shared" si="9"/>
        <v>45640</v>
      </c>
      <c r="Q11" s="129">
        <f>P11+1</f>
        <v>45641</v>
      </c>
    </row>
    <row r="12" spans="1:253" hidden="1">
      <c r="A12" s="305" t="s">
        <v>1220</v>
      </c>
      <c r="B12" s="72" t="s">
        <v>1221</v>
      </c>
      <c r="C12" s="129">
        <v>45632</v>
      </c>
      <c r="D12" s="22">
        <f t="shared" si="1"/>
        <v>45633</v>
      </c>
      <c r="E12" s="129">
        <f t="shared" si="2"/>
        <v>45633</v>
      </c>
      <c r="F12" s="22">
        <f t="shared" si="3"/>
        <v>45634</v>
      </c>
      <c r="G12" s="275" t="s">
        <v>39</v>
      </c>
      <c r="H12" s="275" t="s">
        <v>39</v>
      </c>
      <c r="I12" s="129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2" t="s">
        <v>1222</v>
      </c>
      <c r="N12" s="22">
        <f t="shared" si="0"/>
        <v>45646</v>
      </c>
      <c r="O12" s="22">
        <f t="shared" si="8"/>
        <v>45647</v>
      </c>
      <c r="P12" s="129">
        <f t="shared" si="9"/>
        <v>45647</v>
      </c>
      <c r="Q12" s="280" t="s">
        <v>144</v>
      </c>
    </row>
    <row r="13" spans="1:253" hidden="1">
      <c r="A13" s="55" t="s">
        <v>783</v>
      </c>
      <c r="B13" s="72" t="s">
        <v>1223</v>
      </c>
      <c r="C13" s="129">
        <v>45639</v>
      </c>
      <c r="D13" s="22">
        <f t="shared" si="1"/>
        <v>45640</v>
      </c>
      <c r="E13" s="129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2" t="s">
        <v>1224</v>
      </c>
      <c r="N13" s="22">
        <f t="shared" si="0"/>
        <v>45653</v>
      </c>
      <c r="O13" s="22">
        <f t="shared" si="8"/>
        <v>45654</v>
      </c>
      <c r="P13" s="129">
        <f t="shared" si="9"/>
        <v>45654</v>
      </c>
      <c r="Q13" s="129">
        <f>P13+1</f>
        <v>45655</v>
      </c>
    </row>
    <row r="14" spans="1:253" hidden="1">
      <c r="A14" s="306" t="s">
        <v>1225</v>
      </c>
      <c r="B14" s="72" t="s">
        <v>1226</v>
      </c>
      <c r="C14" s="129">
        <v>45646</v>
      </c>
      <c r="D14" s="22">
        <f t="shared" si="1"/>
        <v>45647</v>
      </c>
      <c r="E14" s="129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2" t="s">
        <v>1227</v>
      </c>
      <c r="N14" s="22">
        <f t="shared" si="0"/>
        <v>45660</v>
      </c>
      <c r="O14" s="22">
        <f t="shared" si="8"/>
        <v>45661</v>
      </c>
      <c r="P14" s="129">
        <f t="shared" si="9"/>
        <v>45661</v>
      </c>
      <c r="Q14" s="307" t="s">
        <v>144</v>
      </c>
    </row>
    <row r="15" spans="1:253" hidden="1">
      <c r="A15" s="55" t="s">
        <v>783</v>
      </c>
      <c r="B15" s="72" t="s">
        <v>1228</v>
      </c>
      <c r="C15" s="129">
        <v>45653</v>
      </c>
      <c r="D15" s="22">
        <f t="shared" si="1"/>
        <v>45654</v>
      </c>
      <c r="E15" s="129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2" t="s">
        <v>1229</v>
      </c>
      <c r="N15" s="22">
        <f t="shared" si="0"/>
        <v>45667</v>
      </c>
      <c r="O15" s="22">
        <f t="shared" si="8"/>
        <v>45668</v>
      </c>
      <c r="P15" s="129">
        <f t="shared" si="9"/>
        <v>45668</v>
      </c>
      <c r="Q15" s="129">
        <f t="shared" ref="Q15:Q23" si="11">P15+1</f>
        <v>45669</v>
      </c>
    </row>
    <row r="16" spans="1:253" hidden="1">
      <c r="A16" s="308" t="s">
        <v>1220</v>
      </c>
      <c r="B16" s="81" t="s">
        <v>699</v>
      </c>
      <c r="C16" s="129">
        <v>45660</v>
      </c>
      <c r="D16" s="22">
        <f t="shared" si="1"/>
        <v>45661</v>
      </c>
      <c r="E16" s="129">
        <f t="shared" si="2"/>
        <v>45661</v>
      </c>
      <c r="F16" s="22">
        <f t="shared" si="3"/>
        <v>45662</v>
      </c>
      <c r="G16" s="275" t="s">
        <v>39</v>
      </c>
      <c r="H16" s="275" t="s">
        <v>39</v>
      </c>
      <c r="I16" s="129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700</v>
      </c>
      <c r="N16" s="22">
        <f t="shared" si="0"/>
        <v>45674</v>
      </c>
      <c r="O16" s="22">
        <f t="shared" si="8"/>
        <v>45675</v>
      </c>
      <c r="P16" s="129">
        <f t="shared" si="9"/>
        <v>45675</v>
      </c>
      <c r="Q16" s="129">
        <f t="shared" si="11"/>
        <v>45676</v>
      </c>
    </row>
    <row r="17" spans="1:17" hidden="1">
      <c r="A17" s="55" t="s">
        <v>783</v>
      </c>
      <c r="B17" s="72" t="s">
        <v>701</v>
      </c>
      <c r="C17" s="129">
        <v>45667</v>
      </c>
      <c r="D17" s="22">
        <f t="shared" si="1"/>
        <v>45668</v>
      </c>
      <c r="E17" s="129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702</v>
      </c>
      <c r="N17" s="22">
        <f t="shared" si="0"/>
        <v>45681</v>
      </c>
      <c r="O17" s="22">
        <f t="shared" si="8"/>
        <v>45682</v>
      </c>
      <c r="P17" s="129">
        <f t="shared" si="9"/>
        <v>45682</v>
      </c>
      <c r="Q17" s="129">
        <f t="shared" si="11"/>
        <v>45683</v>
      </c>
    </row>
    <row r="18" spans="1:17" hidden="1">
      <c r="A18" s="308" t="s">
        <v>1220</v>
      </c>
      <c r="B18" s="81" t="s">
        <v>704</v>
      </c>
      <c r="C18" s="129">
        <v>45674</v>
      </c>
      <c r="D18" s="22">
        <f t="shared" si="1"/>
        <v>45675</v>
      </c>
      <c r="E18" s="129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705</v>
      </c>
      <c r="N18" s="22">
        <f t="shared" si="0"/>
        <v>45688</v>
      </c>
      <c r="O18" s="22">
        <f t="shared" si="8"/>
        <v>45689</v>
      </c>
      <c r="P18" s="129">
        <f t="shared" si="9"/>
        <v>45689</v>
      </c>
      <c r="Q18" s="129">
        <f t="shared" si="11"/>
        <v>45690</v>
      </c>
    </row>
    <row r="19" spans="1:17" hidden="1">
      <c r="A19" s="55" t="s">
        <v>783</v>
      </c>
      <c r="B19" s="72" t="s">
        <v>706</v>
      </c>
      <c r="C19" s="129">
        <v>45681</v>
      </c>
      <c r="D19" s="22">
        <f t="shared" si="1"/>
        <v>45682</v>
      </c>
      <c r="E19" s="129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707</v>
      </c>
      <c r="N19" s="22">
        <f t="shared" si="0"/>
        <v>45695</v>
      </c>
      <c r="O19" s="22">
        <f t="shared" si="8"/>
        <v>45696</v>
      </c>
      <c r="P19" s="129">
        <f t="shared" si="9"/>
        <v>45696</v>
      </c>
      <c r="Q19" s="129">
        <f t="shared" si="11"/>
        <v>45697</v>
      </c>
    </row>
    <row r="20" spans="1:17" hidden="1">
      <c r="A20" s="306" t="s">
        <v>1220</v>
      </c>
      <c r="B20" s="309" t="s">
        <v>708</v>
      </c>
      <c r="C20" s="310">
        <v>45688</v>
      </c>
      <c r="D20" s="311">
        <f t="shared" si="1"/>
        <v>45689</v>
      </c>
      <c r="E20" s="310">
        <f t="shared" si="2"/>
        <v>45689</v>
      </c>
      <c r="F20" s="311">
        <f t="shared" si="3"/>
        <v>45690</v>
      </c>
      <c r="G20" s="311">
        <f t="shared" si="4"/>
        <v>45694</v>
      </c>
      <c r="H20" s="311">
        <f t="shared" si="5"/>
        <v>45694</v>
      </c>
      <c r="I20" s="311">
        <f>H20+1</f>
        <v>45695</v>
      </c>
      <c r="J20" s="311">
        <f>I20+1</f>
        <v>45696</v>
      </c>
      <c r="K20" s="311">
        <f>J20+1</f>
        <v>45697</v>
      </c>
      <c r="L20" s="311">
        <f t="shared" si="7"/>
        <v>45697</v>
      </c>
      <c r="M20" s="309" t="s">
        <v>709</v>
      </c>
      <c r="N20" s="311">
        <f t="shared" si="0"/>
        <v>45702</v>
      </c>
      <c r="O20" s="311">
        <f t="shared" si="8"/>
        <v>45703</v>
      </c>
      <c r="P20" s="23" t="s">
        <v>39</v>
      </c>
      <c r="Q20" s="23" t="s">
        <v>39</v>
      </c>
    </row>
    <row r="21" spans="1:17" hidden="1">
      <c r="A21" s="485" t="s">
        <v>767</v>
      </c>
      <c r="B21" s="486"/>
      <c r="C21" s="486"/>
      <c r="D21" s="486"/>
      <c r="E21" s="486"/>
      <c r="F21" s="486"/>
      <c r="G21" s="486"/>
      <c r="H21" s="486"/>
      <c r="I21" s="486"/>
      <c r="J21" s="486"/>
      <c r="K21" s="486"/>
      <c r="L21" s="486"/>
      <c r="M21" s="486"/>
      <c r="N21" s="486"/>
      <c r="O21" s="486"/>
      <c r="P21" s="486"/>
      <c r="Q21" s="487"/>
    </row>
    <row r="22" spans="1:17" hidden="1">
      <c r="A22" s="55" t="s">
        <v>783</v>
      </c>
      <c r="B22" s="72" t="s">
        <v>1230</v>
      </c>
      <c r="C22" s="129">
        <v>45702</v>
      </c>
      <c r="D22" s="22">
        <f t="shared" si="1"/>
        <v>45703</v>
      </c>
      <c r="E22" s="129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1231</v>
      </c>
      <c r="N22" s="22">
        <f t="shared" si="0"/>
        <v>45716</v>
      </c>
      <c r="O22" s="22">
        <f t="shared" si="8"/>
        <v>45717</v>
      </c>
      <c r="P22" s="129">
        <f t="shared" si="9"/>
        <v>45717</v>
      </c>
      <c r="Q22" s="129">
        <f t="shared" si="11"/>
        <v>45718</v>
      </c>
    </row>
    <row r="23" spans="1:17" hidden="1">
      <c r="A23" s="55" t="s">
        <v>1220</v>
      </c>
      <c r="B23" s="72" t="s">
        <v>1232</v>
      </c>
      <c r="C23" s="129">
        <v>45709</v>
      </c>
      <c r="D23" s="22">
        <f t="shared" si="1"/>
        <v>45710</v>
      </c>
      <c r="E23" s="129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1233</v>
      </c>
      <c r="N23" s="22">
        <f t="shared" si="0"/>
        <v>45723</v>
      </c>
      <c r="O23" s="22">
        <f t="shared" si="8"/>
        <v>45724</v>
      </c>
      <c r="P23" s="129">
        <f t="shared" si="9"/>
        <v>45724</v>
      </c>
      <c r="Q23" s="129">
        <f t="shared" si="11"/>
        <v>45725</v>
      </c>
    </row>
    <row r="24" spans="1:17" hidden="1">
      <c r="A24" s="55" t="s">
        <v>783</v>
      </c>
      <c r="B24" s="72" t="s">
        <v>1234</v>
      </c>
      <c r="C24" s="281">
        <v>45716</v>
      </c>
      <c r="D24" s="167">
        <f t="shared" si="1"/>
        <v>45717</v>
      </c>
      <c r="E24" s="281">
        <f t="shared" si="2"/>
        <v>45717</v>
      </c>
      <c r="F24" s="167">
        <f t="shared" si="3"/>
        <v>45718</v>
      </c>
      <c r="G24" s="167">
        <f t="shared" si="4"/>
        <v>45722</v>
      </c>
      <c r="H24" s="167">
        <f t="shared" si="5"/>
        <v>45722</v>
      </c>
      <c r="I24" s="167">
        <f t="shared" si="14"/>
        <v>45723</v>
      </c>
      <c r="J24" s="167">
        <f t="shared" si="14"/>
        <v>45724</v>
      </c>
      <c r="K24" s="167">
        <f t="shared" si="14"/>
        <v>45725</v>
      </c>
      <c r="L24" s="167">
        <f t="shared" si="7"/>
        <v>45725</v>
      </c>
      <c r="M24" s="72" t="s">
        <v>1235</v>
      </c>
      <c r="N24" s="167">
        <f t="shared" si="0"/>
        <v>45730</v>
      </c>
      <c r="O24" s="167">
        <f t="shared" si="8"/>
        <v>45731</v>
      </c>
      <c r="P24" s="281">
        <f t="shared" si="9"/>
        <v>45731</v>
      </c>
      <c r="Q24" s="312" t="s">
        <v>144</v>
      </c>
    </row>
    <row r="25" spans="1:17" hidden="1">
      <c r="A25" s="485" t="s">
        <v>730</v>
      </c>
      <c r="B25" s="486"/>
      <c r="C25" s="486"/>
      <c r="D25" s="486"/>
      <c r="E25" s="486"/>
      <c r="F25" s="486"/>
      <c r="G25" s="486"/>
      <c r="H25" s="486"/>
      <c r="I25" s="486"/>
      <c r="J25" s="486"/>
      <c r="K25" s="486"/>
      <c r="L25" s="486"/>
      <c r="M25" s="486"/>
      <c r="N25" s="486"/>
      <c r="O25" s="486"/>
      <c r="P25" s="486"/>
      <c r="Q25" s="487"/>
    </row>
    <row r="26" spans="1:17" hidden="1">
      <c r="A26" s="55" t="s">
        <v>1220</v>
      </c>
      <c r="B26" s="81" t="s">
        <v>1236</v>
      </c>
      <c r="C26" s="129">
        <v>45730</v>
      </c>
      <c r="D26" s="22">
        <v>45731</v>
      </c>
      <c r="E26" s="281">
        <f t="shared" ref="E26:E33" si="15">D26</f>
        <v>45731</v>
      </c>
      <c r="F26" s="167">
        <f t="shared" ref="F26:K26" si="16">E26+1</f>
        <v>45732</v>
      </c>
      <c r="G26" s="167">
        <f t="shared" ref="G26:G33" si="17">F26+4</f>
        <v>45736</v>
      </c>
      <c r="H26" s="167">
        <f t="shared" ref="H26:H33" si="18">G26</f>
        <v>45736</v>
      </c>
      <c r="I26" s="167">
        <f t="shared" si="16"/>
        <v>45737</v>
      </c>
      <c r="J26" s="167">
        <f t="shared" si="16"/>
        <v>45738</v>
      </c>
      <c r="K26" s="167">
        <f t="shared" si="16"/>
        <v>45739</v>
      </c>
      <c r="L26" s="167">
        <f t="shared" ref="L26:L32" si="19">K26</f>
        <v>45739</v>
      </c>
      <c r="M26" s="81" t="s">
        <v>1237</v>
      </c>
      <c r="N26" s="167">
        <f t="shared" ref="N26:N32" si="20">L26+5</f>
        <v>45744</v>
      </c>
      <c r="O26" s="167">
        <f t="shared" ref="O26:O32" si="21">N26+1</f>
        <v>45745</v>
      </c>
      <c r="P26" s="281">
        <f t="shared" ref="P26:P32" si="22">O26</f>
        <v>45745</v>
      </c>
      <c r="Q26" s="281">
        <f t="shared" ref="Q26:Q32" si="23">P26+1</f>
        <v>45746</v>
      </c>
    </row>
    <row r="27" spans="1:17" hidden="1">
      <c r="A27" s="313" t="s">
        <v>1238</v>
      </c>
      <c r="B27" s="81" t="s">
        <v>1239</v>
      </c>
      <c r="C27" s="129">
        <v>45737</v>
      </c>
      <c r="D27" s="22">
        <v>45738</v>
      </c>
      <c r="E27" s="281">
        <f t="shared" si="15"/>
        <v>45738</v>
      </c>
      <c r="F27" s="167">
        <f t="shared" ref="F27:K27" si="24">E27+1</f>
        <v>45739</v>
      </c>
      <c r="G27" s="167">
        <f t="shared" si="17"/>
        <v>45743</v>
      </c>
      <c r="H27" s="167">
        <f t="shared" si="18"/>
        <v>45743</v>
      </c>
      <c r="I27" s="167">
        <f t="shared" si="24"/>
        <v>45744</v>
      </c>
      <c r="J27" s="167">
        <f t="shared" si="24"/>
        <v>45745</v>
      </c>
      <c r="K27" s="167">
        <f t="shared" si="24"/>
        <v>45746</v>
      </c>
      <c r="L27" s="167">
        <f t="shared" si="19"/>
        <v>45746</v>
      </c>
      <c r="M27" s="81" t="s">
        <v>1240</v>
      </c>
      <c r="N27" s="167">
        <f t="shared" si="20"/>
        <v>45751</v>
      </c>
      <c r="O27" s="167">
        <f t="shared" si="21"/>
        <v>45752</v>
      </c>
      <c r="P27" s="312" t="s">
        <v>144</v>
      </c>
      <c r="Q27" s="281"/>
    </row>
    <row r="28" spans="1:17" hidden="1">
      <c r="A28" s="55" t="s">
        <v>1220</v>
      </c>
      <c r="B28" s="72" t="s">
        <v>1241</v>
      </c>
      <c r="C28" s="129">
        <v>45744</v>
      </c>
      <c r="D28" s="22">
        <v>45745</v>
      </c>
      <c r="E28" s="281">
        <f t="shared" si="15"/>
        <v>45745</v>
      </c>
      <c r="F28" s="167">
        <f t="shared" ref="F28:K28" si="25">E28+1</f>
        <v>45746</v>
      </c>
      <c r="G28" s="167">
        <f t="shared" si="17"/>
        <v>45750</v>
      </c>
      <c r="H28" s="167">
        <f t="shared" si="18"/>
        <v>45750</v>
      </c>
      <c r="I28" s="167">
        <f t="shared" si="25"/>
        <v>45751</v>
      </c>
      <c r="J28" s="167">
        <f t="shared" si="25"/>
        <v>45752</v>
      </c>
      <c r="K28" s="167">
        <f t="shared" si="25"/>
        <v>45753</v>
      </c>
      <c r="L28" s="167">
        <f t="shared" si="19"/>
        <v>45753</v>
      </c>
      <c r="M28" s="72" t="s">
        <v>1242</v>
      </c>
      <c r="N28" s="167">
        <f t="shared" si="20"/>
        <v>45758</v>
      </c>
      <c r="O28" s="167">
        <f t="shared" si="21"/>
        <v>45759</v>
      </c>
      <c r="P28" s="281">
        <f t="shared" si="22"/>
        <v>45759</v>
      </c>
      <c r="Q28" s="281">
        <f t="shared" si="23"/>
        <v>45760</v>
      </c>
    </row>
    <row r="29" spans="1:17" hidden="1">
      <c r="A29" s="55" t="s">
        <v>783</v>
      </c>
      <c r="B29" s="66" t="s">
        <v>1243</v>
      </c>
      <c r="C29" s="67">
        <v>45751</v>
      </c>
      <c r="D29" s="68">
        <f t="shared" ref="D29:K29" si="26">C29+1</f>
        <v>45752</v>
      </c>
      <c r="E29" s="170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1244</v>
      </c>
      <c r="N29" s="120">
        <f t="shared" si="20"/>
        <v>45765</v>
      </c>
      <c r="O29" s="120">
        <f t="shared" si="21"/>
        <v>45766</v>
      </c>
      <c r="P29" s="170">
        <f t="shared" si="22"/>
        <v>45766</v>
      </c>
      <c r="Q29" s="170">
        <f t="shared" si="23"/>
        <v>45767</v>
      </c>
    </row>
    <row r="30" spans="1:17" hidden="1">
      <c r="A30" s="55" t="s">
        <v>1220</v>
      </c>
      <c r="B30" s="66" t="s">
        <v>1245</v>
      </c>
      <c r="C30" s="67">
        <v>45758</v>
      </c>
      <c r="D30" s="68">
        <f t="shared" ref="D30:K30" si="27">C30+1</f>
        <v>45759</v>
      </c>
      <c r="E30" s="170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1246</v>
      </c>
      <c r="N30" s="120">
        <f t="shared" si="20"/>
        <v>45772</v>
      </c>
      <c r="O30" s="120">
        <f t="shared" si="21"/>
        <v>45773</v>
      </c>
      <c r="P30" s="170">
        <f t="shared" si="22"/>
        <v>45773</v>
      </c>
      <c r="Q30" s="170">
        <f t="shared" si="23"/>
        <v>45774</v>
      </c>
    </row>
    <row r="31" spans="1:17" hidden="1">
      <c r="A31" s="55" t="s">
        <v>783</v>
      </c>
      <c r="B31" s="66" t="s">
        <v>1247</v>
      </c>
      <c r="C31" s="67">
        <v>45765</v>
      </c>
      <c r="D31" s="68">
        <f t="shared" ref="D31:K31" si="28">C31+1</f>
        <v>45766</v>
      </c>
      <c r="E31" s="170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1248</v>
      </c>
      <c r="N31" s="120">
        <f t="shared" si="20"/>
        <v>45779</v>
      </c>
      <c r="O31" s="120">
        <f t="shared" si="21"/>
        <v>45780</v>
      </c>
      <c r="P31" s="170">
        <f t="shared" si="22"/>
        <v>45780</v>
      </c>
      <c r="Q31" s="170">
        <f t="shared" si="23"/>
        <v>45781</v>
      </c>
    </row>
    <row r="32" spans="1:17" hidden="1">
      <c r="A32" s="55" t="s">
        <v>1220</v>
      </c>
      <c r="B32" s="66" t="s">
        <v>720</v>
      </c>
      <c r="C32" s="67">
        <v>45772</v>
      </c>
      <c r="D32" s="68">
        <f t="shared" ref="D32:K32" si="29">C32+1</f>
        <v>45773</v>
      </c>
      <c r="E32" s="170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721</v>
      </c>
      <c r="N32" s="120">
        <f t="shared" si="20"/>
        <v>45786</v>
      </c>
      <c r="O32" s="120">
        <f t="shared" si="21"/>
        <v>45787</v>
      </c>
      <c r="P32" s="170">
        <f t="shared" si="22"/>
        <v>45787</v>
      </c>
      <c r="Q32" s="170">
        <f t="shared" si="23"/>
        <v>45788</v>
      </c>
    </row>
    <row r="33" spans="1:18" hidden="1">
      <c r="A33" s="55" t="s">
        <v>783</v>
      </c>
      <c r="B33" s="66" t="s">
        <v>1249</v>
      </c>
      <c r="C33" s="67">
        <v>45779</v>
      </c>
      <c r="D33" s="68">
        <f>C33+1</f>
        <v>45780</v>
      </c>
      <c r="E33" s="170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61"/>
      <c r="L33" s="662"/>
      <c r="M33" s="662"/>
      <c r="N33" s="662"/>
      <c r="O33" s="662"/>
      <c r="P33" s="662"/>
      <c r="Q33" s="663"/>
    </row>
    <row r="34" spans="1:18" hidden="1">
      <c r="A34" s="314" t="s">
        <v>836</v>
      </c>
      <c r="B34" s="66"/>
      <c r="C34" s="67"/>
      <c r="D34" s="68"/>
      <c r="E34" s="170"/>
      <c r="F34" s="120"/>
      <c r="G34" s="631" t="s">
        <v>1250</v>
      </c>
      <c r="H34" s="633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1251</v>
      </c>
      <c r="N34" s="120">
        <f t="shared" ref="N34:N55" si="32">L34+5</f>
        <v>45793</v>
      </c>
      <c r="O34" s="120">
        <f t="shared" ref="O34:O56" si="33">N34+1</f>
        <v>45794</v>
      </c>
      <c r="P34" s="170">
        <f t="shared" ref="P34:P56" si="34">O34</f>
        <v>45794</v>
      </c>
      <c r="Q34" s="170">
        <f t="shared" ref="Q34:Q56" si="35">P34+1</f>
        <v>45795</v>
      </c>
    </row>
    <row r="35" spans="1:18" hidden="1">
      <c r="A35" s="55" t="s">
        <v>1220</v>
      </c>
      <c r="B35" s="66" t="s">
        <v>1252</v>
      </c>
      <c r="C35" s="67">
        <v>45786</v>
      </c>
      <c r="D35" s="68">
        <f t="shared" ref="D35:D56" si="36">C35+1</f>
        <v>45787</v>
      </c>
      <c r="E35" s="170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1253</v>
      </c>
      <c r="N35" s="120">
        <f t="shared" si="32"/>
        <v>45800</v>
      </c>
      <c r="O35" s="120">
        <f t="shared" si="33"/>
        <v>45801</v>
      </c>
      <c r="P35" s="170">
        <f t="shared" si="34"/>
        <v>45801</v>
      </c>
      <c r="Q35" s="170">
        <f t="shared" si="35"/>
        <v>45802</v>
      </c>
    </row>
    <row r="36" spans="1:18" hidden="1">
      <c r="A36" s="53" t="s">
        <v>836</v>
      </c>
      <c r="B36" s="66" t="s">
        <v>1254</v>
      </c>
      <c r="C36" s="67">
        <v>45793</v>
      </c>
      <c r="D36" s="68">
        <f t="shared" si="36"/>
        <v>45794</v>
      </c>
      <c r="E36" s="170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1255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1220</v>
      </c>
      <c r="B37" s="66" t="s">
        <v>1256</v>
      </c>
      <c r="C37" s="67">
        <v>45800</v>
      </c>
      <c r="D37" s="68">
        <f t="shared" si="36"/>
        <v>45801</v>
      </c>
      <c r="E37" s="170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1257</v>
      </c>
      <c r="N37" s="120">
        <f t="shared" si="32"/>
        <v>45814</v>
      </c>
      <c r="O37" s="120">
        <f t="shared" si="33"/>
        <v>45815</v>
      </c>
      <c r="P37" s="170">
        <f t="shared" si="34"/>
        <v>45815</v>
      </c>
      <c r="Q37" s="170">
        <f t="shared" si="35"/>
        <v>45816</v>
      </c>
    </row>
    <row r="38" spans="1:18" hidden="1">
      <c r="A38" s="55" t="s">
        <v>1238</v>
      </c>
      <c r="B38" s="66" t="s">
        <v>1258</v>
      </c>
      <c r="C38" s="67">
        <v>45807</v>
      </c>
      <c r="D38" s="68">
        <f t="shared" si="36"/>
        <v>45808</v>
      </c>
      <c r="E38" s="170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1259</v>
      </c>
      <c r="N38" s="120">
        <f t="shared" si="32"/>
        <v>45821</v>
      </c>
      <c r="O38" s="120">
        <f t="shared" si="33"/>
        <v>45822</v>
      </c>
      <c r="P38" s="170">
        <f t="shared" si="34"/>
        <v>45822</v>
      </c>
      <c r="Q38" s="170">
        <f t="shared" si="35"/>
        <v>45823</v>
      </c>
    </row>
    <row r="39" spans="1:18" hidden="1">
      <c r="A39" s="55" t="s">
        <v>1220</v>
      </c>
      <c r="B39" s="66" t="s">
        <v>1260</v>
      </c>
      <c r="C39" s="67">
        <f t="shared" ref="C39:C42" si="42">C38+7</f>
        <v>45814</v>
      </c>
      <c r="D39" s="68">
        <f t="shared" si="36"/>
        <v>45815</v>
      </c>
      <c r="E39" s="170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1261</v>
      </c>
      <c r="N39" s="120">
        <f t="shared" si="32"/>
        <v>45828</v>
      </c>
      <c r="O39" s="120">
        <f t="shared" si="33"/>
        <v>45829</v>
      </c>
      <c r="P39" s="170">
        <f t="shared" si="34"/>
        <v>45829</v>
      </c>
      <c r="Q39" s="170">
        <f t="shared" si="35"/>
        <v>45830</v>
      </c>
    </row>
    <row r="40" spans="1:18" hidden="1">
      <c r="A40" s="55" t="s">
        <v>1238</v>
      </c>
      <c r="B40" s="66" t="s">
        <v>1262</v>
      </c>
      <c r="C40" s="67">
        <f t="shared" si="42"/>
        <v>45821</v>
      </c>
      <c r="D40" s="68">
        <f t="shared" si="36"/>
        <v>45822</v>
      </c>
      <c r="E40" s="170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1263</v>
      </c>
      <c r="N40" s="120">
        <f t="shared" si="32"/>
        <v>45835</v>
      </c>
      <c r="O40" s="120">
        <f t="shared" si="33"/>
        <v>45836</v>
      </c>
      <c r="P40" s="170">
        <f t="shared" si="34"/>
        <v>45836</v>
      </c>
      <c r="Q40" s="170">
        <f t="shared" si="35"/>
        <v>45837</v>
      </c>
    </row>
    <row r="41" spans="1:18" hidden="1">
      <c r="A41" s="55" t="s">
        <v>1220</v>
      </c>
      <c r="B41" s="66" t="s">
        <v>1264</v>
      </c>
      <c r="C41" s="67">
        <f t="shared" si="42"/>
        <v>45828</v>
      </c>
      <c r="D41" s="68">
        <f t="shared" si="36"/>
        <v>45829</v>
      </c>
      <c r="E41" s="170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1265</v>
      </c>
      <c r="N41" s="120">
        <f t="shared" si="32"/>
        <v>45842</v>
      </c>
      <c r="O41" s="120">
        <f t="shared" si="33"/>
        <v>45843</v>
      </c>
      <c r="P41" s="170">
        <f t="shared" si="34"/>
        <v>45843</v>
      </c>
      <c r="Q41" s="170">
        <f t="shared" si="35"/>
        <v>45844</v>
      </c>
    </row>
    <row r="42" spans="1:18" hidden="1">
      <c r="A42" s="306" t="s">
        <v>1238</v>
      </c>
      <c r="B42" s="66" t="s">
        <v>1266</v>
      </c>
      <c r="C42" s="67">
        <f t="shared" si="42"/>
        <v>45835</v>
      </c>
      <c r="D42" s="68">
        <f t="shared" si="36"/>
        <v>45836</v>
      </c>
      <c r="E42" s="170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1267</v>
      </c>
      <c r="N42" s="120">
        <f t="shared" si="32"/>
        <v>45849</v>
      </c>
      <c r="O42" s="120">
        <f t="shared" si="33"/>
        <v>45850</v>
      </c>
      <c r="P42" s="170">
        <f t="shared" si="34"/>
        <v>45850</v>
      </c>
      <c r="Q42" s="170">
        <f t="shared" si="35"/>
        <v>45851</v>
      </c>
    </row>
    <row r="43" spans="1:18" hidden="1">
      <c r="A43" s="55" t="s">
        <v>1220</v>
      </c>
      <c r="B43" s="66" t="s">
        <v>1268</v>
      </c>
      <c r="C43" s="67">
        <v>45842</v>
      </c>
      <c r="D43" s="68">
        <f t="shared" si="36"/>
        <v>45843</v>
      </c>
      <c r="E43" s="170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1269</v>
      </c>
      <c r="N43" s="120">
        <f t="shared" si="32"/>
        <v>45856</v>
      </c>
      <c r="O43" s="120">
        <f t="shared" si="33"/>
        <v>45857</v>
      </c>
      <c r="P43" s="170">
        <f t="shared" si="34"/>
        <v>45857</v>
      </c>
      <c r="Q43" s="170">
        <f t="shared" si="35"/>
        <v>45858</v>
      </c>
    </row>
    <row r="44" spans="1:18" hidden="1">
      <c r="A44" s="55" t="s">
        <v>1238</v>
      </c>
      <c r="B44" s="66" t="s">
        <v>1270</v>
      </c>
      <c r="C44" s="67">
        <v>45849</v>
      </c>
      <c r="D44" s="68">
        <f t="shared" si="36"/>
        <v>45850</v>
      </c>
      <c r="E44" s="170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1271</v>
      </c>
      <c r="N44" s="120">
        <f t="shared" si="32"/>
        <v>45863</v>
      </c>
      <c r="O44" s="120">
        <f t="shared" si="33"/>
        <v>45864</v>
      </c>
      <c r="P44" s="170">
        <f t="shared" si="34"/>
        <v>45864</v>
      </c>
      <c r="Q44" s="170">
        <f t="shared" si="35"/>
        <v>45865</v>
      </c>
    </row>
    <row r="45" spans="1:18" hidden="1">
      <c r="A45" s="55" t="s">
        <v>1220</v>
      </c>
      <c r="B45" s="66" t="s">
        <v>1272</v>
      </c>
      <c r="C45" s="67">
        <v>45856</v>
      </c>
      <c r="D45" s="68">
        <f t="shared" si="36"/>
        <v>45857</v>
      </c>
      <c r="E45" s="170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1273</v>
      </c>
      <c r="N45" s="120">
        <f t="shared" si="32"/>
        <v>45870</v>
      </c>
      <c r="O45" s="120">
        <f t="shared" si="33"/>
        <v>45871</v>
      </c>
      <c r="P45" s="170">
        <f t="shared" si="34"/>
        <v>45871</v>
      </c>
      <c r="Q45" s="170">
        <f t="shared" si="35"/>
        <v>45872</v>
      </c>
    </row>
    <row r="46" spans="1:18" hidden="1">
      <c r="A46" s="55" t="s">
        <v>1238</v>
      </c>
      <c r="B46" s="66" t="s">
        <v>1274</v>
      </c>
      <c r="C46" s="67">
        <v>45863</v>
      </c>
      <c r="D46" s="68">
        <f t="shared" si="36"/>
        <v>45864</v>
      </c>
      <c r="E46" s="170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1275</v>
      </c>
      <c r="N46" s="120">
        <f t="shared" si="32"/>
        <v>45877</v>
      </c>
      <c r="O46" s="120">
        <f t="shared" si="33"/>
        <v>45878</v>
      </c>
      <c r="P46" s="170">
        <f t="shared" si="34"/>
        <v>45878</v>
      </c>
      <c r="Q46" s="170">
        <f t="shared" si="35"/>
        <v>45879</v>
      </c>
    </row>
    <row r="47" spans="1:18" hidden="1">
      <c r="A47" s="58" t="s">
        <v>1276</v>
      </c>
      <c r="B47" s="66" t="s">
        <v>1277</v>
      </c>
      <c r="C47" s="67">
        <v>45870</v>
      </c>
      <c r="D47" s="68">
        <f t="shared" si="36"/>
        <v>45871</v>
      </c>
      <c r="E47" s="170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1278</v>
      </c>
      <c r="N47" s="120">
        <f t="shared" si="32"/>
        <v>45884</v>
      </c>
      <c r="O47" s="120">
        <f t="shared" si="33"/>
        <v>45885</v>
      </c>
      <c r="P47" s="170">
        <f t="shared" si="34"/>
        <v>45885</v>
      </c>
      <c r="Q47" s="170">
        <f t="shared" si="35"/>
        <v>45886</v>
      </c>
      <c r="R47" s="75" t="s">
        <v>144</v>
      </c>
    </row>
    <row r="48" spans="1:18" hidden="1">
      <c r="A48" s="58" t="s">
        <v>1220</v>
      </c>
      <c r="B48" s="66" t="s">
        <v>1279</v>
      </c>
      <c r="C48" s="67">
        <v>45877</v>
      </c>
      <c r="D48" s="68">
        <f t="shared" si="36"/>
        <v>45878</v>
      </c>
      <c r="E48" s="170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1280</v>
      </c>
      <c r="N48" s="120">
        <f t="shared" si="32"/>
        <v>45891</v>
      </c>
      <c r="O48" s="120">
        <f t="shared" si="33"/>
        <v>45892</v>
      </c>
      <c r="P48" s="170">
        <f t="shared" si="34"/>
        <v>45892</v>
      </c>
      <c r="Q48" s="170">
        <f t="shared" si="35"/>
        <v>45893</v>
      </c>
    </row>
    <row r="49" spans="1:18" hidden="1">
      <c r="A49" s="55" t="s">
        <v>1238</v>
      </c>
      <c r="B49" s="66" t="s">
        <v>1281</v>
      </c>
      <c r="C49" s="67">
        <v>45884</v>
      </c>
      <c r="D49" s="68">
        <f t="shared" si="36"/>
        <v>45885</v>
      </c>
      <c r="E49" s="170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1282</v>
      </c>
      <c r="N49" s="120">
        <f t="shared" si="32"/>
        <v>45898</v>
      </c>
      <c r="O49" s="120">
        <f t="shared" si="33"/>
        <v>45899</v>
      </c>
      <c r="P49" s="170">
        <f t="shared" si="34"/>
        <v>45899</v>
      </c>
      <c r="Q49" s="170">
        <f t="shared" si="35"/>
        <v>45900</v>
      </c>
    </row>
    <row r="50" spans="1:18" hidden="1">
      <c r="A50" s="58" t="s">
        <v>1220</v>
      </c>
      <c r="B50" s="66" t="s">
        <v>1283</v>
      </c>
      <c r="C50" s="67">
        <v>45891</v>
      </c>
      <c r="D50" s="68">
        <f t="shared" si="36"/>
        <v>45892</v>
      </c>
      <c r="E50" s="170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64" t="s">
        <v>144</v>
      </c>
      <c r="K50" s="665"/>
      <c r="L50" s="666"/>
      <c r="M50" s="66" t="s">
        <v>1284</v>
      </c>
      <c r="N50" s="631" t="s">
        <v>208</v>
      </c>
      <c r="O50" s="632"/>
      <c r="P50" s="632"/>
      <c r="Q50" s="633"/>
    </row>
    <row r="51" spans="1:18" hidden="1">
      <c r="A51" s="55" t="s">
        <v>1238</v>
      </c>
      <c r="B51" s="66" t="s">
        <v>1285</v>
      </c>
      <c r="C51" s="67">
        <v>45898</v>
      </c>
      <c r="D51" s="68">
        <f t="shared" si="36"/>
        <v>45899</v>
      </c>
      <c r="E51" s="170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1286</v>
      </c>
      <c r="N51" s="120">
        <f t="shared" si="32"/>
        <v>45912</v>
      </c>
      <c r="O51" s="120">
        <f t="shared" si="33"/>
        <v>45913</v>
      </c>
      <c r="P51" s="170">
        <f t="shared" si="34"/>
        <v>45913</v>
      </c>
      <c r="Q51" s="170">
        <f t="shared" si="35"/>
        <v>45914</v>
      </c>
    </row>
    <row r="52" spans="1:18" hidden="1">
      <c r="A52" s="55" t="s">
        <v>1287</v>
      </c>
      <c r="B52" s="66" t="s">
        <v>1288</v>
      </c>
      <c r="C52" s="67">
        <v>45905</v>
      </c>
      <c r="D52" s="68">
        <f t="shared" si="36"/>
        <v>45906</v>
      </c>
      <c r="E52" s="170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1289</v>
      </c>
      <c r="N52" s="120">
        <f t="shared" si="32"/>
        <v>45919</v>
      </c>
      <c r="O52" s="120">
        <f t="shared" si="33"/>
        <v>45920</v>
      </c>
      <c r="P52" s="170">
        <f t="shared" si="34"/>
        <v>45920</v>
      </c>
      <c r="Q52" s="170">
        <f t="shared" si="35"/>
        <v>45921</v>
      </c>
    </row>
    <row r="53" spans="1:18" hidden="1">
      <c r="A53" s="315" t="s">
        <v>1238</v>
      </c>
      <c r="B53" s="316" t="s">
        <v>1290</v>
      </c>
      <c r="C53" s="67">
        <v>45912</v>
      </c>
      <c r="D53" s="68">
        <f t="shared" si="36"/>
        <v>45913</v>
      </c>
      <c r="E53" s="170">
        <f t="shared" si="37"/>
        <v>45913</v>
      </c>
      <c r="F53" s="74" t="s">
        <v>1291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1292</v>
      </c>
      <c r="N53" s="120">
        <f t="shared" si="32"/>
        <v>45926</v>
      </c>
      <c r="O53" s="120">
        <f t="shared" si="33"/>
        <v>45927</v>
      </c>
      <c r="P53" s="170">
        <f t="shared" si="34"/>
        <v>45927</v>
      </c>
      <c r="Q53" s="170">
        <f t="shared" si="35"/>
        <v>45928</v>
      </c>
      <c r="R53" s="75" t="s">
        <v>144</v>
      </c>
    </row>
    <row r="54" spans="1:18" hidden="1">
      <c r="A54" s="55" t="s">
        <v>1287</v>
      </c>
      <c r="B54" s="66" t="s">
        <v>1293</v>
      </c>
      <c r="C54" s="67">
        <v>45919</v>
      </c>
      <c r="D54" s="68">
        <f t="shared" si="36"/>
        <v>45920</v>
      </c>
      <c r="E54" s="170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1294</v>
      </c>
      <c r="N54" s="120">
        <f t="shared" si="32"/>
        <v>45933</v>
      </c>
      <c r="O54" s="120">
        <f t="shared" si="33"/>
        <v>45934</v>
      </c>
      <c r="P54" s="170">
        <f t="shared" si="34"/>
        <v>45934</v>
      </c>
      <c r="Q54" s="170">
        <f t="shared" si="35"/>
        <v>45935</v>
      </c>
    </row>
    <row r="55" spans="1:18" hidden="1">
      <c r="A55" s="314" t="s">
        <v>1276</v>
      </c>
      <c r="B55" s="66" t="s">
        <v>1295</v>
      </c>
      <c r="C55" s="67">
        <v>45926</v>
      </c>
      <c r="D55" s="68">
        <f t="shared" si="36"/>
        <v>45927</v>
      </c>
      <c r="E55" s="170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1296</v>
      </c>
      <c r="N55" s="120">
        <f t="shared" si="32"/>
        <v>45940</v>
      </c>
      <c r="O55" s="120">
        <f t="shared" si="33"/>
        <v>45941</v>
      </c>
      <c r="P55" s="170">
        <f t="shared" si="34"/>
        <v>45941</v>
      </c>
      <c r="Q55" s="170">
        <f t="shared" si="35"/>
        <v>45942</v>
      </c>
      <c r="R55" s="75" t="s">
        <v>144</v>
      </c>
    </row>
    <row r="56" spans="1:18" hidden="1">
      <c r="A56" s="55" t="s">
        <v>1287</v>
      </c>
      <c r="B56" s="66" t="s">
        <v>1297</v>
      </c>
      <c r="C56" s="67">
        <v>45933</v>
      </c>
      <c r="D56" s="68">
        <f t="shared" si="36"/>
        <v>45934</v>
      </c>
      <c r="E56" s="170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1298</v>
      </c>
      <c r="N56" s="67">
        <v>45954</v>
      </c>
      <c r="O56" s="68">
        <f t="shared" si="33"/>
        <v>45955</v>
      </c>
      <c r="P56" s="170">
        <f t="shared" si="34"/>
        <v>45955</v>
      </c>
      <c r="Q56" s="120">
        <f t="shared" si="35"/>
        <v>45956</v>
      </c>
    </row>
    <row r="57" spans="1:18" hidden="1">
      <c r="A57" s="485" t="s">
        <v>767</v>
      </c>
      <c r="B57" s="486"/>
      <c r="C57" s="486"/>
      <c r="D57" s="486"/>
      <c r="E57" s="486"/>
      <c r="F57" s="486"/>
      <c r="G57" s="486"/>
      <c r="H57" s="486"/>
      <c r="I57" s="486"/>
      <c r="J57" s="486"/>
      <c r="K57" s="486"/>
      <c r="L57" s="486"/>
      <c r="M57" s="486"/>
      <c r="N57" s="486"/>
      <c r="O57" s="486"/>
      <c r="P57" s="486"/>
      <c r="Q57" s="487"/>
    </row>
    <row r="58" spans="1:18" hidden="1">
      <c r="A58" s="485" t="s">
        <v>730</v>
      </c>
      <c r="B58" s="486"/>
      <c r="C58" s="486"/>
      <c r="D58" s="486"/>
      <c r="E58" s="486"/>
      <c r="F58" s="486"/>
      <c r="G58" s="486"/>
      <c r="H58" s="486"/>
      <c r="I58" s="486"/>
      <c r="J58" s="486"/>
      <c r="K58" s="486"/>
      <c r="L58" s="486"/>
      <c r="M58" s="486"/>
      <c r="N58" s="486"/>
      <c r="O58" s="486"/>
      <c r="P58" s="486"/>
      <c r="Q58" s="487"/>
    </row>
    <row r="59" spans="1:18" hidden="1">
      <c r="A59" s="55" t="s">
        <v>1287</v>
      </c>
      <c r="B59" s="66" t="s">
        <v>1299</v>
      </c>
      <c r="C59" s="67">
        <v>45954</v>
      </c>
      <c r="D59" s="68">
        <f t="shared" ref="D59:K59" si="58">C59+1</f>
        <v>45955</v>
      </c>
      <c r="E59" s="170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1300</v>
      </c>
      <c r="N59" s="120">
        <f t="shared" ref="N59:N62" si="63">L59+5</f>
        <v>45968</v>
      </c>
      <c r="O59" s="120">
        <f t="shared" ref="O59:O66" si="64">N59+1</f>
        <v>45969</v>
      </c>
      <c r="P59" s="170">
        <f t="shared" ref="P59:P66" si="65">O59</f>
        <v>45969</v>
      </c>
      <c r="Q59" s="170">
        <f t="shared" ref="Q59:Q66" si="66">P59+1</f>
        <v>45970</v>
      </c>
    </row>
    <row r="60" spans="1:18" hidden="1">
      <c r="A60" s="485" t="s">
        <v>767</v>
      </c>
      <c r="B60" s="486"/>
      <c r="C60" s="486"/>
      <c r="D60" s="486"/>
      <c r="E60" s="486"/>
      <c r="F60" s="486"/>
      <c r="G60" s="486"/>
      <c r="H60" s="486"/>
      <c r="I60" s="486"/>
      <c r="J60" s="486"/>
      <c r="K60" s="486"/>
      <c r="L60" s="486"/>
      <c r="M60" s="486"/>
      <c r="N60" s="486"/>
      <c r="O60" s="486"/>
      <c r="P60" s="486"/>
      <c r="Q60" s="487"/>
    </row>
    <row r="61" spans="1:18">
      <c r="A61" s="55" t="s">
        <v>1287</v>
      </c>
      <c r="B61" s="66" t="s">
        <v>1301</v>
      </c>
      <c r="C61" s="67">
        <v>45968</v>
      </c>
      <c r="D61" s="68">
        <f t="shared" ref="D61:K61" si="67">C61+1</f>
        <v>45969</v>
      </c>
      <c r="E61" s="170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1302</v>
      </c>
      <c r="N61" s="120">
        <f t="shared" si="63"/>
        <v>45982</v>
      </c>
      <c r="O61" s="120">
        <f t="shared" si="64"/>
        <v>45983</v>
      </c>
      <c r="P61" s="170">
        <f t="shared" si="65"/>
        <v>45983</v>
      </c>
      <c r="Q61" s="170">
        <f t="shared" si="66"/>
        <v>45984</v>
      </c>
    </row>
    <row r="62" spans="1:18">
      <c r="A62" s="55" t="s">
        <v>1303</v>
      </c>
      <c r="B62" s="66" t="s">
        <v>1304</v>
      </c>
      <c r="C62" s="67">
        <v>45975</v>
      </c>
      <c r="D62" s="68">
        <f t="shared" ref="D62:K62" si="68">C62+1</f>
        <v>45976</v>
      </c>
      <c r="E62" s="170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1305</v>
      </c>
      <c r="N62" s="120">
        <f t="shared" si="63"/>
        <v>45989</v>
      </c>
      <c r="O62" s="303" t="s">
        <v>1213</v>
      </c>
      <c r="P62" s="275" t="s">
        <v>39</v>
      </c>
      <c r="Q62" s="275" t="s">
        <v>39</v>
      </c>
    </row>
    <row r="63" spans="1:18">
      <c r="A63" s="485" t="s">
        <v>730</v>
      </c>
      <c r="B63" s="486"/>
      <c r="C63" s="486"/>
      <c r="D63" s="486"/>
      <c r="E63" s="486"/>
      <c r="F63" s="486"/>
      <c r="G63" s="486"/>
      <c r="H63" s="486"/>
      <c r="I63" s="486"/>
      <c r="J63" s="486"/>
      <c r="K63" s="486"/>
      <c r="L63" s="486"/>
      <c r="M63" s="486"/>
      <c r="N63" s="486"/>
      <c r="O63" s="486"/>
      <c r="P63" s="486"/>
      <c r="Q63" s="487"/>
    </row>
    <row r="64" spans="1:18">
      <c r="A64" s="137" t="s">
        <v>1287</v>
      </c>
      <c r="B64" s="132" t="s">
        <v>1306</v>
      </c>
      <c r="C64" s="67">
        <v>45989</v>
      </c>
      <c r="D64" s="68">
        <f t="shared" ref="D64:K64" si="69">C64+1</f>
        <v>45990</v>
      </c>
      <c r="E64" s="170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2" t="s">
        <v>1307</v>
      </c>
      <c r="N64" s="120">
        <f t="shared" ref="N64:N66" si="74">L64+5</f>
        <v>46003</v>
      </c>
      <c r="O64" s="120">
        <f t="shared" si="64"/>
        <v>46004</v>
      </c>
      <c r="P64" s="170">
        <f t="shared" si="65"/>
        <v>46004</v>
      </c>
      <c r="Q64" s="170">
        <f t="shared" si="66"/>
        <v>46005</v>
      </c>
    </row>
    <row r="65" spans="1:19">
      <c r="A65" s="485" t="s">
        <v>767</v>
      </c>
      <c r="B65" s="486"/>
      <c r="C65" s="486"/>
      <c r="D65" s="486"/>
      <c r="E65" s="486"/>
      <c r="F65" s="486"/>
      <c r="G65" s="486"/>
      <c r="H65" s="486"/>
      <c r="I65" s="486"/>
      <c r="J65" s="486"/>
      <c r="K65" s="486"/>
      <c r="L65" s="486"/>
      <c r="M65" s="486"/>
      <c r="N65" s="486"/>
      <c r="O65" s="486"/>
      <c r="P65" s="486"/>
      <c r="Q65" s="487"/>
    </row>
    <row r="66" spans="1:19">
      <c r="A66" s="137" t="s">
        <v>1287</v>
      </c>
      <c r="B66" s="66" t="s">
        <v>1308</v>
      </c>
      <c r="C66" s="67">
        <v>46003</v>
      </c>
      <c r="D66" s="68">
        <f t="shared" ref="D66:K66" si="75">C66+1</f>
        <v>46004</v>
      </c>
      <c r="E66" s="170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1309</v>
      </c>
      <c r="N66" s="120">
        <f t="shared" si="74"/>
        <v>46017</v>
      </c>
      <c r="O66" s="120">
        <f t="shared" si="64"/>
        <v>46018</v>
      </c>
      <c r="P66" s="170">
        <f t="shared" si="65"/>
        <v>46018</v>
      </c>
      <c r="Q66" s="170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523" t="s">
        <v>1310</v>
      </c>
      <c r="C68" s="523"/>
      <c r="D68" s="523"/>
      <c r="E68" s="523"/>
      <c r="F68" s="523"/>
      <c r="G68" s="523"/>
      <c r="H68" s="523"/>
      <c r="I68" s="523"/>
      <c r="J68" s="523"/>
      <c r="K68" s="523"/>
      <c r="L68" s="523"/>
      <c r="M68" s="523"/>
      <c r="N68" s="523"/>
      <c r="O68" s="6"/>
      <c r="P68" s="6"/>
      <c r="Q68" s="6"/>
      <c r="R68" s="6"/>
      <c r="S68" s="6"/>
    </row>
    <row r="69" spans="1:19" ht="16.2">
      <c r="A69" s="31" t="s">
        <v>475</v>
      </c>
      <c r="B69" s="584" t="s">
        <v>1311</v>
      </c>
      <c r="C69" s="584"/>
      <c r="D69" s="584"/>
      <c r="E69" s="584"/>
      <c r="F69" s="584"/>
      <c r="G69" s="584"/>
      <c r="H69" s="584"/>
      <c r="I69" s="584"/>
      <c r="J69" s="584"/>
      <c r="K69" s="584"/>
      <c r="L69" s="584"/>
      <c r="M69" s="584"/>
      <c r="N69" s="584"/>
      <c r="O69" s="6"/>
      <c r="P69" s="6"/>
      <c r="Q69" s="6"/>
      <c r="R69" s="6"/>
      <c r="S69" s="6"/>
    </row>
    <row r="70" spans="1:19" ht="16.2">
      <c r="A70" s="31" t="s">
        <v>474</v>
      </c>
      <c r="B70" s="584" t="s">
        <v>1312</v>
      </c>
      <c r="C70" s="584"/>
      <c r="D70" s="584"/>
      <c r="E70" s="584"/>
      <c r="F70" s="584"/>
      <c r="G70" s="584"/>
      <c r="H70" s="584"/>
      <c r="I70" s="584"/>
      <c r="J70" s="584"/>
      <c r="K70" s="584"/>
      <c r="L70" s="584"/>
      <c r="M70" s="584"/>
      <c r="N70" s="584"/>
      <c r="O70" s="6"/>
      <c r="P70" s="6"/>
      <c r="Q70" s="6"/>
      <c r="R70" s="6"/>
      <c r="S70" s="6"/>
    </row>
    <row r="71" spans="1:19" ht="16.2">
      <c r="A71" s="31" t="s">
        <v>598</v>
      </c>
      <c r="B71" s="584" t="s">
        <v>663</v>
      </c>
      <c r="C71" s="584"/>
      <c r="D71" s="584"/>
      <c r="E71" s="584"/>
      <c r="F71" s="584"/>
      <c r="G71" s="584"/>
      <c r="H71" s="584"/>
      <c r="I71" s="584"/>
      <c r="J71" s="584"/>
      <c r="K71" s="584"/>
      <c r="L71" s="584"/>
      <c r="M71" s="584"/>
      <c r="N71" s="584"/>
      <c r="O71" s="6"/>
      <c r="P71" s="6"/>
      <c r="Q71" s="6"/>
      <c r="R71" s="6"/>
      <c r="S71" s="6"/>
    </row>
    <row r="72" spans="1:19" ht="16.2">
      <c r="A72" s="31" t="s">
        <v>599</v>
      </c>
      <c r="B72" s="526" t="s">
        <v>717</v>
      </c>
      <c r="C72" s="527"/>
      <c r="D72" s="527"/>
      <c r="E72" s="527"/>
      <c r="F72" s="527"/>
      <c r="G72" s="527"/>
      <c r="H72" s="527"/>
      <c r="I72" s="527"/>
      <c r="J72" s="527"/>
      <c r="K72" s="527"/>
      <c r="L72" s="527"/>
      <c r="M72" s="527"/>
      <c r="N72" s="528"/>
      <c r="O72" s="6"/>
      <c r="P72" s="6" t="s">
        <v>178</v>
      </c>
      <c r="Q72" s="6"/>
      <c r="R72" s="6"/>
      <c r="S72" s="6"/>
    </row>
    <row r="74" spans="1:19">
      <c r="B74" s="317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1"/>
  <sheetViews>
    <sheetView workbookViewId="0">
      <selection activeCell="T45" sqref="T45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98" t="s">
        <v>0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</row>
    <row r="2" spans="1:250" ht="17.100000000000001" customHeight="1">
      <c r="B2" s="499" t="s">
        <v>1</v>
      </c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00" t="s">
        <v>1313</v>
      </c>
      <c r="B4" s="500"/>
      <c r="C4" s="500"/>
      <c r="D4" s="500"/>
      <c r="E4" s="500"/>
      <c r="F4" s="500"/>
      <c r="G4" s="500"/>
      <c r="H4" s="500"/>
      <c r="I4" s="500"/>
      <c r="J4" s="500"/>
      <c r="K4" s="500"/>
      <c r="L4" s="500"/>
      <c r="M4" s="500"/>
      <c r="N4" s="500"/>
      <c r="O4" s="500"/>
    </row>
    <row r="5" spans="1:250">
      <c r="A5" s="9" t="s">
        <v>4</v>
      </c>
      <c r="B5" s="9" t="s">
        <v>5</v>
      </c>
      <c r="C5" s="588" t="s">
        <v>770</v>
      </c>
      <c r="D5" s="589"/>
      <c r="E5" s="588" t="s">
        <v>770</v>
      </c>
      <c r="F5" s="589"/>
      <c r="G5" s="586" t="s">
        <v>1211</v>
      </c>
      <c r="H5" s="587"/>
      <c r="I5" s="586" t="s">
        <v>673</v>
      </c>
      <c r="J5" s="587"/>
      <c r="K5" s="9" t="s">
        <v>5</v>
      </c>
      <c r="L5" s="471" t="s">
        <v>1314</v>
      </c>
      <c r="M5" s="473"/>
      <c r="N5" s="471" t="s">
        <v>401</v>
      </c>
      <c r="O5" s="482"/>
      <c r="P5" s="586" t="s">
        <v>1211</v>
      </c>
      <c r="Q5" s="587"/>
      <c r="R5" s="588" t="s">
        <v>770</v>
      </c>
      <c r="S5" s="589"/>
    </row>
    <row r="6" spans="1:250">
      <c r="A6" s="10" t="s">
        <v>13</v>
      </c>
      <c r="B6" s="10" t="s">
        <v>14</v>
      </c>
      <c r="C6" s="473" t="s">
        <v>1315</v>
      </c>
      <c r="D6" s="473"/>
      <c r="E6" s="473" t="s">
        <v>1316</v>
      </c>
      <c r="F6" s="473"/>
      <c r="G6" s="473" t="s">
        <v>599</v>
      </c>
      <c r="H6" s="473"/>
      <c r="I6" s="482" t="s">
        <v>677</v>
      </c>
      <c r="J6" s="561"/>
      <c r="K6" s="10" t="s">
        <v>14</v>
      </c>
      <c r="L6" s="473" t="s">
        <v>249</v>
      </c>
      <c r="M6" s="473"/>
      <c r="N6" s="473" t="s">
        <v>248</v>
      </c>
      <c r="O6" s="482"/>
      <c r="P6" s="473" t="s">
        <v>599</v>
      </c>
      <c r="Q6" s="473"/>
      <c r="R6" s="473" t="s">
        <v>1315</v>
      </c>
      <c r="S6" s="473"/>
    </row>
    <row r="7" spans="1:250">
      <c r="A7" s="14"/>
      <c r="B7" s="98"/>
      <c r="C7" s="494" t="s">
        <v>22</v>
      </c>
      <c r="D7" s="494"/>
      <c r="E7" s="494" t="s">
        <v>22</v>
      </c>
      <c r="F7" s="494"/>
      <c r="G7" s="494" t="s">
        <v>22</v>
      </c>
      <c r="H7" s="494"/>
      <c r="I7" s="494" t="s">
        <v>22</v>
      </c>
      <c r="J7" s="494"/>
      <c r="K7" s="98"/>
      <c r="L7" s="494" t="s">
        <v>22</v>
      </c>
      <c r="M7" s="494"/>
      <c r="N7" s="494" t="s">
        <v>22</v>
      </c>
      <c r="O7" s="667"/>
      <c r="P7" s="494" t="s">
        <v>22</v>
      </c>
      <c r="Q7" s="494"/>
      <c r="R7" s="494" t="s">
        <v>22</v>
      </c>
      <c r="S7" s="494"/>
    </row>
    <row r="8" spans="1:250" ht="26.4">
      <c r="A8" s="14"/>
      <c r="B8" s="145"/>
      <c r="C8" s="261" t="s">
        <v>1317</v>
      </c>
      <c r="D8" s="261" t="s">
        <v>1318</v>
      </c>
      <c r="E8" s="261" t="s">
        <v>1319</v>
      </c>
      <c r="F8" s="261" t="s">
        <v>1320</v>
      </c>
      <c r="G8" s="261" t="s">
        <v>1321</v>
      </c>
      <c r="H8" s="261" t="s">
        <v>1322</v>
      </c>
      <c r="I8" s="17" t="s">
        <v>1323</v>
      </c>
      <c r="J8" s="17" t="s">
        <v>1324</v>
      </c>
      <c r="K8" s="10"/>
      <c r="L8" s="17" t="s">
        <v>32</v>
      </c>
      <c r="M8" s="17" t="s">
        <v>1325</v>
      </c>
      <c r="N8" s="17" t="s">
        <v>1326</v>
      </c>
      <c r="O8" s="290" t="s">
        <v>1327</v>
      </c>
      <c r="P8" s="17" t="s">
        <v>1328</v>
      </c>
      <c r="Q8" s="261" t="s">
        <v>1329</v>
      </c>
      <c r="R8" s="261" t="s">
        <v>1317</v>
      </c>
      <c r="S8" s="261" t="s">
        <v>1318</v>
      </c>
    </row>
    <row r="9" spans="1:250" s="287" customFormat="1" ht="15" hidden="1" customHeight="1">
      <c r="A9" s="179" t="s">
        <v>818</v>
      </c>
      <c r="B9" s="291" t="s">
        <v>1330</v>
      </c>
      <c r="C9" s="170">
        <v>46019</v>
      </c>
      <c r="D9" s="170">
        <f>C9+1</f>
        <v>46020</v>
      </c>
      <c r="E9" s="170">
        <f>D9</f>
        <v>46020</v>
      </c>
      <c r="F9" s="170">
        <f>E9</f>
        <v>46020</v>
      </c>
      <c r="G9" s="170">
        <f>F9</f>
        <v>46020</v>
      </c>
      <c r="H9" s="170">
        <f>G9+1</f>
        <v>46021</v>
      </c>
      <c r="I9" s="170">
        <f>H9+3</f>
        <v>46024</v>
      </c>
      <c r="J9" s="170">
        <f>I9</f>
        <v>46024</v>
      </c>
      <c r="K9" s="292" t="s">
        <v>1331</v>
      </c>
      <c r="L9" s="170">
        <f>J9+6</f>
        <v>46030</v>
      </c>
      <c r="M9" s="170">
        <f>L9+1</f>
        <v>46031</v>
      </c>
      <c r="N9" s="170">
        <f>M9+1</f>
        <v>46032</v>
      </c>
      <c r="O9" s="170">
        <f>N9+1</f>
        <v>46033</v>
      </c>
      <c r="P9" s="170">
        <f>O9+6</f>
        <v>46039</v>
      </c>
      <c r="Q9" s="170">
        <f>P9</f>
        <v>46039</v>
      </c>
      <c r="R9" s="170">
        <f>Q9+1</f>
        <v>46040</v>
      </c>
      <c r="S9" s="170">
        <f>R9+1</f>
        <v>46041</v>
      </c>
    </row>
    <row r="10" spans="1:250" s="287" customFormat="1" ht="15" hidden="1" customHeight="1">
      <c r="A10" s="179" t="s">
        <v>781</v>
      </c>
      <c r="B10" s="293" t="s">
        <v>1332</v>
      </c>
      <c r="C10" s="170">
        <v>46026</v>
      </c>
      <c r="D10" s="170">
        <f t="shared" ref="D10:D12" si="0">C10+1</f>
        <v>46027</v>
      </c>
      <c r="E10" s="170">
        <f t="shared" ref="E10:E12" si="1">D10</f>
        <v>46027</v>
      </c>
      <c r="F10" s="170">
        <f t="shared" ref="F10:F12" si="2">E10</f>
        <v>46027</v>
      </c>
      <c r="G10" s="170">
        <f t="shared" ref="G10:G12" si="3">F10</f>
        <v>46027</v>
      </c>
      <c r="H10" s="170">
        <f t="shared" ref="H10:H12" si="4">G10+1</f>
        <v>46028</v>
      </c>
      <c r="I10" s="170">
        <f t="shared" ref="I10:I12" si="5">H10+3</f>
        <v>46031</v>
      </c>
      <c r="J10" s="170">
        <f t="shared" ref="J10:J12" si="6">I10</f>
        <v>46031</v>
      </c>
      <c r="K10" s="294" t="s">
        <v>1333</v>
      </c>
      <c r="L10" s="170">
        <f t="shared" ref="L10:L12" si="7">J10+6</f>
        <v>46037</v>
      </c>
      <c r="M10" s="170">
        <f t="shared" ref="M10:M12" si="8">L10+1</f>
        <v>46038</v>
      </c>
      <c r="N10" s="170">
        <f t="shared" ref="N10:N12" si="9">M10+1</f>
        <v>46039</v>
      </c>
      <c r="O10" s="170">
        <f t="shared" ref="O10:O12" si="10">N10+1</f>
        <v>46040</v>
      </c>
      <c r="P10" s="170">
        <f t="shared" ref="P10:P12" si="11">O10+6</f>
        <v>46046</v>
      </c>
      <c r="Q10" s="170">
        <f t="shared" ref="Q10:Q12" si="12">P10</f>
        <v>46046</v>
      </c>
      <c r="R10" s="170">
        <f t="shared" ref="R10:R12" si="13">Q10+1</f>
        <v>46047</v>
      </c>
      <c r="S10" s="170">
        <f t="shared" ref="S10:S12" si="14">R10+1</f>
        <v>46048</v>
      </c>
    </row>
    <row r="11" spans="1:250" s="287" customFormat="1" ht="15" hidden="1" customHeight="1">
      <c r="A11" s="27" t="s">
        <v>1303</v>
      </c>
      <c r="B11" s="294" t="s">
        <v>725</v>
      </c>
      <c r="C11" s="170">
        <v>46033</v>
      </c>
      <c r="D11" s="170">
        <f t="shared" si="0"/>
        <v>46034</v>
      </c>
      <c r="E11" s="170">
        <f t="shared" si="1"/>
        <v>46034</v>
      </c>
      <c r="F11" s="170">
        <f t="shared" si="2"/>
        <v>46034</v>
      </c>
      <c r="G11" s="170">
        <f t="shared" si="3"/>
        <v>46034</v>
      </c>
      <c r="H11" s="170">
        <f t="shared" si="4"/>
        <v>46035</v>
      </c>
      <c r="I11" s="170">
        <f t="shared" si="5"/>
        <v>46038</v>
      </c>
      <c r="J11" s="170">
        <f t="shared" si="6"/>
        <v>46038</v>
      </c>
      <c r="K11" s="294" t="s">
        <v>724</v>
      </c>
      <c r="L11" s="170">
        <f t="shared" si="7"/>
        <v>46044</v>
      </c>
      <c r="M11" s="170">
        <f t="shared" si="8"/>
        <v>46045</v>
      </c>
      <c r="N11" s="170">
        <f t="shared" si="9"/>
        <v>46046</v>
      </c>
      <c r="O11" s="170">
        <f t="shared" si="10"/>
        <v>46047</v>
      </c>
      <c r="P11" s="170">
        <f t="shared" si="11"/>
        <v>46053</v>
      </c>
      <c r="Q11" s="170">
        <f t="shared" si="12"/>
        <v>46053</v>
      </c>
      <c r="R11" s="170">
        <f t="shared" si="13"/>
        <v>46054</v>
      </c>
      <c r="S11" s="170">
        <f t="shared" si="14"/>
        <v>46055</v>
      </c>
    </row>
    <row r="12" spans="1:250" s="287" customFormat="1" ht="15" hidden="1" customHeight="1">
      <c r="A12" s="179" t="s">
        <v>818</v>
      </c>
      <c r="B12" s="291" t="s">
        <v>1334</v>
      </c>
      <c r="C12" s="170">
        <v>46040</v>
      </c>
      <c r="D12" s="170">
        <f t="shared" si="0"/>
        <v>46041</v>
      </c>
      <c r="E12" s="170">
        <f t="shared" si="1"/>
        <v>46041</v>
      </c>
      <c r="F12" s="170">
        <f t="shared" si="2"/>
        <v>46041</v>
      </c>
      <c r="G12" s="170">
        <f t="shared" si="3"/>
        <v>46041</v>
      </c>
      <c r="H12" s="170">
        <f t="shared" si="4"/>
        <v>46042</v>
      </c>
      <c r="I12" s="170">
        <f t="shared" si="5"/>
        <v>46045</v>
      </c>
      <c r="J12" s="170">
        <f t="shared" si="6"/>
        <v>46045</v>
      </c>
      <c r="K12" s="292" t="s">
        <v>1335</v>
      </c>
      <c r="L12" s="170">
        <f t="shared" si="7"/>
        <v>46051</v>
      </c>
      <c r="M12" s="170">
        <f t="shared" si="8"/>
        <v>46052</v>
      </c>
      <c r="N12" s="170">
        <f t="shared" si="9"/>
        <v>46053</v>
      </c>
      <c r="O12" s="170">
        <f t="shared" si="10"/>
        <v>46054</v>
      </c>
      <c r="P12" s="170">
        <f t="shared" si="11"/>
        <v>46060</v>
      </c>
      <c r="Q12" s="170">
        <f t="shared" si="12"/>
        <v>46060</v>
      </c>
      <c r="R12" s="170">
        <f t="shared" si="13"/>
        <v>46061</v>
      </c>
      <c r="S12" s="170">
        <f t="shared" si="14"/>
        <v>46062</v>
      </c>
    </row>
    <row r="13" spans="1:250" s="287" customFormat="1" ht="15" hidden="1" customHeight="1">
      <c r="A13" s="179" t="s">
        <v>781</v>
      </c>
      <c r="B13" s="293" t="s">
        <v>1336</v>
      </c>
      <c r="C13" s="170">
        <v>46047</v>
      </c>
      <c r="D13" s="170">
        <f t="shared" ref="D13" si="15">C13+1</f>
        <v>46048</v>
      </c>
      <c r="E13" s="170">
        <f t="shared" ref="E13" si="16">D13</f>
        <v>46048</v>
      </c>
      <c r="F13" s="170">
        <f t="shared" ref="F13" si="17">E13</f>
        <v>46048</v>
      </c>
      <c r="G13" s="170">
        <f t="shared" ref="G13" si="18">F13</f>
        <v>46048</v>
      </c>
      <c r="H13" s="170">
        <f t="shared" ref="H13" si="19">G13+1</f>
        <v>46049</v>
      </c>
      <c r="I13" s="170">
        <f t="shared" ref="I13" si="20">H13+3</f>
        <v>46052</v>
      </c>
      <c r="J13" s="170">
        <f t="shared" ref="J13" si="21">I13</f>
        <v>46052</v>
      </c>
      <c r="K13" s="294" t="s">
        <v>1337</v>
      </c>
      <c r="L13" s="170">
        <f t="shared" ref="L13" si="22">J13+6</f>
        <v>46058</v>
      </c>
      <c r="M13" s="170">
        <f t="shared" ref="M13" si="23">L13+1</f>
        <v>46059</v>
      </c>
      <c r="N13" s="170">
        <f t="shared" ref="N13" si="24">M13+1</f>
        <v>46060</v>
      </c>
      <c r="O13" s="170">
        <f t="shared" ref="O13" si="25">N13+1</f>
        <v>46061</v>
      </c>
      <c r="P13" s="170">
        <f t="shared" ref="P13" si="26">O13+6</f>
        <v>46067</v>
      </c>
      <c r="Q13" s="170">
        <f t="shared" ref="Q13" si="27">P13</f>
        <v>46067</v>
      </c>
      <c r="R13" s="170">
        <f t="shared" ref="R13" si="28">Q13+1</f>
        <v>46068</v>
      </c>
      <c r="S13" s="170">
        <f t="shared" ref="S13" si="29">R13+1</f>
        <v>46069</v>
      </c>
    </row>
    <row r="14" spans="1:250" s="287" customFormat="1" ht="15" hidden="1" customHeight="1">
      <c r="A14" s="27" t="s">
        <v>1303</v>
      </c>
      <c r="B14" s="294" t="s">
        <v>734</v>
      </c>
      <c r="C14" s="170">
        <v>46054</v>
      </c>
      <c r="D14" s="170">
        <f t="shared" ref="D14:D17" si="30">C14+1</f>
        <v>46055</v>
      </c>
      <c r="E14" s="170">
        <f t="shared" ref="E14:E17" si="31">D14</f>
        <v>46055</v>
      </c>
      <c r="F14" s="170">
        <f t="shared" ref="F14:F17" si="32">E14</f>
        <v>46055</v>
      </c>
      <c r="G14" s="170">
        <f t="shared" ref="G14:G17" si="33">F14</f>
        <v>46055</v>
      </c>
      <c r="H14" s="170">
        <f t="shared" ref="H14:H17" si="34">G14+1</f>
        <v>46056</v>
      </c>
      <c r="I14" s="23" t="s">
        <v>39</v>
      </c>
      <c r="J14" s="23" t="s">
        <v>39</v>
      </c>
      <c r="K14" s="294" t="s">
        <v>733</v>
      </c>
      <c r="L14" s="170">
        <v>46065</v>
      </c>
      <c r="M14" s="170">
        <f t="shared" ref="M14:M17" si="35">L14+1</f>
        <v>46066</v>
      </c>
      <c r="N14" s="170">
        <f t="shared" ref="N14:N17" si="36">M14+1</f>
        <v>46067</v>
      </c>
      <c r="O14" s="170">
        <f t="shared" ref="O14:O17" si="37">N14+1</f>
        <v>46068</v>
      </c>
      <c r="P14" s="170">
        <f t="shared" ref="P14:P17" si="38">O14+6</f>
        <v>46074</v>
      </c>
      <c r="Q14" s="170">
        <f t="shared" ref="Q14:Q17" si="39">P14</f>
        <v>46074</v>
      </c>
      <c r="R14" s="170">
        <f t="shared" ref="R14:R17" si="40">Q14+1</f>
        <v>46075</v>
      </c>
      <c r="S14" s="170">
        <f t="shared" ref="S14:S17" si="41">R14+1</f>
        <v>46076</v>
      </c>
    </row>
    <row r="15" spans="1:250" s="287" customFormat="1" ht="15" hidden="1" customHeight="1">
      <c r="A15" s="179" t="s">
        <v>818</v>
      </c>
      <c r="B15" s="291" t="s">
        <v>1338</v>
      </c>
      <c r="C15" s="170">
        <v>46061</v>
      </c>
      <c r="D15" s="170">
        <f t="shared" si="30"/>
        <v>46062</v>
      </c>
      <c r="E15" s="170">
        <f t="shared" si="31"/>
        <v>46062</v>
      </c>
      <c r="F15" s="170">
        <f t="shared" si="32"/>
        <v>46062</v>
      </c>
      <c r="G15" s="170">
        <f t="shared" si="33"/>
        <v>46062</v>
      </c>
      <c r="H15" s="170">
        <f t="shared" si="34"/>
        <v>46063</v>
      </c>
      <c r="I15" s="170">
        <f t="shared" ref="I15:I17" si="42">H15+3</f>
        <v>46066</v>
      </c>
      <c r="J15" s="170">
        <f t="shared" ref="J15:J17" si="43">I15</f>
        <v>46066</v>
      </c>
      <c r="K15" s="292" t="s">
        <v>1339</v>
      </c>
      <c r="L15" s="170">
        <f t="shared" ref="L15:L17" si="44">J15+6</f>
        <v>46072</v>
      </c>
      <c r="M15" s="170">
        <f t="shared" si="35"/>
        <v>46073</v>
      </c>
      <c r="N15" s="170">
        <f t="shared" si="36"/>
        <v>46074</v>
      </c>
      <c r="O15" s="170">
        <f t="shared" si="37"/>
        <v>46075</v>
      </c>
      <c r="P15" s="170">
        <f t="shared" si="38"/>
        <v>46081</v>
      </c>
      <c r="Q15" s="170">
        <f t="shared" si="39"/>
        <v>46081</v>
      </c>
      <c r="R15" s="170">
        <f t="shared" si="40"/>
        <v>46082</v>
      </c>
      <c r="S15" s="170">
        <f t="shared" si="41"/>
        <v>46083</v>
      </c>
    </row>
    <row r="16" spans="1:250" s="287" customFormat="1" ht="15" hidden="1" customHeight="1">
      <c r="A16" s="180" t="s">
        <v>781</v>
      </c>
      <c r="B16" s="293" t="s">
        <v>1340</v>
      </c>
      <c r="C16" s="170">
        <v>46068</v>
      </c>
      <c r="D16" s="170">
        <f t="shared" si="30"/>
        <v>46069</v>
      </c>
      <c r="E16" s="170">
        <f t="shared" si="31"/>
        <v>46069</v>
      </c>
      <c r="F16" s="170">
        <f t="shared" si="32"/>
        <v>46069</v>
      </c>
      <c r="G16" s="170">
        <f t="shared" si="33"/>
        <v>46069</v>
      </c>
      <c r="H16" s="170">
        <f t="shared" si="34"/>
        <v>46070</v>
      </c>
      <c r="I16" s="23" t="s">
        <v>39</v>
      </c>
      <c r="J16" s="23" t="s">
        <v>39</v>
      </c>
      <c r="K16" s="293" t="s">
        <v>1341</v>
      </c>
      <c r="L16" s="170">
        <v>46079</v>
      </c>
      <c r="M16" s="170">
        <f t="shared" si="35"/>
        <v>46080</v>
      </c>
      <c r="N16" s="170">
        <f t="shared" si="36"/>
        <v>46081</v>
      </c>
      <c r="O16" s="170">
        <f t="shared" si="37"/>
        <v>46082</v>
      </c>
      <c r="P16" s="170">
        <f t="shared" si="38"/>
        <v>46088</v>
      </c>
      <c r="Q16" s="170">
        <f t="shared" si="39"/>
        <v>46088</v>
      </c>
      <c r="R16" s="170">
        <f t="shared" si="40"/>
        <v>46089</v>
      </c>
      <c r="S16" s="170">
        <f t="shared" si="41"/>
        <v>46090</v>
      </c>
    </row>
    <row r="17" spans="1:20" s="287" customFormat="1" ht="15" hidden="1" customHeight="1">
      <c r="A17" s="27" t="s">
        <v>1303</v>
      </c>
      <c r="B17" s="294" t="s">
        <v>738</v>
      </c>
      <c r="C17" s="170">
        <v>46075</v>
      </c>
      <c r="D17" s="170">
        <f t="shared" si="30"/>
        <v>46076</v>
      </c>
      <c r="E17" s="170">
        <f t="shared" si="31"/>
        <v>46076</v>
      </c>
      <c r="F17" s="170">
        <f t="shared" si="32"/>
        <v>46076</v>
      </c>
      <c r="G17" s="170">
        <f t="shared" si="33"/>
        <v>46076</v>
      </c>
      <c r="H17" s="170">
        <f t="shared" si="34"/>
        <v>46077</v>
      </c>
      <c r="I17" s="170">
        <f t="shared" si="42"/>
        <v>46080</v>
      </c>
      <c r="J17" s="170">
        <f t="shared" si="43"/>
        <v>46080</v>
      </c>
      <c r="K17" s="294" t="s">
        <v>737</v>
      </c>
      <c r="L17" s="170">
        <f t="shared" si="44"/>
        <v>46086</v>
      </c>
      <c r="M17" s="170">
        <f t="shared" si="35"/>
        <v>46087</v>
      </c>
      <c r="N17" s="170">
        <f t="shared" si="36"/>
        <v>46088</v>
      </c>
      <c r="O17" s="170">
        <f t="shared" si="37"/>
        <v>46089</v>
      </c>
      <c r="P17" s="170">
        <f t="shared" si="38"/>
        <v>46095</v>
      </c>
      <c r="Q17" s="170">
        <f t="shared" si="39"/>
        <v>46095</v>
      </c>
      <c r="R17" s="170">
        <f t="shared" si="40"/>
        <v>46096</v>
      </c>
      <c r="S17" s="170">
        <f t="shared" si="41"/>
        <v>46097</v>
      </c>
    </row>
    <row r="18" spans="1:20" s="287" customFormat="1" ht="15" hidden="1" customHeight="1">
      <c r="A18" s="179" t="s">
        <v>818</v>
      </c>
      <c r="B18" s="291" t="s">
        <v>1342</v>
      </c>
      <c r="C18" s="170">
        <v>46082</v>
      </c>
      <c r="D18" s="170">
        <f t="shared" ref="D18:D23" si="45">C18+1</f>
        <v>46083</v>
      </c>
      <c r="E18" s="170">
        <f t="shared" ref="E18:E23" si="46">D18</f>
        <v>46083</v>
      </c>
      <c r="F18" s="170">
        <f t="shared" ref="F18:F23" si="47">E18</f>
        <v>46083</v>
      </c>
      <c r="G18" s="170">
        <f t="shared" ref="G18:G23" si="48">F18</f>
        <v>46083</v>
      </c>
      <c r="H18" s="170">
        <f t="shared" ref="H18:H23" si="49">G18+1</f>
        <v>46084</v>
      </c>
      <c r="I18" s="170">
        <f t="shared" ref="I18:I23" si="50">H18+3</f>
        <v>46087</v>
      </c>
      <c r="J18" s="170">
        <f t="shared" ref="J18:J23" si="51">I18</f>
        <v>46087</v>
      </c>
      <c r="K18" s="291" t="s">
        <v>1343</v>
      </c>
      <c r="L18" s="170">
        <f t="shared" ref="L18:L23" si="52">J18+6</f>
        <v>46093</v>
      </c>
      <c r="M18" s="170">
        <f t="shared" ref="M18:M23" si="53">L18+1</f>
        <v>46094</v>
      </c>
      <c r="N18" s="170">
        <f t="shared" ref="N18:N23" si="54">M18+1</f>
        <v>46095</v>
      </c>
      <c r="O18" s="170">
        <f t="shared" ref="O18:O23" si="55">N18+1</f>
        <v>46096</v>
      </c>
      <c r="P18" s="170">
        <f t="shared" ref="P18:P23" si="56">O18+6</f>
        <v>46102</v>
      </c>
      <c r="Q18" s="170">
        <f t="shared" ref="Q18:Q23" si="57">P18</f>
        <v>46102</v>
      </c>
      <c r="R18" s="170">
        <f t="shared" ref="R18:R23" si="58">Q18+1</f>
        <v>46103</v>
      </c>
      <c r="S18" s="170">
        <f t="shared" ref="S18:S23" si="59">R18+1</f>
        <v>46104</v>
      </c>
    </row>
    <row r="19" spans="1:20" s="287" customFormat="1" ht="15" hidden="1" customHeight="1">
      <c r="A19" s="179" t="s">
        <v>781</v>
      </c>
      <c r="B19" s="293" t="s">
        <v>1344</v>
      </c>
      <c r="C19" s="170">
        <f>C18+7</f>
        <v>46089</v>
      </c>
      <c r="D19" s="170">
        <f t="shared" si="45"/>
        <v>46090</v>
      </c>
      <c r="E19" s="170">
        <f t="shared" si="46"/>
        <v>46090</v>
      </c>
      <c r="F19" s="170">
        <f t="shared" si="47"/>
        <v>46090</v>
      </c>
      <c r="G19" s="170">
        <f t="shared" si="48"/>
        <v>46090</v>
      </c>
      <c r="H19" s="170">
        <f t="shared" si="49"/>
        <v>46091</v>
      </c>
      <c r="I19" s="170">
        <f t="shared" si="50"/>
        <v>46094</v>
      </c>
      <c r="J19" s="170">
        <f t="shared" si="51"/>
        <v>46094</v>
      </c>
      <c r="K19" s="293" t="s">
        <v>1345</v>
      </c>
      <c r="L19" s="170">
        <f t="shared" si="52"/>
        <v>46100</v>
      </c>
      <c r="M19" s="170">
        <f t="shared" si="53"/>
        <v>46101</v>
      </c>
      <c r="N19" s="170">
        <f t="shared" si="54"/>
        <v>46102</v>
      </c>
      <c r="O19" s="170">
        <f t="shared" si="55"/>
        <v>46103</v>
      </c>
      <c r="P19" s="170">
        <f t="shared" si="56"/>
        <v>46109</v>
      </c>
      <c r="Q19" s="170">
        <f t="shared" si="57"/>
        <v>46109</v>
      </c>
      <c r="R19" s="170">
        <f t="shared" si="58"/>
        <v>46110</v>
      </c>
      <c r="S19" s="170">
        <f t="shared" si="59"/>
        <v>46111</v>
      </c>
    </row>
    <row r="20" spans="1:20" s="287" customFormat="1" ht="15" hidden="1" customHeight="1">
      <c r="A20" s="27" t="s">
        <v>1303</v>
      </c>
      <c r="B20" s="294" t="s">
        <v>744</v>
      </c>
      <c r="C20" s="170">
        <f t="shared" ref="C20:C22" si="60">C19+7</f>
        <v>46096</v>
      </c>
      <c r="D20" s="170">
        <f t="shared" si="45"/>
        <v>46097</v>
      </c>
      <c r="E20" s="170">
        <f t="shared" si="46"/>
        <v>46097</v>
      </c>
      <c r="F20" s="170">
        <f t="shared" si="47"/>
        <v>46097</v>
      </c>
      <c r="G20" s="170">
        <f t="shared" si="48"/>
        <v>46097</v>
      </c>
      <c r="H20" s="170">
        <f t="shared" si="49"/>
        <v>46098</v>
      </c>
      <c r="I20" s="170">
        <f t="shared" si="50"/>
        <v>46101</v>
      </c>
      <c r="J20" s="170">
        <f t="shared" si="51"/>
        <v>46101</v>
      </c>
      <c r="K20" s="294" t="s">
        <v>743</v>
      </c>
      <c r="L20" s="170">
        <f t="shared" si="52"/>
        <v>46107</v>
      </c>
      <c r="M20" s="89" t="s">
        <v>1346</v>
      </c>
      <c r="N20" s="170">
        <v>46109</v>
      </c>
      <c r="O20" s="170">
        <f t="shared" si="55"/>
        <v>46110</v>
      </c>
      <c r="P20" s="170">
        <f t="shared" si="56"/>
        <v>46116</v>
      </c>
      <c r="Q20" s="170">
        <f t="shared" si="57"/>
        <v>46116</v>
      </c>
      <c r="R20" s="170">
        <f t="shared" si="58"/>
        <v>46117</v>
      </c>
      <c r="S20" s="170">
        <f t="shared" si="59"/>
        <v>46118</v>
      </c>
    </row>
    <row r="21" spans="1:20" s="287" customFormat="1" ht="15" hidden="1" customHeight="1">
      <c r="A21" s="179" t="s">
        <v>818</v>
      </c>
      <c r="B21" s="123" t="s">
        <v>1347</v>
      </c>
      <c r="C21" s="170">
        <f t="shared" si="60"/>
        <v>46103</v>
      </c>
      <c r="D21" s="170">
        <f t="shared" si="45"/>
        <v>46104</v>
      </c>
      <c r="E21" s="170">
        <f t="shared" si="46"/>
        <v>46104</v>
      </c>
      <c r="F21" s="170">
        <f t="shared" si="47"/>
        <v>46104</v>
      </c>
      <c r="G21" s="170">
        <f t="shared" si="48"/>
        <v>46104</v>
      </c>
      <c r="H21" s="170">
        <f t="shared" si="49"/>
        <v>46105</v>
      </c>
      <c r="I21" s="170">
        <f t="shared" si="50"/>
        <v>46108</v>
      </c>
      <c r="J21" s="170">
        <f t="shared" si="51"/>
        <v>46108</v>
      </c>
      <c r="K21" s="123" t="s">
        <v>1348</v>
      </c>
      <c r="L21" s="170">
        <f t="shared" si="52"/>
        <v>46114</v>
      </c>
      <c r="M21" s="170">
        <f t="shared" si="53"/>
        <v>46115</v>
      </c>
      <c r="N21" s="170">
        <f t="shared" si="54"/>
        <v>46116</v>
      </c>
      <c r="O21" s="170">
        <f t="shared" si="55"/>
        <v>46117</v>
      </c>
      <c r="P21" s="170">
        <f t="shared" si="56"/>
        <v>46123</v>
      </c>
      <c r="Q21" s="170">
        <f t="shared" si="57"/>
        <v>46123</v>
      </c>
      <c r="R21" s="170">
        <f t="shared" si="58"/>
        <v>46124</v>
      </c>
      <c r="S21" s="170">
        <f t="shared" si="59"/>
        <v>46125</v>
      </c>
    </row>
    <row r="22" spans="1:20" s="287" customFormat="1" ht="15" hidden="1" customHeight="1">
      <c r="A22" s="179" t="s">
        <v>781</v>
      </c>
      <c r="B22" s="293" t="s">
        <v>1349</v>
      </c>
      <c r="C22" s="170">
        <f t="shared" si="60"/>
        <v>46110</v>
      </c>
      <c r="D22" s="170">
        <f t="shared" si="45"/>
        <v>46111</v>
      </c>
      <c r="E22" s="170">
        <f t="shared" si="46"/>
        <v>46111</v>
      </c>
      <c r="F22" s="170">
        <f t="shared" si="47"/>
        <v>46111</v>
      </c>
      <c r="G22" s="170">
        <f t="shared" si="48"/>
        <v>46111</v>
      </c>
      <c r="H22" s="170">
        <f t="shared" si="49"/>
        <v>46112</v>
      </c>
      <c r="I22" s="170">
        <f t="shared" si="50"/>
        <v>46115</v>
      </c>
      <c r="J22" s="170">
        <f t="shared" si="51"/>
        <v>46115</v>
      </c>
      <c r="K22" s="293" t="s">
        <v>1350</v>
      </c>
      <c r="L22" s="170">
        <f t="shared" si="52"/>
        <v>46121</v>
      </c>
      <c r="M22" s="170">
        <f t="shared" si="53"/>
        <v>46122</v>
      </c>
      <c r="N22" s="170">
        <f t="shared" si="54"/>
        <v>46123</v>
      </c>
      <c r="O22" s="170">
        <f t="shared" si="55"/>
        <v>46124</v>
      </c>
      <c r="P22" s="170">
        <f t="shared" si="56"/>
        <v>46130</v>
      </c>
      <c r="Q22" s="170">
        <f t="shared" si="57"/>
        <v>46130</v>
      </c>
      <c r="R22" s="170">
        <f t="shared" si="58"/>
        <v>46131</v>
      </c>
      <c r="S22" s="170">
        <f t="shared" si="59"/>
        <v>46132</v>
      </c>
    </row>
    <row r="23" spans="1:20" s="287" customFormat="1" ht="15" hidden="1" customHeight="1">
      <c r="A23" s="27" t="s">
        <v>1303</v>
      </c>
      <c r="B23" s="294" t="s">
        <v>750</v>
      </c>
      <c r="C23" s="170">
        <v>46117</v>
      </c>
      <c r="D23" s="170">
        <f t="shared" si="45"/>
        <v>46118</v>
      </c>
      <c r="E23" s="170">
        <f t="shared" si="46"/>
        <v>46118</v>
      </c>
      <c r="F23" s="170">
        <f t="shared" si="47"/>
        <v>46118</v>
      </c>
      <c r="G23" s="170">
        <f t="shared" si="48"/>
        <v>46118</v>
      </c>
      <c r="H23" s="170">
        <f t="shared" si="49"/>
        <v>46119</v>
      </c>
      <c r="I23" s="170">
        <f t="shared" si="50"/>
        <v>46122</v>
      </c>
      <c r="J23" s="170">
        <f t="shared" si="51"/>
        <v>46122</v>
      </c>
      <c r="K23" s="211" t="s">
        <v>749</v>
      </c>
      <c r="L23" s="170">
        <f t="shared" si="52"/>
        <v>46128</v>
      </c>
      <c r="M23" s="170">
        <f t="shared" si="53"/>
        <v>46129</v>
      </c>
      <c r="N23" s="170">
        <f t="shared" si="54"/>
        <v>46130</v>
      </c>
      <c r="O23" s="170">
        <f t="shared" si="55"/>
        <v>46131</v>
      </c>
      <c r="P23" s="170">
        <f t="shared" si="56"/>
        <v>46137</v>
      </c>
      <c r="Q23" s="170">
        <f t="shared" si="57"/>
        <v>46137</v>
      </c>
      <c r="R23" s="170">
        <f t="shared" si="58"/>
        <v>46138</v>
      </c>
      <c r="S23" s="170">
        <f t="shared" si="59"/>
        <v>46139</v>
      </c>
    </row>
    <row r="24" spans="1:20" s="287" customFormat="1" ht="15" hidden="1" customHeight="1">
      <c r="A24" s="179" t="s">
        <v>818</v>
      </c>
      <c r="B24" s="291" t="s">
        <v>1351</v>
      </c>
      <c r="C24" s="170">
        <v>46124</v>
      </c>
      <c r="D24" s="170">
        <f t="shared" ref="D24:D25" si="61">C24+1</f>
        <v>46125</v>
      </c>
      <c r="E24" s="170">
        <f t="shared" ref="E24:E25" si="62">D24</f>
        <v>46125</v>
      </c>
      <c r="F24" s="170">
        <f t="shared" ref="F24:F25" si="63">E24</f>
        <v>46125</v>
      </c>
      <c r="G24" s="170">
        <f t="shared" ref="G24:G25" si="64">F24</f>
        <v>46125</v>
      </c>
      <c r="H24" s="170">
        <f t="shared" ref="H24:H25" si="65">G24+1</f>
        <v>46126</v>
      </c>
      <c r="I24" s="86" t="s">
        <v>39</v>
      </c>
      <c r="J24" s="86" t="s">
        <v>39</v>
      </c>
      <c r="K24" s="110" t="s">
        <v>1352</v>
      </c>
      <c r="L24" s="170">
        <v>46135</v>
      </c>
      <c r="M24" s="170">
        <f t="shared" ref="M24:M25" si="66">L24+1</f>
        <v>46136</v>
      </c>
      <c r="N24" s="170">
        <f t="shared" ref="N24:N25" si="67">M24+1</f>
        <v>46137</v>
      </c>
      <c r="O24" s="170">
        <f t="shared" ref="O24:O25" si="68">N24+1</f>
        <v>46138</v>
      </c>
      <c r="P24" s="170">
        <f t="shared" ref="P24:P25" si="69">O24+6</f>
        <v>46144</v>
      </c>
      <c r="Q24" s="170">
        <f t="shared" ref="Q24:Q25" si="70">P24</f>
        <v>46144</v>
      </c>
      <c r="R24" s="170">
        <f t="shared" ref="R24:R25" si="71">Q24+1</f>
        <v>46145</v>
      </c>
      <c r="S24" s="170">
        <f t="shared" ref="S24:S25" si="72">R24+1</f>
        <v>46146</v>
      </c>
    </row>
    <row r="25" spans="1:20" s="287" customFormat="1" ht="15" hidden="1" customHeight="1">
      <c r="A25" s="179" t="s">
        <v>781</v>
      </c>
      <c r="B25" s="291" t="s">
        <v>1353</v>
      </c>
      <c r="C25" s="170">
        <v>46131</v>
      </c>
      <c r="D25" s="170">
        <f t="shared" si="61"/>
        <v>46132</v>
      </c>
      <c r="E25" s="170">
        <f t="shared" si="62"/>
        <v>46132</v>
      </c>
      <c r="F25" s="170">
        <f t="shared" si="63"/>
        <v>46132</v>
      </c>
      <c r="G25" s="170">
        <f t="shared" si="64"/>
        <v>46132</v>
      </c>
      <c r="H25" s="170">
        <f t="shared" si="65"/>
        <v>46133</v>
      </c>
      <c r="I25" s="86" t="s">
        <v>39</v>
      </c>
      <c r="J25" s="86" t="s">
        <v>39</v>
      </c>
      <c r="K25" s="110" t="s">
        <v>1354</v>
      </c>
      <c r="L25" s="170">
        <v>46142</v>
      </c>
      <c r="M25" s="170">
        <f t="shared" si="66"/>
        <v>46143</v>
      </c>
      <c r="N25" s="170">
        <f t="shared" si="67"/>
        <v>46144</v>
      </c>
      <c r="O25" s="170">
        <f t="shared" si="68"/>
        <v>46145</v>
      </c>
      <c r="P25" s="170">
        <f t="shared" si="69"/>
        <v>46151</v>
      </c>
      <c r="Q25" s="170">
        <f t="shared" si="70"/>
        <v>46151</v>
      </c>
      <c r="R25" s="170">
        <f t="shared" si="71"/>
        <v>46152</v>
      </c>
      <c r="S25" s="170">
        <f t="shared" si="72"/>
        <v>46153</v>
      </c>
    </row>
    <row r="26" spans="1:20" s="287" customFormat="1" ht="15" hidden="1" customHeight="1">
      <c r="A26" s="27" t="s">
        <v>1303</v>
      </c>
      <c r="B26" s="294" t="s">
        <v>756</v>
      </c>
      <c r="C26" s="170">
        <v>46138</v>
      </c>
      <c r="D26" s="170">
        <f t="shared" ref="D26:D29" si="73">C26+1</f>
        <v>46139</v>
      </c>
      <c r="E26" s="170">
        <f t="shared" ref="E26:E29" si="74">D26</f>
        <v>46139</v>
      </c>
      <c r="F26" s="170">
        <f t="shared" ref="F26:F29" si="75">E26</f>
        <v>46139</v>
      </c>
      <c r="G26" s="170">
        <f t="shared" ref="G26:G29" si="76">F26</f>
        <v>46139</v>
      </c>
      <c r="H26" s="170">
        <f t="shared" ref="H26:H29" si="77">G26+1</f>
        <v>46140</v>
      </c>
      <c r="I26" s="170">
        <f t="shared" ref="I26" si="78">H26+3</f>
        <v>46143</v>
      </c>
      <c r="J26" s="170">
        <f t="shared" ref="J26" si="79">I26</f>
        <v>46143</v>
      </c>
      <c r="K26" s="294" t="s">
        <v>755</v>
      </c>
      <c r="L26" s="668" t="s">
        <v>1355</v>
      </c>
      <c r="M26" s="669"/>
      <c r="N26" s="670" t="s">
        <v>1356</v>
      </c>
      <c r="O26" s="671"/>
      <c r="P26" s="73" t="s">
        <v>144</v>
      </c>
      <c r="Q26" s="170"/>
      <c r="R26" s="170"/>
      <c r="S26" s="170"/>
    </row>
    <row r="27" spans="1:20" s="287" customFormat="1" ht="15" hidden="1" customHeight="1">
      <c r="A27" s="25" t="s">
        <v>1357</v>
      </c>
      <c r="B27" s="294"/>
      <c r="C27" s="170"/>
      <c r="D27" s="170"/>
      <c r="E27" s="170"/>
      <c r="F27" s="170"/>
      <c r="G27" s="170"/>
      <c r="H27" s="170"/>
      <c r="I27" s="170"/>
      <c r="J27" s="73"/>
      <c r="K27" s="292" t="s">
        <v>755</v>
      </c>
      <c r="L27" s="170">
        <v>46149</v>
      </c>
      <c r="M27" s="170">
        <f t="shared" ref="M27" si="80">L27+1</f>
        <v>46150</v>
      </c>
      <c r="N27" s="170">
        <f t="shared" ref="N27" si="81">M27+1</f>
        <v>46151</v>
      </c>
      <c r="O27" s="170">
        <f t="shared" ref="O27" si="82">N27+1</f>
        <v>46152</v>
      </c>
      <c r="P27" s="170">
        <f t="shared" ref="P27" si="83">O27+6</f>
        <v>46158</v>
      </c>
      <c r="Q27" s="170">
        <f t="shared" ref="Q27" si="84">P27</f>
        <v>46158</v>
      </c>
      <c r="R27" s="170">
        <f t="shared" ref="R27" si="85">Q27+1</f>
        <v>46159</v>
      </c>
      <c r="S27" s="170">
        <f t="shared" ref="S27" si="86">R27+1</f>
        <v>46160</v>
      </c>
    </row>
    <row r="28" spans="1:20" s="287" customFormat="1" ht="15" hidden="1" customHeight="1">
      <c r="A28" s="179" t="s">
        <v>818</v>
      </c>
      <c r="B28" s="291" t="s">
        <v>1358</v>
      </c>
      <c r="C28" s="170">
        <v>46145</v>
      </c>
      <c r="D28" s="170">
        <f t="shared" si="73"/>
        <v>46146</v>
      </c>
      <c r="E28" s="170">
        <f t="shared" si="74"/>
        <v>46146</v>
      </c>
      <c r="F28" s="170">
        <f t="shared" si="75"/>
        <v>46146</v>
      </c>
      <c r="G28" s="170">
        <f t="shared" si="76"/>
        <v>46146</v>
      </c>
      <c r="H28" s="170">
        <f t="shared" si="77"/>
        <v>46147</v>
      </c>
      <c r="I28" s="170">
        <f t="shared" ref="I28:I32" si="87">H28+3</f>
        <v>46150</v>
      </c>
      <c r="J28" s="170">
        <f t="shared" ref="J28:J32" si="88">I28</f>
        <v>46150</v>
      </c>
      <c r="K28" s="110" t="s">
        <v>1359</v>
      </c>
      <c r="L28" s="170">
        <f t="shared" ref="L28:L32" si="89">J28+6</f>
        <v>46156</v>
      </c>
      <c r="M28" s="170">
        <f t="shared" ref="M28:M29" si="90">L28+1</f>
        <v>46157</v>
      </c>
      <c r="N28" s="170">
        <f t="shared" ref="N28:N29" si="91">M28+1</f>
        <v>46158</v>
      </c>
      <c r="O28" s="170">
        <f t="shared" ref="O28:O29" si="92">N28+1</f>
        <v>46159</v>
      </c>
      <c r="P28" s="170">
        <f t="shared" ref="P28:P31" si="93">O28+6</f>
        <v>46165</v>
      </c>
      <c r="Q28" s="170">
        <f t="shared" ref="Q28:Q29" si="94">P28</f>
        <v>46165</v>
      </c>
      <c r="R28" s="170">
        <f t="shared" ref="R28:R29" si="95">Q28+1</f>
        <v>46166</v>
      </c>
      <c r="S28" s="170">
        <f t="shared" ref="S28:S29" si="96">R28+1</f>
        <v>46167</v>
      </c>
    </row>
    <row r="29" spans="1:20" s="287" customFormat="1" ht="15" hidden="1" customHeight="1">
      <c r="A29" s="179" t="s">
        <v>781</v>
      </c>
      <c r="B29" s="291" t="s">
        <v>1360</v>
      </c>
      <c r="C29" s="170">
        <v>46152</v>
      </c>
      <c r="D29" s="170">
        <f t="shared" si="73"/>
        <v>46153</v>
      </c>
      <c r="E29" s="170">
        <f t="shared" si="74"/>
        <v>46153</v>
      </c>
      <c r="F29" s="170">
        <f t="shared" si="75"/>
        <v>46153</v>
      </c>
      <c r="G29" s="170">
        <f t="shared" si="76"/>
        <v>46153</v>
      </c>
      <c r="H29" s="170">
        <f t="shared" si="77"/>
        <v>46154</v>
      </c>
      <c r="I29" s="86" t="s">
        <v>39</v>
      </c>
      <c r="J29" s="86" t="s">
        <v>39</v>
      </c>
      <c r="K29" s="110" t="s">
        <v>1361</v>
      </c>
      <c r="L29" s="170">
        <v>46163</v>
      </c>
      <c r="M29" s="170">
        <f t="shared" si="90"/>
        <v>46164</v>
      </c>
      <c r="N29" s="170">
        <f t="shared" si="91"/>
        <v>46165</v>
      </c>
      <c r="O29" s="170">
        <f t="shared" si="92"/>
        <v>46166</v>
      </c>
      <c r="P29" s="170">
        <f t="shared" si="93"/>
        <v>46172</v>
      </c>
      <c r="Q29" s="170">
        <f t="shared" si="94"/>
        <v>46172</v>
      </c>
      <c r="R29" s="170">
        <f t="shared" si="95"/>
        <v>46173</v>
      </c>
      <c r="S29" s="170">
        <f t="shared" si="96"/>
        <v>46174</v>
      </c>
    </row>
    <row r="30" spans="1:20" s="287" customFormat="1" ht="15" hidden="1" customHeight="1">
      <c r="A30" s="180" t="s">
        <v>1357</v>
      </c>
      <c r="B30" s="293" t="s">
        <v>1362</v>
      </c>
      <c r="C30" s="170">
        <v>46159</v>
      </c>
      <c r="D30" s="170">
        <f t="shared" ref="D30:D32" si="97">C30+1</f>
        <v>46160</v>
      </c>
      <c r="E30" s="170">
        <f t="shared" ref="E30:E32" si="98">D30</f>
        <v>46160</v>
      </c>
      <c r="F30" s="170">
        <f t="shared" ref="F30:F32" si="99">E30</f>
        <v>46160</v>
      </c>
      <c r="G30" s="170">
        <f t="shared" ref="G30:G32" si="100">F30</f>
        <v>46160</v>
      </c>
      <c r="H30" s="170">
        <f t="shared" ref="H30:H32" si="101">G30+1</f>
        <v>46161</v>
      </c>
      <c r="I30" s="170">
        <f t="shared" si="87"/>
        <v>46164</v>
      </c>
      <c r="J30" s="170">
        <f t="shared" si="88"/>
        <v>46164</v>
      </c>
      <c r="K30" s="294" t="s">
        <v>1363</v>
      </c>
      <c r="L30" s="170">
        <f t="shared" si="89"/>
        <v>46170</v>
      </c>
      <c r="M30" s="170">
        <f t="shared" ref="M30:O32" si="102">L30+1</f>
        <v>46171</v>
      </c>
      <c r="N30" s="23" t="s">
        <v>39</v>
      </c>
      <c r="O30" s="241" t="s">
        <v>1364</v>
      </c>
      <c r="P30" s="170">
        <v>46179</v>
      </c>
      <c r="Q30" s="73" t="s">
        <v>1365</v>
      </c>
      <c r="R30" s="507" t="s">
        <v>1366</v>
      </c>
      <c r="S30" s="509"/>
      <c r="T30" s="295" t="s">
        <v>1367</v>
      </c>
    </row>
    <row r="31" spans="1:20" s="287" customFormat="1" ht="15" hidden="1" customHeight="1">
      <c r="A31" s="179" t="s">
        <v>818</v>
      </c>
      <c r="B31" s="291" t="s">
        <v>782</v>
      </c>
      <c r="C31" s="170">
        <v>46166</v>
      </c>
      <c r="D31" s="170">
        <f t="shared" si="97"/>
        <v>46167</v>
      </c>
      <c r="E31" s="170">
        <f t="shared" si="98"/>
        <v>46167</v>
      </c>
      <c r="F31" s="170">
        <f t="shared" si="99"/>
        <v>46167</v>
      </c>
      <c r="G31" s="170">
        <f t="shared" si="100"/>
        <v>46167</v>
      </c>
      <c r="H31" s="170">
        <f t="shared" si="101"/>
        <v>46168</v>
      </c>
      <c r="I31" s="170">
        <f t="shared" si="87"/>
        <v>46171</v>
      </c>
      <c r="J31" s="170">
        <f t="shared" si="88"/>
        <v>46171</v>
      </c>
      <c r="K31" s="110" t="s">
        <v>1368</v>
      </c>
      <c r="L31" s="170">
        <f t="shared" si="89"/>
        <v>46177</v>
      </c>
      <c r="M31" s="170">
        <f t="shared" si="102"/>
        <v>46178</v>
      </c>
      <c r="N31" s="170">
        <f t="shared" si="102"/>
        <v>46179</v>
      </c>
      <c r="O31" s="170">
        <f t="shared" si="102"/>
        <v>46180</v>
      </c>
      <c r="P31" s="170">
        <f t="shared" si="93"/>
        <v>46186</v>
      </c>
      <c r="Q31" s="170">
        <f>P31</f>
        <v>46186</v>
      </c>
      <c r="R31" s="170">
        <f>Q31+1</f>
        <v>46187</v>
      </c>
      <c r="S31" s="170">
        <f>R31+1</f>
        <v>46188</v>
      </c>
    </row>
    <row r="32" spans="1:20" s="287" customFormat="1" ht="15" hidden="1" customHeight="1">
      <c r="A32" s="179" t="s">
        <v>781</v>
      </c>
      <c r="B32" s="291" t="s">
        <v>1369</v>
      </c>
      <c r="C32" s="170">
        <v>46173</v>
      </c>
      <c r="D32" s="170">
        <f t="shared" si="97"/>
        <v>46174</v>
      </c>
      <c r="E32" s="170">
        <f t="shared" si="98"/>
        <v>46174</v>
      </c>
      <c r="F32" s="170">
        <f t="shared" si="99"/>
        <v>46174</v>
      </c>
      <c r="G32" s="170">
        <f t="shared" si="100"/>
        <v>46174</v>
      </c>
      <c r="H32" s="170">
        <f t="shared" si="101"/>
        <v>46175</v>
      </c>
      <c r="I32" s="170">
        <f t="shared" si="87"/>
        <v>46178</v>
      </c>
      <c r="J32" s="170">
        <f t="shared" si="88"/>
        <v>46178</v>
      </c>
      <c r="K32" s="110" t="s">
        <v>1370</v>
      </c>
      <c r="L32" s="170">
        <f t="shared" si="89"/>
        <v>46184</v>
      </c>
      <c r="M32" s="170">
        <f t="shared" si="102"/>
        <v>46185</v>
      </c>
      <c r="N32" s="170">
        <f t="shared" si="102"/>
        <v>46186</v>
      </c>
      <c r="O32" s="170">
        <f t="shared" si="102"/>
        <v>46187</v>
      </c>
      <c r="P32" s="170">
        <f t="shared" ref="P32:P35" si="103">O32+6</f>
        <v>46193</v>
      </c>
      <c r="Q32" s="170">
        <f t="shared" ref="Q32:Q38" si="104">P32</f>
        <v>46193</v>
      </c>
      <c r="R32" s="170">
        <f t="shared" ref="R32:R38" si="105">Q32+1</f>
        <v>46194</v>
      </c>
      <c r="S32" s="170">
        <f t="shared" ref="S32:S38" si="106">R32+1</f>
        <v>46195</v>
      </c>
    </row>
    <row r="33" spans="1:20" s="287" customFormat="1" ht="15" hidden="1" customHeight="1">
      <c r="A33" s="296"/>
      <c r="B33" s="297"/>
      <c r="C33" s="507" t="s">
        <v>1371</v>
      </c>
      <c r="D33" s="508"/>
      <c r="E33" s="508"/>
      <c r="F33" s="508"/>
      <c r="G33" s="508"/>
      <c r="H33" s="508"/>
      <c r="I33" s="508"/>
      <c r="J33" s="509"/>
      <c r="K33" s="291"/>
      <c r="L33" s="170"/>
      <c r="M33" s="170"/>
      <c r="N33" s="170"/>
      <c r="O33" s="170"/>
      <c r="P33" s="170"/>
      <c r="Q33" s="170"/>
      <c r="R33" s="170"/>
      <c r="S33" s="170"/>
    </row>
    <row r="34" spans="1:20" s="287" customFormat="1" ht="15" hidden="1" customHeight="1">
      <c r="A34" s="25" t="s">
        <v>1238</v>
      </c>
      <c r="B34" s="297"/>
      <c r="C34" s="672" t="s">
        <v>1372</v>
      </c>
      <c r="D34" s="673"/>
      <c r="E34" s="673"/>
      <c r="F34" s="673"/>
      <c r="G34" s="673"/>
      <c r="H34" s="673"/>
      <c r="I34" s="673"/>
      <c r="J34" s="674"/>
      <c r="K34" s="298" t="s">
        <v>1373</v>
      </c>
      <c r="L34" s="170">
        <v>46191</v>
      </c>
      <c r="M34" s="170">
        <f t="shared" ref="M34:O36" si="107">L34+1</f>
        <v>46192</v>
      </c>
      <c r="N34" s="170">
        <f t="shared" si="107"/>
        <v>46193</v>
      </c>
      <c r="O34" s="170">
        <f t="shared" si="107"/>
        <v>46194</v>
      </c>
      <c r="P34" s="170">
        <f t="shared" si="103"/>
        <v>46200</v>
      </c>
      <c r="Q34" s="170">
        <f t="shared" si="104"/>
        <v>46200</v>
      </c>
      <c r="R34" s="170">
        <f t="shared" si="105"/>
        <v>46201</v>
      </c>
      <c r="S34" s="170">
        <f t="shared" si="106"/>
        <v>46202</v>
      </c>
    </row>
    <row r="35" spans="1:20" s="287" customFormat="1" ht="15" hidden="1" customHeight="1">
      <c r="A35" s="179" t="s">
        <v>818</v>
      </c>
      <c r="B35" s="102" t="s">
        <v>788</v>
      </c>
      <c r="C35" s="170">
        <v>46187</v>
      </c>
      <c r="D35" s="170">
        <f>C35+1</f>
        <v>46188</v>
      </c>
      <c r="E35" s="170">
        <f t="shared" ref="E35:G35" si="108">D35</f>
        <v>46188</v>
      </c>
      <c r="F35" s="170">
        <f t="shared" si="108"/>
        <v>46188</v>
      </c>
      <c r="G35" s="170">
        <f t="shared" si="108"/>
        <v>46188</v>
      </c>
      <c r="H35" s="170">
        <f>G35+1</f>
        <v>46189</v>
      </c>
      <c r="I35" s="170">
        <f>H35+3</f>
        <v>46192</v>
      </c>
      <c r="J35" s="170">
        <f>I35</f>
        <v>46192</v>
      </c>
      <c r="K35" s="102" t="s">
        <v>1374</v>
      </c>
      <c r="L35" s="170">
        <f t="shared" ref="L35:L39" si="109">J35+6</f>
        <v>46198</v>
      </c>
      <c r="M35" s="170">
        <f t="shared" si="107"/>
        <v>46199</v>
      </c>
      <c r="N35" s="170">
        <f t="shared" si="107"/>
        <v>46200</v>
      </c>
      <c r="O35" s="170">
        <f t="shared" si="107"/>
        <v>46201</v>
      </c>
      <c r="P35" s="170">
        <f t="shared" si="103"/>
        <v>46207</v>
      </c>
      <c r="Q35" s="170">
        <f t="shared" si="104"/>
        <v>46207</v>
      </c>
      <c r="R35" s="170">
        <f t="shared" si="105"/>
        <v>46208</v>
      </c>
      <c r="S35" s="170">
        <f t="shared" si="106"/>
        <v>46209</v>
      </c>
    </row>
    <row r="36" spans="1:20" s="287" customFormat="1" ht="15" hidden="1" customHeight="1">
      <c r="A36" s="179" t="s">
        <v>781</v>
      </c>
      <c r="B36" s="123" t="s">
        <v>1375</v>
      </c>
      <c r="C36" s="170">
        <v>46194</v>
      </c>
      <c r="D36" s="170">
        <f>C36+1</f>
        <v>46195</v>
      </c>
      <c r="E36" s="170">
        <f>D36</f>
        <v>46195</v>
      </c>
      <c r="F36" s="170">
        <f>E36</f>
        <v>46195</v>
      </c>
      <c r="G36" s="23" t="s">
        <v>39</v>
      </c>
      <c r="H36" s="23" t="s">
        <v>39</v>
      </c>
      <c r="I36" s="170">
        <v>46199</v>
      </c>
      <c r="J36" s="73" t="s">
        <v>1376</v>
      </c>
      <c r="K36" s="103" t="s">
        <v>1377</v>
      </c>
      <c r="L36" s="170">
        <v>46205</v>
      </c>
      <c r="M36" s="170">
        <f t="shared" si="107"/>
        <v>46206</v>
      </c>
      <c r="N36" s="170">
        <f t="shared" si="107"/>
        <v>46207</v>
      </c>
      <c r="O36" s="170">
        <f t="shared" si="107"/>
        <v>46208</v>
      </c>
      <c r="P36" s="73" t="s">
        <v>1378</v>
      </c>
      <c r="Q36" s="170"/>
      <c r="R36" s="170"/>
      <c r="S36" s="170"/>
    </row>
    <row r="37" spans="1:20" s="287" customFormat="1" ht="15" hidden="1" customHeight="1">
      <c r="A37" s="183" t="s">
        <v>790</v>
      </c>
      <c r="B37" s="123"/>
      <c r="C37" s="170"/>
      <c r="D37" s="170"/>
      <c r="E37" s="170"/>
      <c r="F37" s="170"/>
      <c r="G37" s="170"/>
      <c r="H37" s="170"/>
      <c r="I37" s="170"/>
      <c r="J37" s="170"/>
      <c r="K37" s="127" t="s">
        <v>1379</v>
      </c>
      <c r="L37" s="504" t="s">
        <v>1380</v>
      </c>
      <c r="M37" s="505"/>
      <c r="N37" s="504" t="s">
        <v>1381</v>
      </c>
      <c r="O37" s="505"/>
      <c r="P37" s="170">
        <v>46214</v>
      </c>
      <c r="Q37" s="170">
        <f t="shared" si="104"/>
        <v>46214</v>
      </c>
      <c r="R37" s="170">
        <f t="shared" si="105"/>
        <v>46215</v>
      </c>
      <c r="S37" s="170">
        <f t="shared" si="106"/>
        <v>46216</v>
      </c>
    </row>
    <row r="38" spans="1:20" s="287" customFormat="1" ht="15" hidden="1" customHeight="1">
      <c r="A38" s="27" t="s">
        <v>1238</v>
      </c>
      <c r="B38" s="102" t="s">
        <v>1382</v>
      </c>
      <c r="C38" s="170">
        <v>46201</v>
      </c>
      <c r="D38" s="170">
        <f>C38+1</f>
        <v>46202</v>
      </c>
      <c r="E38" s="170">
        <f t="shared" ref="E38:G39" si="110">D38</f>
        <v>46202</v>
      </c>
      <c r="F38" s="170">
        <f t="shared" si="110"/>
        <v>46202</v>
      </c>
      <c r="G38" s="170">
        <f t="shared" si="110"/>
        <v>46202</v>
      </c>
      <c r="H38" s="170">
        <f>G38+1</f>
        <v>46203</v>
      </c>
      <c r="I38" s="170">
        <f>H38+3</f>
        <v>46206</v>
      </c>
      <c r="J38" s="170">
        <f>I38</f>
        <v>46206</v>
      </c>
      <c r="K38" s="102" t="s">
        <v>1383</v>
      </c>
      <c r="L38" s="170">
        <f t="shared" si="109"/>
        <v>46212</v>
      </c>
      <c r="M38" s="170">
        <f t="shared" ref="M38:M39" si="111">L38+1</f>
        <v>46213</v>
      </c>
      <c r="N38" s="170">
        <f t="shared" ref="N38:N39" si="112">M38+1</f>
        <v>46214</v>
      </c>
      <c r="O38" s="170">
        <f t="shared" ref="O38:O39" si="113">N38+1</f>
        <v>46215</v>
      </c>
      <c r="P38" s="170">
        <f t="shared" ref="P38" si="114">O38+6</f>
        <v>46221</v>
      </c>
      <c r="Q38" s="170">
        <f t="shared" si="104"/>
        <v>46221</v>
      </c>
      <c r="R38" s="170">
        <f t="shared" si="105"/>
        <v>46222</v>
      </c>
      <c r="S38" s="170">
        <f t="shared" si="106"/>
        <v>46223</v>
      </c>
    </row>
    <row r="39" spans="1:20" s="287" customFormat="1" ht="15" hidden="1" customHeight="1">
      <c r="A39" s="180" t="s">
        <v>818</v>
      </c>
      <c r="B39" s="102" t="s">
        <v>792</v>
      </c>
      <c r="C39" s="170">
        <v>46208</v>
      </c>
      <c r="D39" s="170">
        <f>C39+1</f>
        <v>46209</v>
      </c>
      <c r="E39" s="170">
        <f t="shared" si="110"/>
        <v>46209</v>
      </c>
      <c r="F39" s="170">
        <f t="shared" si="110"/>
        <v>46209</v>
      </c>
      <c r="G39" s="170">
        <f t="shared" si="110"/>
        <v>46209</v>
      </c>
      <c r="H39" s="170">
        <f>G39+1</f>
        <v>46210</v>
      </c>
      <c r="I39" s="170">
        <f>H39+3</f>
        <v>46213</v>
      </c>
      <c r="J39" s="170">
        <f>I39</f>
        <v>46213</v>
      </c>
      <c r="K39" s="102" t="s">
        <v>1384</v>
      </c>
      <c r="L39" s="170">
        <f t="shared" si="109"/>
        <v>46219</v>
      </c>
      <c r="M39" s="170">
        <f t="shared" si="111"/>
        <v>46220</v>
      </c>
      <c r="N39" s="170">
        <f t="shared" si="112"/>
        <v>46221</v>
      </c>
      <c r="O39" s="170">
        <f t="shared" si="113"/>
        <v>46222</v>
      </c>
      <c r="P39" s="73" t="s">
        <v>1378</v>
      </c>
      <c r="Q39" s="170"/>
      <c r="R39" s="170"/>
      <c r="S39" s="170"/>
    </row>
    <row r="40" spans="1:20" s="287" customFormat="1" ht="15" hidden="1" customHeight="1">
      <c r="A40" s="185" t="s">
        <v>781</v>
      </c>
      <c r="B40" s="102"/>
      <c r="C40" s="170"/>
      <c r="D40" s="170"/>
      <c r="E40" s="170"/>
      <c r="F40" s="170"/>
      <c r="G40" s="170"/>
      <c r="H40" s="170"/>
      <c r="I40" s="170"/>
      <c r="J40" s="170"/>
      <c r="K40" s="299" t="s">
        <v>1385</v>
      </c>
      <c r="L40" s="504" t="s">
        <v>1386</v>
      </c>
      <c r="M40" s="505"/>
      <c r="N40" s="504" t="s">
        <v>1387</v>
      </c>
      <c r="O40" s="505"/>
      <c r="P40" s="170">
        <v>46228</v>
      </c>
      <c r="Q40" s="170">
        <f>P40</f>
        <v>46228</v>
      </c>
      <c r="R40" s="170">
        <v>46236</v>
      </c>
      <c r="S40" s="170">
        <v>46237</v>
      </c>
    </row>
    <row r="41" spans="1:20" s="287" customFormat="1" ht="15" hidden="1" customHeight="1">
      <c r="A41" s="179" t="s">
        <v>790</v>
      </c>
      <c r="B41" s="102" t="s">
        <v>1388</v>
      </c>
      <c r="C41" s="170">
        <v>46215</v>
      </c>
      <c r="D41" s="170">
        <f>C41+1</f>
        <v>46216</v>
      </c>
      <c r="E41" s="170">
        <f t="shared" ref="E41:G42" si="115">D41</f>
        <v>46216</v>
      </c>
      <c r="F41" s="170">
        <f t="shared" si="115"/>
        <v>46216</v>
      </c>
      <c r="G41" s="170">
        <f t="shared" si="115"/>
        <v>46216</v>
      </c>
      <c r="H41" s="170">
        <f>G41+1</f>
        <v>46217</v>
      </c>
      <c r="I41" s="23" t="s">
        <v>39</v>
      </c>
      <c r="J41" s="23" t="s">
        <v>39</v>
      </c>
      <c r="K41" s="103" t="s">
        <v>1389</v>
      </c>
      <c r="L41" s="170">
        <v>46226</v>
      </c>
      <c r="M41" s="170">
        <f t="shared" ref="M41:O42" si="116">L41+1</f>
        <v>46227</v>
      </c>
      <c r="N41" s="170">
        <f t="shared" si="116"/>
        <v>46228</v>
      </c>
      <c r="O41" s="170">
        <f t="shared" si="116"/>
        <v>46229</v>
      </c>
      <c r="P41" s="170">
        <f>O41+6</f>
        <v>46235</v>
      </c>
      <c r="Q41" s="170">
        <f>P41</f>
        <v>46235</v>
      </c>
      <c r="R41" s="170">
        <v>46243</v>
      </c>
      <c r="S41" s="170">
        <v>46244</v>
      </c>
    </row>
    <row r="42" spans="1:20" s="287" customFormat="1" ht="15" customHeight="1">
      <c r="A42" s="27" t="s">
        <v>2262</v>
      </c>
      <c r="B42" s="102" t="s">
        <v>1390</v>
      </c>
      <c r="C42" s="170">
        <v>46222</v>
      </c>
      <c r="D42" s="170">
        <f>C42+1</f>
        <v>46223</v>
      </c>
      <c r="E42" s="170">
        <f t="shared" si="115"/>
        <v>46223</v>
      </c>
      <c r="F42" s="170">
        <f t="shared" si="115"/>
        <v>46223</v>
      </c>
      <c r="G42" s="170">
        <f t="shared" si="115"/>
        <v>46223</v>
      </c>
      <c r="H42" s="170">
        <f>G42+1</f>
        <v>46224</v>
      </c>
      <c r="I42" s="23" t="s">
        <v>39</v>
      </c>
      <c r="J42" s="23" t="s">
        <v>39</v>
      </c>
      <c r="K42" s="102" t="s">
        <v>1391</v>
      </c>
      <c r="L42" s="170">
        <v>46233</v>
      </c>
      <c r="M42" s="170">
        <f t="shared" si="116"/>
        <v>46234</v>
      </c>
      <c r="N42" s="170">
        <f t="shared" si="116"/>
        <v>46235</v>
      </c>
      <c r="O42" s="170">
        <f t="shared" si="116"/>
        <v>46236</v>
      </c>
      <c r="P42" s="170">
        <f>O42+6</f>
        <v>46242</v>
      </c>
      <c r="Q42" s="170">
        <f>P42</f>
        <v>46242</v>
      </c>
      <c r="R42" s="170">
        <v>46250</v>
      </c>
      <c r="S42" s="170">
        <v>46251</v>
      </c>
    </row>
    <row r="43" spans="1:20" s="287" customFormat="1" ht="15" customHeight="1">
      <c r="A43" s="179" t="s">
        <v>2263</v>
      </c>
      <c r="B43" s="103" t="s">
        <v>1392</v>
      </c>
      <c r="C43" s="170">
        <v>46229</v>
      </c>
      <c r="D43" s="170">
        <f t="shared" ref="D43:D45" si="117">C43+1</f>
        <v>46230</v>
      </c>
      <c r="E43" s="170">
        <f t="shared" ref="E43:G53" si="118">D43</f>
        <v>46230</v>
      </c>
      <c r="F43" s="170">
        <f t="shared" si="118"/>
        <v>46230</v>
      </c>
      <c r="G43" s="170">
        <f t="shared" si="118"/>
        <v>46230</v>
      </c>
      <c r="H43" s="170">
        <f t="shared" ref="H43:H50" si="119">G43+1</f>
        <v>46231</v>
      </c>
      <c r="I43" s="170">
        <f t="shared" ref="I43:I50" si="120">H43+3</f>
        <v>46234</v>
      </c>
      <c r="J43" s="170">
        <f t="shared" ref="J43:J50" si="121">I43</f>
        <v>46234</v>
      </c>
      <c r="K43" s="102" t="s">
        <v>1393</v>
      </c>
      <c r="L43" s="170">
        <v>46247</v>
      </c>
      <c r="M43" s="170">
        <v>46248</v>
      </c>
      <c r="N43" s="170">
        <v>46249</v>
      </c>
      <c r="O43" s="170">
        <v>46250</v>
      </c>
      <c r="P43" s="170">
        <v>46256</v>
      </c>
      <c r="Q43" s="170">
        <v>46256</v>
      </c>
      <c r="R43" s="170">
        <v>46257</v>
      </c>
      <c r="S43" s="170">
        <v>46258</v>
      </c>
    </row>
    <row r="44" spans="1:20" s="287" customFormat="1" ht="15" customHeight="1">
      <c r="A44" s="179" t="s">
        <v>2264</v>
      </c>
      <c r="B44" s="103" t="s">
        <v>1394</v>
      </c>
      <c r="C44" s="170">
        <v>46236</v>
      </c>
      <c r="D44" s="170">
        <f t="shared" si="117"/>
        <v>46237</v>
      </c>
      <c r="E44" s="170">
        <f t="shared" si="118"/>
        <v>46237</v>
      </c>
      <c r="F44" s="170">
        <f t="shared" si="118"/>
        <v>46237</v>
      </c>
      <c r="G44" s="170">
        <f t="shared" si="118"/>
        <v>46237</v>
      </c>
      <c r="H44" s="170">
        <f t="shared" si="119"/>
        <v>46238</v>
      </c>
      <c r="I44" s="170">
        <f t="shared" si="120"/>
        <v>46241</v>
      </c>
      <c r="J44" s="170">
        <f t="shared" si="121"/>
        <v>46241</v>
      </c>
      <c r="K44" s="102" t="s">
        <v>1395</v>
      </c>
      <c r="L44" s="170">
        <v>46254</v>
      </c>
      <c r="M44" s="170">
        <v>46255</v>
      </c>
      <c r="N44" s="170">
        <v>46256</v>
      </c>
      <c r="O44" s="170">
        <v>46257</v>
      </c>
      <c r="P44" s="170">
        <v>46263</v>
      </c>
      <c r="Q44" s="170">
        <v>46263</v>
      </c>
      <c r="R44" s="170">
        <v>46264</v>
      </c>
      <c r="S44" s="170">
        <v>46265</v>
      </c>
    </row>
    <row r="45" spans="1:20" s="287" customFormat="1" ht="15" customHeight="1">
      <c r="A45" s="179" t="s">
        <v>2262</v>
      </c>
      <c r="B45" s="103" t="s">
        <v>1396</v>
      </c>
      <c r="C45" s="170">
        <v>46243</v>
      </c>
      <c r="D45" s="170">
        <f t="shared" si="117"/>
        <v>46244</v>
      </c>
      <c r="E45" s="170">
        <f t="shared" si="118"/>
        <v>46244</v>
      </c>
      <c r="F45" s="170">
        <f t="shared" si="118"/>
        <v>46244</v>
      </c>
      <c r="G45" s="170">
        <f t="shared" si="118"/>
        <v>46244</v>
      </c>
      <c r="H45" s="170">
        <f t="shared" si="119"/>
        <v>46245</v>
      </c>
      <c r="I45" s="23" t="s">
        <v>39</v>
      </c>
      <c r="J45" s="23" t="s">
        <v>39</v>
      </c>
      <c r="K45" s="102" t="s">
        <v>1397</v>
      </c>
      <c r="L45" s="507" t="s">
        <v>2269</v>
      </c>
      <c r="M45" s="509"/>
      <c r="N45" s="507" t="s">
        <v>2270</v>
      </c>
      <c r="O45" s="509"/>
      <c r="P45" s="23" t="s">
        <v>39</v>
      </c>
      <c r="Q45" s="23" t="s">
        <v>39</v>
      </c>
      <c r="R45" s="23" t="s">
        <v>39</v>
      </c>
      <c r="S45" s="23" t="s">
        <v>39</v>
      </c>
      <c r="T45" s="448" t="s">
        <v>2271</v>
      </c>
    </row>
    <row r="46" spans="1:20" s="287" customFormat="1" ht="15" customHeight="1">
      <c r="A46" s="622" t="s">
        <v>730</v>
      </c>
      <c r="B46" s="623"/>
      <c r="C46" s="623"/>
      <c r="D46" s="623"/>
      <c r="E46" s="623"/>
      <c r="F46" s="623"/>
      <c r="G46" s="623"/>
      <c r="H46" s="623"/>
      <c r="I46" s="623"/>
      <c r="J46" s="623"/>
      <c r="K46" s="623"/>
      <c r="L46" s="623"/>
      <c r="M46" s="623"/>
      <c r="N46" s="623"/>
      <c r="O46" s="623"/>
      <c r="P46" s="623"/>
      <c r="Q46" s="623"/>
      <c r="R46" s="623"/>
      <c r="S46" s="624"/>
    </row>
    <row r="47" spans="1:20" s="288" customFormat="1" ht="15" customHeight="1">
      <c r="A47" s="179" t="s">
        <v>781</v>
      </c>
      <c r="B47" s="103" t="s">
        <v>1398</v>
      </c>
      <c r="C47" s="281">
        <v>46257</v>
      </c>
      <c r="D47" s="281">
        <v>46258</v>
      </c>
      <c r="E47" s="281">
        <v>46258</v>
      </c>
      <c r="F47" s="281">
        <v>46258</v>
      </c>
      <c r="G47" s="281">
        <v>46258</v>
      </c>
      <c r="H47" s="281">
        <v>46259</v>
      </c>
      <c r="I47" s="281">
        <v>46262</v>
      </c>
      <c r="J47" s="73" t="s">
        <v>1376</v>
      </c>
      <c r="K47" s="103" t="s">
        <v>1399</v>
      </c>
      <c r="L47" s="281">
        <v>46268</v>
      </c>
      <c r="M47" s="281">
        <v>46269</v>
      </c>
      <c r="N47" s="281">
        <v>46270</v>
      </c>
      <c r="O47" s="281">
        <v>46271</v>
      </c>
      <c r="P47" s="281">
        <v>46277</v>
      </c>
      <c r="Q47" s="281">
        <v>46277</v>
      </c>
      <c r="R47" s="281">
        <v>46278</v>
      </c>
      <c r="S47" s="281">
        <v>46279</v>
      </c>
    </row>
    <row r="48" spans="1:20" s="288" customFormat="1" ht="15" customHeight="1">
      <c r="A48" s="179" t="s">
        <v>790</v>
      </c>
      <c r="B48" s="103" t="s">
        <v>1400</v>
      </c>
      <c r="C48" s="281">
        <v>46264</v>
      </c>
      <c r="D48" s="281">
        <v>46265</v>
      </c>
      <c r="E48" s="281">
        <v>46265</v>
      </c>
      <c r="F48" s="281">
        <v>46265</v>
      </c>
      <c r="G48" s="281">
        <v>46265</v>
      </c>
      <c r="H48" s="281">
        <v>46266</v>
      </c>
      <c r="I48" s="281">
        <v>46269</v>
      </c>
      <c r="J48" s="281">
        <v>46269</v>
      </c>
      <c r="K48" s="103" t="s">
        <v>1401</v>
      </c>
      <c r="L48" s="281">
        <f t="shared" ref="L48:L53" si="122">J48+6</f>
        <v>46275</v>
      </c>
      <c r="M48" s="281">
        <f t="shared" ref="M48:O53" si="123">L48+1</f>
        <v>46276</v>
      </c>
      <c r="N48" s="281">
        <f t="shared" si="123"/>
        <v>46277</v>
      </c>
      <c r="O48" s="281">
        <f t="shared" si="123"/>
        <v>46278</v>
      </c>
      <c r="P48" s="281">
        <f t="shared" ref="P48:P53" si="124">O48+6</f>
        <v>46284</v>
      </c>
      <c r="Q48" s="281">
        <f t="shared" ref="Q48:Q53" si="125">P48</f>
        <v>46284</v>
      </c>
      <c r="R48" s="281">
        <f t="shared" ref="R48:S53" si="126">Q48+1</f>
        <v>46285</v>
      </c>
      <c r="S48" s="281">
        <f t="shared" si="126"/>
        <v>46286</v>
      </c>
    </row>
    <row r="49" spans="1:21" s="288" customFormat="1" ht="15" customHeight="1">
      <c r="A49" s="179" t="s">
        <v>1238</v>
      </c>
      <c r="B49" s="103" t="s">
        <v>1402</v>
      </c>
      <c r="C49" s="581" t="s">
        <v>2085</v>
      </c>
      <c r="D49" s="582"/>
      <c r="E49" s="582"/>
      <c r="F49" s="582"/>
      <c r="G49" s="582"/>
      <c r="H49" s="582"/>
      <c r="I49" s="582"/>
      <c r="J49" s="583"/>
      <c r="K49" s="103" t="s">
        <v>1403</v>
      </c>
      <c r="L49" s="281">
        <v>46282</v>
      </c>
      <c r="M49" s="281">
        <v>46283</v>
      </c>
      <c r="N49" s="281">
        <v>46284</v>
      </c>
      <c r="O49" s="281">
        <v>46285</v>
      </c>
      <c r="P49" s="281">
        <v>46291</v>
      </c>
      <c r="Q49" s="281">
        <v>46291</v>
      </c>
      <c r="R49" s="281">
        <v>46292</v>
      </c>
      <c r="S49" s="281">
        <v>46293</v>
      </c>
    </row>
    <row r="50" spans="1:21">
      <c r="A50" s="179" t="s">
        <v>781</v>
      </c>
      <c r="B50" s="103" t="s">
        <v>1404</v>
      </c>
      <c r="C50" s="281">
        <v>46278</v>
      </c>
      <c r="D50" s="281">
        <v>46279</v>
      </c>
      <c r="E50" s="281">
        <f t="shared" si="118"/>
        <v>46279</v>
      </c>
      <c r="F50" s="281">
        <f t="shared" si="118"/>
        <v>46279</v>
      </c>
      <c r="G50" s="281">
        <f t="shared" si="118"/>
        <v>46279</v>
      </c>
      <c r="H50" s="281">
        <f t="shared" si="119"/>
        <v>46280</v>
      </c>
      <c r="I50" s="281">
        <f t="shared" si="120"/>
        <v>46283</v>
      </c>
      <c r="J50" s="281">
        <f t="shared" si="121"/>
        <v>46283</v>
      </c>
      <c r="K50" s="103" t="s">
        <v>1405</v>
      </c>
      <c r="L50" s="281">
        <f t="shared" si="122"/>
        <v>46289</v>
      </c>
      <c r="M50" s="281">
        <f t="shared" si="123"/>
        <v>46290</v>
      </c>
      <c r="N50" s="281">
        <f t="shared" si="123"/>
        <v>46291</v>
      </c>
      <c r="O50" s="281">
        <f t="shared" si="123"/>
        <v>46292</v>
      </c>
      <c r="P50" s="281">
        <f t="shared" si="124"/>
        <v>46298</v>
      </c>
      <c r="Q50" s="281">
        <f t="shared" si="125"/>
        <v>46298</v>
      </c>
      <c r="R50" s="281">
        <f t="shared" si="126"/>
        <v>46299</v>
      </c>
      <c r="S50" s="281">
        <f t="shared" si="126"/>
        <v>46300</v>
      </c>
    </row>
    <row r="51" spans="1:21" s="288" customFormat="1" ht="15" customHeight="1">
      <c r="A51" s="179" t="s">
        <v>790</v>
      </c>
      <c r="B51" s="103" t="s">
        <v>2135</v>
      </c>
      <c r="C51" s="281">
        <v>46285</v>
      </c>
      <c r="D51" s="281">
        <f>C51+1</f>
        <v>46286</v>
      </c>
      <c r="E51" s="281">
        <f t="shared" si="118"/>
        <v>46286</v>
      </c>
      <c r="F51" s="281">
        <f t="shared" si="118"/>
        <v>46286</v>
      </c>
      <c r="G51" s="281">
        <f t="shared" si="118"/>
        <v>46286</v>
      </c>
      <c r="H51" s="281">
        <f>G51+1</f>
        <v>46287</v>
      </c>
      <c r="I51" s="281">
        <f>H51+3</f>
        <v>46290</v>
      </c>
      <c r="J51" s="281">
        <f>I51</f>
        <v>46290</v>
      </c>
      <c r="K51" s="103" t="s">
        <v>2136</v>
      </c>
      <c r="L51" s="281">
        <f t="shared" si="122"/>
        <v>46296</v>
      </c>
      <c r="M51" s="281">
        <f t="shared" si="123"/>
        <v>46297</v>
      </c>
      <c r="N51" s="281">
        <f t="shared" si="123"/>
        <v>46298</v>
      </c>
      <c r="O51" s="281">
        <f t="shared" si="123"/>
        <v>46299</v>
      </c>
      <c r="P51" s="281">
        <f t="shared" si="124"/>
        <v>46305</v>
      </c>
      <c r="Q51" s="281">
        <f t="shared" si="125"/>
        <v>46305</v>
      </c>
      <c r="R51" s="281">
        <f t="shared" si="126"/>
        <v>46306</v>
      </c>
      <c r="S51" s="281">
        <f t="shared" si="126"/>
        <v>46307</v>
      </c>
    </row>
    <row r="52" spans="1:21">
      <c r="A52" s="179" t="s">
        <v>1238</v>
      </c>
      <c r="B52" s="103" t="s">
        <v>2137</v>
      </c>
      <c r="C52" s="281">
        <v>46292</v>
      </c>
      <c r="D52" s="281">
        <f>C52+1</f>
        <v>46293</v>
      </c>
      <c r="E52" s="281">
        <f t="shared" si="118"/>
        <v>46293</v>
      </c>
      <c r="F52" s="281">
        <f t="shared" si="118"/>
        <v>46293</v>
      </c>
      <c r="G52" s="281">
        <f t="shared" si="118"/>
        <v>46293</v>
      </c>
      <c r="H52" s="281">
        <f>G52+1</f>
        <v>46294</v>
      </c>
      <c r="I52" s="281">
        <f>H52+3</f>
        <v>46297</v>
      </c>
      <c r="J52" s="281">
        <f>I52</f>
        <v>46297</v>
      </c>
      <c r="K52" s="103" t="s">
        <v>2138</v>
      </c>
      <c r="L52" s="281">
        <f t="shared" si="122"/>
        <v>46303</v>
      </c>
      <c r="M52" s="281">
        <f t="shared" si="123"/>
        <v>46304</v>
      </c>
      <c r="N52" s="281">
        <f t="shared" si="123"/>
        <v>46305</v>
      </c>
      <c r="O52" s="281">
        <f t="shared" si="123"/>
        <v>46306</v>
      </c>
      <c r="P52" s="281">
        <f t="shared" si="124"/>
        <v>46312</v>
      </c>
      <c r="Q52" s="281">
        <f t="shared" si="125"/>
        <v>46312</v>
      </c>
      <c r="R52" s="281">
        <f t="shared" si="126"/>
        <v>46313</v>
      </c>
      <c r="S52" s="281">
        <f t="shared" si="126"/>
        <v>46314</v>
      </c>
    </row>
    <row r="53" spans="1:21">
      <c r="A53" s="179" t="s">
        <v>781</v>
      </c>
      <c r="B53" s="103" t="s">
        <v>2139</v>
      </c>
      <c r="C53" s="281">
        <v>46299</v>
      </c>
      <c r="D53" s="281">
        <f>C53+1</f>
        <v>46300</v>
      </c>
      <c r="E53" s="281">
        <f t="shared" si="118"/>
        <v>46300</v>
      </c>
      <c r="F53" s="281">
        <f t="shared" si="118"/>
        <v>46300</v>
      </c>
      <c r="G53" s="281">
        <f t="shared" si="118"/>
        <v>46300</v>
      </c>
      <c r="H53" s="281">
        <f>G53+1</f>
        <v>46301</v>
      </c>
      <c r="I53" s="281">
        <f>H53+3</f>
        <v>46304</v>
      </c>
      <c r="J53" s="281">
        <f>I53</f>
        <v>46304</v>
      </c>
      <c r="K53" s="103" t="s">
        <v>2140</v>
      </c>
      <c r="L53" s="281">
        <f t="shared" si="122"/>
        <v>46310</v>
      </c>
      <c r="M53" s="281">
        <f t="shared" si="123"/>
        <v>46311</v>
      </c>
      <c r="N53" s="281">
        <f t="shared" si="123"/>
        <v>46312</v>
      </c>
      <c r="O53" s="281">
        <f t="shared" si="123"/>
        <v>46313</v>
      </c>
      <c r="P53" s="281">
        <f t="shared" si="124"/>
        <v>46319</v>
      </c>
      <c r="Q53" s="281">
        <f t="shared" si="125"/>
        <v>46319</v>
      </c>
      <c r="R53" s="281">
        <f t="shared" si="126"/>
        <v>46320</v>
      </c>
      <c r="S53" s="281">
        <f t="shared" si="126"/>
        <v>46321</v>
      </c>
    </row>
    <row r="54" spans="1:21">
      <c r="A54" s="288"/>
      <c r="B54" s="447"/>
      <c r="C54" s="441"/>
      <c r="D54" s="441"/>
      <c r="E54" s="441"/>
      <c r="F54" s="441"/>
      <c r="G54" s="441"/>
      <c r="H54" s="441"/>
      <c r="I54" s="441"/>
      <c r="J54" s="441"/>
      <c r="K54" s="447"/>
      <c r="L54" s="441"/>
      <c r="M54" s="441"/>
      <c r="N54" s="441"/>
      <c r="O54" s="441"/>
      <c r="P54" s="441"/>
      <c r="Q54" s="441"/>
      <c r="R54" s="441"/>
      <c r="S54" s="441"/>
    </row>
    <row r="55" spans="1:21" ht="16.2">
      <c r="A55" s="446" t="s">
        <v>160</v>
      </c>
      <c r="B55" s="675" t="s">
        <v>1406</v>
      </c>
      <c r="C55" s="675"/>
      <c r="D55" s="675"/>
      <c r="E55" s="675"/>
      <c r="F55" s="675"/>
      <c r="G55" s="675"/>
      <c r="H55" s="675"/>
      <c r="I55" s="675"/>
      <c r="J55" s="675"/>
      <c r="K55" s="675"/>
      <c r="L55" s="6"/>
      <c r="M55" s="6"/>
      <c r="N55" s="6"/>
      <c r="O55" s="6"/>
      <c r="P55" s="6"/>
      <c r="Q55" s="6"/>
      <c r="R55" s="6"/>
      <c r="S55" s="6"/>
    </row>
    <row r="56" spans="1:21" ht="16.2">
      <c r="A56" s="301" t="s">
        <v>383</v>
      </c>
      <c r="B56" s="610" t="s">
        <v>1407</v>
      </c>
      <c r="C56" s="610"/>
      <c r="D56" s="610"/>
      <c r="E56" s="610"/>
      <c r="F56" s="610"/>
      <c r="G56" s="610"/>
      <c r="H56" s="610"/>
      <c r="I56" s="610"/>
      <c r="J56" s="610"/>
      <c r="K56" s="610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1408</v>
      </c>
      <c r="B57" s="525" t="s">
        <v>841</v>
      </c>
      <c r="C57" s="525"/>
      <c r="D57" s="525"/>
      <c r="E57" s="525"/>
      <c r="F57" s="525"/>
      <c r="G57" s="525"/>
      <c r="H57" s="525"/>
      <c r="I57" s="525"/>
      <c r="J57" s="525"/>
      <c r="K57" s="525"/>
      <c r="L57" s="6"/>
      <c r="M57" s="6"/>
      <c r="N57" s="6"/>
      <c r="O57" s="6"/>
      <c r="P57" s="6"/>
      <c r="Q57" s="6"/>
      <c r="R57" s="6"/>
      <c r="S57" s="6"/>
    </row>
    <row r="58" spans="1:21" ht="16.2">
      <c r="A58" s="30" t="s">
        <v>1409</v>
      </c>
      <c r="B58" s="525" t="s">
        <v>1410</v>
      </c>
      <c r="C58" s="525"/>
      <c r="D58" s="525"/>
      <c r="E58" s="525"/>
      <c r="F58" s="525"/>
      <c r="G58" s="525"/>
      <c r="H58" s="525"/>
      <c r="I58" s="525"/>
      <c r="J58" s="525"/>
      <c r="K58" s="525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664</v>
      </c>
      <c r="B59" s="525" t="s">
        <v>1411</v>
      </c>
      <c r="C59" s="525"/>
      <c r="D59" s="525"/>
      <c r="E59" s="525"/>
      <c r="F59" s="525"/>
      <c r="G59" s="525"/>
      <c r="H59" s="525"/>
      <c r="I59" s="525"/>
      <c r="J59" s="525"/>
      <c r="K59" s="525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677</v>
      </c>
      <c r="B60" s="525" t="s">
        <v>1412</v>
      </c>
      <c r="C60" s="525"/>
      <c r="D60" s="525"/>
      <c r="E60" s="525"/>
      <c r="F60" s="525"/>
      <c r="G60" s="525"/>
      <c r="H60" s="525"/>
      <c r="I60" s="525"/>
      <c r="J60" s="525"/>
      <c r="K60" s="525"/>
      <c r="L60" s="6"/>
      <c r="M60" s="6"/>
      <c r="N60" s="6"/>
      <c r="O60" s="6"/>
      <c r="P60" s="6"/>
      <c r="Q60" s="6"/>
      <c r="R60" s="6"/>
      <c r="S60" s="6"/>
    </row>
    <row r="61" spans="1:21" ht="16.2">
      <c r="A61" s="31" t="s">
        <v>381</v>
      </c>
      <c r="B61" s="525" t="s">
        <v>1413</v>
      </c>
      <c r="C61" s="525"/>
      <c r="D61" s="525"/>
      <c r="E61" s="525"/>
      <c r="F61" s="525"/>
      <c r="G61" s="525"/>
      <c r="H61" s="525"/>
      <c r="I61" s="525"/>
      <c r="J61" s="525"/>
      <c r="K61" s="525"/>
    </row>
  </sheetData>
  <mergeCells count="47">
    <mergeCell ref="B57:K57"/>
    <mergeCell ref="B58:K58"/>
    <mergeCell ref="B59:K59"/>
    <mergeCell ref="B60:K60"/>
    <mergeCell ref="B61:K61"/>
    <mergeCell ref="L40:M40"/>
    <mergeCell ref="N40:O40"/>
    <mergeCell ref="A46:S46"/>
    <mergeCell ref="B55:K55"/>
    <mergeCell ref="B56:K56"/>
    <mergeCell ref="L45:M45"/>
    <mergeCell ref="N45:O45"/>
    <mergeCell ref="C49:J49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9"/>
  <sheetViews>
    <sheetView topLeftCell="A5" zoomScaleNormal="100" workbookViewId="0">
      <selection activeCell="A22" sqref="A22"/>
    </sheetView>
  </sheetViews>
  <sheetFormatPr defaultColWidth="9" defaultRowHeight="15.6"/>
  <cols>
    <col min="1" max="1" width="16.59765625" customWidth="1"/>
  </cols>
  <sheetData>
    <row r="1" spans="1:243" ht="44.85" customHeight="1">
      <c r="B1" s="498" t="s">
        <v>0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  <c r="R1" s="498"/>
      <c r="S1" s="498"/>
    </row>
    <row r="2" spans="1:243" ht="17.399999999999999">
      <c r="B2" s="499" t="s">
        <v>1</v>
      </c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499"/>
      <c r="S2" s="499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78" t="s">
        <v>1414</v>
      </c>
      <c r="B4" s="578"/>
      <c r="C4" s="578"/>
      <c r="D4" s="578"/>
      <c r="E4" s="578"/>
      <c r="F4" s="578"/>
      <c r="G4" s="578"/>
      <c r="H4" s="578"/>
      <c r="I4" s="578"/>
      <c r="J4" s="578"/>
      <c r="K4" s="578"/>
      <c r="L4" s="578"/>
      <c r="M4" s="578"/>
      <c r="N4" s="578"/>
      <c r="O4" s="578"/>
      <c r="P4" s="578"/>
      <c r="Q4" s="578"/>
    </row>
    <row r="5" spans="1:243" s="94" customFormat="1" ht="15" customHeight="1">
      <c r="A5" s="9" t="s">
        <v>4</v>
      </c>
      <c r="B5" s="9" t="s">
        <v>5</v>
      </c>
      <c r="C5" s="457" t="s">
        <v>469</v>
      </c>
      <c r="D5" s="457"/>
      <c r="E5" s="676" t="s">
        <v>1415</v>
      </c>
      <c r="F5" s="677"/>
      <c r="G5" s="496" t="s">
        <v>1416</v>
      </c>
      <c r="H5" s="538"/>
      <c r="I5" s="11" t="s">
        <v>5</v>
      </c>
      <c r="J5" s="457" t="s">
        <v>469</v>
      </c>
      <c r="K5" s="457"/>
      <c r="L5" s="676" t="s">
        <v>1415</v>
      </c>
      <c r="M5" s="677"/>
    </row>
    <row r="6" spans="1:243" s="94" customFormat="1" ht="15" customHeight="1">
      <c r="A6" s="10" t="s">
        <v>13</v>
      </c>
      <c r="B6" s="10" t="s">
        <v>14</v>
      </c>
      <c r="C6" s="460" t="s">
        <v>474</v>
      </c>
      <c r="D6" s="472"/>
      <c r="E6" s="460" t="s">
        <v>1417</v>
      </c>
      <c r="F6" s="472"/>
      <c r="G6" s="482" t="s">
        <v>1418</v>
      </c>
      <c r="H6" s="561"/>
      <c r="I6" s="10" t="s">
        <v>14</v>
      </c>
      <c r="J6" s="460" t="s">
        <v>474</v>
      </c>
      <c r="K6" s="472"/>
      <c r="L6" s="460" t="s">
        <v>1417</v>
      </c>
      <c r="M6" s="472"/>
    </row>
    <row r="7" spans="1:243" s="94" customFormat="1" ht="15" customHeight="1">
      <c r="A7" s="14"/>
      <c r="B7" s="98"/>
      <c r="C7" s="460" t="s">
        <v>22</v>
      </c>
      <c r="D7" s="472"/>
      <c r="E7" s="460" t="s">
        <v>22</v>
      </c>
      <c r="F7" s="472"/>
      <c r="G7" s="460" t="s">
        <v>22</v>
      </c>
      <c r="H7" s="472"/>
      <c r="I7" s="10"/>
      <c r="J7" s="460" t="s">
        <v>22</v>
      </c>
      <c r="K7" s="472"/>
      <c r="L7" s="460" t="s">
        <v>22</v>
      </c>
      <c r="M7" s="472"/>
    </row>
    <row r="8" spans="1:243" s="94" customFormat="1" ht="26.1" customHeight="1">
      <c r="A8" s="10"/>
      <c r="B8" s="10"/>
      <c r="C8" s="146" t="s">
        <v>1419</v>
      </c>
      <c r="D8" s="146" t="s">
        <v>1420</v>
      </c>
      <c r="E8" s="146" t="s">
        <v>1421</v>
      </c>
      <c r="F8" s="146" t="s">
        <v>1422</v>
      </c>
      <c r="G8" s="146" t="s">
        <v>1423</v>
      </c>
      <c r="H8" s="146" t="s">
        <v>1424</v>
      </c>
      <c r="I8" s="10"/>
      <c r="J8" s="146" t="s">
        <v>1419</v>
      </c>
      <c r="K8" s="146" t="s">
        <v>1420</v>
      </c>
      <c r="L8" s="146" t="s">
        <v>1421</v>
      </c>
      <c r="M8" s="146" t="s">
        <v>1422</v>
      </c>
    </row>
    <row r="9" spans="1:243" s="94" customFormat="1" ht="15" hidden="1" customHeight="1">
      <c r="A9" s="179" t="s">
        <v>1425</v>
      </c>
      <c r="B9" s="282" t="s">
        <v>1426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7">
        <f>F9+2</f>
        <v>46198</v>
      </c>
      <c r="H9" s="120">
        <f>G9+1</f>
        <v>46199</v>
      </c>
      <c r="I9" s="282" t="s">
        <v>1427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6"/>
      <c r="P9" s="150"/>
    </row>
    <row r="10" spans="1:243" s="94" customFormat="1" ht="15" hidden="1" customHeight="1">
      <c r="A10" s="513" t="s">
        <v>208</v>
      </c>
      <c r="B10" s="678"/>
      <c r="C10" s="678"/>
      <c r="D10" s="678"/>
      <c r="E10" s="678"/>
      <c r="F10" s="678"/>
      <c r="G10" s="678"/>
      <c r="H10" s="678"/>
      <c r="I10" s="678"/>
      <c r="J10" s="678"/>
      <c r="K10" s="678"/>
      <c r="L10" s="678"/>
      <c r="M10" s="678"/>
      <c r="N10" s="75"/>
      <c r="O10" s="156"/>
      <c r="P10" s="150"/>
    </row>
    <row r="11" spans="1:243" s="94" customFormat="1" hidden="1">
      <c r="A11" s="179" t="s">
        <v>1425</v>
      </c>
      <c r="B11" s="142" t="s">
        <v>1428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7">
        <f>F11+2</f>
        <v>46212</v>
      </c>
      <c r="H11" s="120">
        <f>G11+1</f>
        <v>46213</v>
      </c>
      <c r="I11" s="142" t="s">
        <v>1429</v>
      </c>
      <c r="J11" s="679" t="s">
        <v>1430</v>
      </c>
      <c r="K11" s="679"/>
      <c r="L11" s="679"/>
      <c r="M11" s="679"/>
      <c r="N11" s="75"/>
      <c r="O11" s="156"/>
      <c r="P11" s="150"/>
    </row>
    <row r="12" spans="1:243" s="94" customFormat="1" ht="15" hidden="1" customHeight="1">
      <c r="A12" s="179" t="s">
        <v>1425</v>
      </c>
      <c r="B12" s="282" t="s">
        <v>1431</v>
      </c>
      <c r="C12" s="680" t="s">
        <v>208</v>
      </c>
      <c r="D12" s="680"/>
      <c r="E12" s="680"/>
      <c r="F12" s="680"/>
      <c r="G12" s="680"/>
      <c r="H12" s="680"/>
      <c r="I12" s="282" t="s">
        <v>1432</v>
      </c>
      <c r="J12" s="680" t="s">
        <v>208</v>
      </c>
      <c r="K12" s="680"/>
      <c r="L12" s="680"/>
      <c r="M12" s="680"/>
      <c r="N12" s="75"/>
      <c r="O12" s="156"/>
      <c r="P12" s="150"/>
    </row>
    <row r="13" spans="1:243" s="94" customFormat="1" ht="15" hidden="1" customHeight="1">
      <c r="A13" s="179" t="s">
        <v>1425</v>
      </c>
      <c r="B13" s="282" t="s">
        <v>1433</v>
      </c>
      <c r="C13" s="680" t="s">
        <v>208</v>
      </c>
      <c r="D13" s="680"/>
      <c r="E13" s="680"/>
      <c r="F13" s="680"/>
      <c r="G13" s="680"/>
      <c r="H13" s="680"/>
      <c r="I13" s="282" t="s">
        <v>1434</v>
      </c>
      <c r="J13" s="680" t="s">
        <v>208</v>
      </c>
      <c r="K13" s="680"/>
      <c r="L13" s="680"/>
      <c r="M13" s="680"/>
      <c r="N13" s="75"/>
      <c r="O13" s="156"/>
      <c r="P13" s="150"/>
    </row>
    <row r="14" spans="1:243" s="94" customFormat="1" ht="15" customHeight="1">
      <c r="A14" s="180" t="s">
        <v>1435</v>
      </c>
      <c r="B14" s="283" t="s">
        <v>1436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7">
        <f t="shared" ref="G14" si="3">F14+2</f>
        <v>46233</v>
      </c>
      <c r="H14" s="120">
        <f t="shared" ref="H14" si="4">G14+1</f>
        <v>46234</v>
      </c>
      <c r="I14" s="283" t="s">
        <v>1437</v>
      </c>
      <c r="J14" s="679" t="s">
        <v>1438</v>
      </c>
      <c r="K14" s="679"/>
      <c r="L14" s="679"/>
      <c r="M14" s="679"/>
      <c r="N14" s="75"/>
      <c r="O14" s="156"/>
      <c r="P14" s="150"/>
    </row>
    <row r="15" spans="1:243" s="94" customFormat="1" ht="15" customHeight="1">
      <c r="A15" s="179" t="s">
        <v>1425</v>
      </c>
      <c r="B15" s="284" t="s">
        <v>1439</v>
      </c>
      <c r="C15" s="548" t="s">
        <v>208</v>
      </c>
      <c r="D15" s="549"/>
      <c r="E15" s="549"/>
      <c r="F15" s="549"/>
      <c r="G15" s="549"/>
      <c r="H15" s="550"/>
      <c r="I15" s="284" t="s">
        <v>1440</v>
      </c>
      <c r="J15" s="548" t="s">
        <v>208</v>
      </c>
      <c r="K15" s="549"/>
      <c r="L15" s="549"/>
      <c r="M15" s="550"/>
      <c r="N15" s="75"/>
      <c r="O15" s="156"/>
      <c r="P15" s="150"/>
    </row>
    <row r="16" spans="1:243" s="94" customFormat="1" ht="15" customHeight="1">
      <c r="A16" s="180" t="s">
        <v>1441</v>
      </c>
      <c r="B16" s="285" t="s">
        <v>1442</v>
      </c>
      <c r="C16" s="139">
        <v>46243</v>
      </c>
      <c r="D16" s="241" t="s">
        <v>1443</v>
      </c>
      <c r="E16" s="139">
        <v>46244</v>
      </c>
      <c r="F16" s="139">
        <f t="shared" ref="F16:F20" si="5">E16+1</f>
        <v>46245</v>
      </c>
      <c r="G16" s="167">
        <f t="shared" ref="G16:G20" si="6">F16+2</f>
        <v>46247</v>
      </c>
      <c r="H16" s="187">
        <f t="shared" ref="H16:H20" si="7">G16+1</f>
        <v>46248</v>
      </c>
      <c r="I16" s="285" t="s">
        <v>1444</v>
      </c>
      <c r="J16" s="167">
        <v>46250</v>
      </c>
      <c r="K16" s="167">
        <v>46251</v>
      </c>
      <c r="L16" s="223">
        <v>46251</v>
      </c>
      <c r="M16" s="223">
        <v>46252</v>
      </c>
      <c r="N16" s="75"/>
      <c r="O16" s="156"/>
      <c r="P16" s="150"/>
    </row>
    <row r="17" spans="1:16" s="94" customFormat="1" ht="15" customHeight="1">
      <c r="A17" s="180" t="s">
        <v>2071</v>
      </c>
      <c r="B17" s="285" t="s">
        <v>2072</v>
      </c>
      <c r="C17" s="139">
        <v>46250</v>
      </c>
      <c r="D17" s="139">
        <f t="shared" ref="D17:D20" si="8">C17+1</f>
        <v>46251</v>
      </c>
      <c r="E17" s="139">
        <f t="shared" ref="E17:E20" si="9">D17</f>
        <v>46251</v>
      </c>
      <c r="F17" s="139">
        <f t="shared" si="5"/>
        <v>46252</v>
      </c>
      <c r="G17" s="167">
        <f t="shared" si="6"/>
        <v>46254</v>
      </c>
      <c r="H17" s="187">
        <f t="shared" si="7"/>
        <v>46255</v>
      </c>
      <c r="I17" s="285" t="s">
        <v>2074</v>
      </c>
      <c r="J17" s="167">
        <v>46257</v>
      </c>
      <c r="K17" s="167">
        <v>46258</v>
      </c>
      <c r="L17" s="167">
        <v>46258</v>
      </c>
      <c r="M17" s="167">
        <v>46259</v>
      </c>
      <c r="N17" s="75"/>
      <c r="O17" s="188"/>
      <c r="P17" s="150"/>
    </row>
    <row r="18" spans="1:16" s="94" customFormat="1" ht="15" customHeight="1">
      <c r="A18" s="179" t="s">
        <v>2071</v>
      </c>
      <c r="B18" s="286" t="s">
        <v>1446</v>
      </c>
      <c r="C18" s="139">
        <v>46257</v>
      </c>
      <c r="D18" s="139">
        <f>C18+1</f>
        <v>46258</v>
      </c>
      <c r="E18" s="139">
        <f t="shared" si="9"/>
        <v>46258</v>
      </c>
      <c r="F18" s="139">
        <f t="shared" si="5"/>
        <v>46259</v>
      </c>
      <c r="G18" s="167">
        <f t="shared" si="6"/>
        <v>46261</v>
      </c>
      <c r="H18" s="187">
        <f t="shared" si="7"/>
        <v>46262</v>
      </c>
      <c r="I18" s="286" t="s">
        <v>2073</v>
      </c>
      <c r="J18" s="139">
        <f>H18+2</f>
        <v>46264</v>
      </c>
      <c r="K18" s="139">
        <f>J18+1</f>
        <v>46265</v>
      </c>
      <c r="L18" s="139">
        <f>K18</f>
        <v>46265</v>
      </c>
      <c r="M18" s="139">
        <f>L18+1</f>
        <v>46266</v>
      </c>
      <c r="N18" s="75"/>
      <c r="O18" s="188"/>
      <c r="P18" s="150"/>
    </row>
    <row r="19" spans="1:16" s="94" customFormat="1" ht="15" customHeight="1">
      <c r="A19" s="179" t="s">
        <v>2071</v>
      </c>
      <c r="B19" s="286" t="s">
        <v>1397</v>
      </c>
      <c r="C19" s="139">
        <v>46264</v>
      </c>
      <c r="D19" s="139">
        <f>C19+1</f>
        <v>46265</v>
      </c>
      <c r="E19" s="139">
        <f t="shared" ref="E19" si="10">D19</f>
        <v>46265</v>
      </c>
      <c r="F19" s="139">
        <f t="shared" ref="F19" si="11">E19+1</f>
        <v>46266</v>
      </c>
      <c r="G19" s="167">
        <f t="shared" ref="G19" si="12">F19+2</f>
        <v>46268</v>
      </c>
      <c r="H19" s="187">
        <f t="shared" ref="H19" si="13">G19+1</f>
        <v>46269</v>
      </c>
      <c r="I19" s="286" t="s">
        <v>1396</v>
      </c>
      <c r="J19" s="139">
        <f>H19+2</f>
        <v>46271</v>
      </c>
      <c r="K19" s="139">
        <f>J19+1</f>
        <v>46272</v>
      </c>
      <c r="L19" s="139">
        <f>K19</f>
        <v>46272</v>
      </c>
      <c r="M19" s="139">
        <f>L19+1</f>
        <v>46273</v>
      </c>
      <c r="N19" s="75"/>
      <c r="O19" s="188"/>
      <c r="P19" s="150"/>
    </row>
    <row r="20" spans="1:16" s="94" customFormat="1" ht="15" customHeight="1">
      <c r="A20" s="179" t="s">
        <v>2071</v>
      </c>
      <c r="B20" s="286" t="s">
        <v>1447</v>
      </c>
      <c r="C20" s="139">
        <v>46271</v>
      </c>
      <c r="D20" s="139">
        <f t="shared" si="8"/>
        <v>46272</v>
      </c>
      <c r="E20" s="139">
        <f t="shared" si="9"/>
        <v>46272</v>
      </c>
      <c r="F20" s="139">
        <f t="shared" si="5"/>
        <v>46273</v>
      </c>
      <c r="G20" s="167">
        <f t="shared" si="6"/>
        <v>46275</v>
      </c>
      <c r="H20" s="187">
        <f t="shared" si="7"/>
        <v>46276</v>
      </c>
      <c r="I20" s="286" t="s">
        <v>1448</v>
      </c>
      <c r="J20" s="139">
        <f>H20+2</f>
        <v>46278</v>
      </c>
      <c r="K20" s="139">
        <f t="shared" ref="K20" si="14">J20+1</f>
        <v>46279</v>
      </c>
      <c r="L20" s="139">
        <f t="shared" ref="L20" si="15">K20</f>
        <v>46279</v>
      </c>
      <c r="M20" s="139">
        <f t="shared" ref="M20" si="16">L20+1</f>
        <v>46280</v>
      </c>
      <c r="N20" s="75"/>
      <c r="O20" s="188"/>
      <c r="P20" s="150"/>
    </row>
    <row r="21" spans="1:16" s="94" customFormat="1" ht="15" customHeight="1">
      <c r="A21" s="179" t="s">
        <v>2071</v>
      </c>
      <c r="B21" s="286" t="s">
        <v>1839</v>
      </c>
      <c r="C21" s="139">
        <v>46278</v>
      </c>
      <c r="D21" s="139">
        <f t="shared" ref="D21" si="17">C21+1</f>
        <v>46279</v>
      </c>
      <c r="E21" s="139">
        <f t="shared" ref="E21" si="18">D21</f>
        <v>46279</v>
      </c>
      <c r="F21" s="139">
        <f t="shared" ref="F21" si="19">E21+1</f>
        <v>46280</v>
      </c>
      <c r="G21" s="167">
        <f t="shared" ref="G21" si="20">F21+2</f>
        <v>46282</v>
      </c>
      <c r="H21" s="187">
        <f t="shared" ref="H21" si="21">G21+1</f>
        <v>46283</v>
      </c>
      <c r="I21" s="286" t="s">
        <v>1840</v>
      </c>
      <c r="J21" s="139">
        <f t="shared" ref="J21" si="22">H21+2</f>
        <v>46285</v>
      </c>
      <c r="K21" s="139">
        <f t="shared" ref="K21" si="23">J21+1</f>
        <v>46286</v>
      </c>
      <c r="L21" s="139">
        <f t="shared" ref="L21" si="24">K21</f>
        <v>46286</v>
      </c>
      <c r="M21" s="139">
        <f t="shared" ref="M21" si="25">L21+1</f>
        <v>46287</v>
      </c>
      <c r="N21" s="75"/>
      <c r="O21" s="188"/>
      <c r="P21" s="150"/>
    </row>
    <row r="22" spans="1:16" s="94" customFormat="1" ht="15" customHeight="1">
      <c r="A22" s="179" t="s">
        <v>2071</v>
      </c>
      <c r="B22" s="286" t="s">
        <v>1403</v>
      </c>
      <c r="C22" s="139">
        <v>46285</v>
      </c>
      <c r="D22" s="139">
        <v>46286</v>
      </c>
      <c r="E22" s="139">
        <v>46286</v>
      </c>
      <c r="F22" s="139">
        <v>46287</v>
      </c>
      <c r="G22" s="167">
        <f t="shared" ref="G22" si="26">F22+2</f>
        <v>46289</v>
      </c>
      <c r="H22" s="187">
        <f t="shared" ref="H22" si="27">G22+1</f>
        <v>46290</v>
      </c>
      <c r="I22" s="286" t="s">
        <v>1402</v>
      </c>
      <c r="J22" s="139">
        <f t="shared" ref="J22" si="28">H22+2</f>
        <v>46292</v>
      </c>
      <c r="K22" s="139">
        <f t="shared" ref="K22" si="29">J22+1</f>
        <v>46293</v>
      </c>
      <c r="L22" s="139">
        <f t="shared" ref="L22" si="30">K22</f>
        <v>46293</v>
      </c>
      <c r="M22" s="139">
        <f t="shared" ref="M22" si="31">L22+1</f>
        <v>46294</v>
      </c>
      <c r="N22" s="75"/>
      <c r="O22" s="188"/>
      <c r="P22" s="150"/>
    </row>
    <row r="23" spans="1:16" s="94" customFormat="1" ht="15" customHeight="1">
      <c r="A23" s="179" t="s">
        <v>2071</v>
      </c>
      <c r="B23" s="286" t="s">
        <v>2017</v>
      </c>
      <c r="C23" s="139">
        <v>46292</v>
      </c>
      <c r="D23" s="139">
        <v>46293</v>
      </c>
      <c r="E23" s="139">
        <v>46293</v>
      </c>
      <c r="F23" s="139">
        <v>46294</v>
      </c>
      <c r="G23" s="167">
        <f t="shared" ref="G23" si="32">F23+2</f>
        <v>46296</v>
      </c>
      <c r="H23" s="167">
        <f t="shared" ref="H23" si="33">G23+1</f>
        <v>46297</v>
      </c>
      <c r="I23" s="286" t="s">
        <v>2018</v>
      </c>
      <c r="J23" s="139">
        <f t="shared" ref="J23" si="34">H23+2</f>
        <v>46299</v>
      </c>
      <c r="K23" s="139">
        <f t="shared" ref="K23" si="35">J23+1</f>
        <v>46300</v>
      </c>
      <c r="L23" s="139">
        <f t="shared" ref="L23" si="36">K23</f>
        <v>46300</v>
      </c>
      <c r="M23" s="139">
        <f t="shared" ref="M23" si="37">L23+1</f>
        <v>46301</v>
      </c>
      <c r="N23" s="75"/>
      <c r="O23" s="188"/>
      <c r="P23" s="150"/>
    </row>
    <row r="24" spans="1:16" s="94" customFormat="1" ht="15" customHeight="1">
      <c r="A24" s="179" t="s">
        <v>2071</v>
      </c>
      <c r="B24" s="286" t="s">
        <v>2141</v>
      </c>
      <c r="C24" s="139">
        <v>46299</v>
      </c>
      <c r="D24" s="139">
        <v>46300</v>
      </c>
      <c r="E24" s="139">
        <v>46300</v>
      </c>
      <c r="F24" s="139">
        <v>46301</v>
      </c>
      <c r="G24" s="167">
        <f t="shared" ref="G24" si="38">F24+2</f>
        <v>46303</v>
      </c>
      <c r="H24" s="167">
        <f t="shared" ref="H24" si="39">G24+1</f>
        <v>46304</v>
      </c>
      <c r="I24" s="286" t="s">
        <v>2142</v>
      </c>
      <c r="J24" s="139">
        <f t="shared" ref="J24" si="40">H24+2</f>
        <v>46306</v>
      </c>
      <c r="K24" s="139">
        <f t="shared" ref="K24" si="41">J24+1</f>
        <v>46307</v>
      </c>
      <c r="L24" s="139">
        <f t="shared" ref="L24" si="42">K24</f>
        <v>46307</v>
      </c>
      <c r="M24" s="139">
        <f t="shared" ref="M24" si="43">L24+1</f>
        <v>46308</v>
      </c>
      <c r="N24" s="75"/>
      <c r="O24" s="188"/>
      <c r="P24" s="150"/>
    </row>
    <row r="26" spans="1:16">
      <c r="A26" s="130" t="s">
        <v>160</v>
      </c>
      <c r="B26" s="681" t="s">
        <v>1449</v>
      </c>
      <c r="C26" s="682"/>
      <c r="D26" s="682"/>
      <c r="E26" s="682"/>
      <c r="F26" s="682"/>
      <c r="G26" s="682"/>
      <c r="H26" s="682"/>
      <c r="I26" s="682"/>
      <c r="J26" s="682"/>
      <c r="K26" s="682"/>
      <c r="L26" s="682"/>
      <c r="M26" s="682"/>
      <c r="N26" s="683"/>
    </row>
    <row r="27" spans="1:16" ht="16.350000000000001" customHeight="1">
      <c r="A27" s="31" t="s">
        <v>579</v>
      </c>
      <c r="B27" s="526" t="s">
        <v>1450</v>
      </c>
      <c r="C27" s="527"/>
      <c r="D27" s="527"/>
      <c r="E27" s="527"/>
      <c r="F27" s="527"/>
      <c r="G27" s="527"/>
      <c r="H27" s="527"/>
      <c r="I27" s="527"/>
      <c r="J27" s="527"/>
      <c r="K27" s="527"/>
      <c r="L27" s="527"/>
      <c r="M27" s="527"/>
      <c r="N27" s="528"/>
    </row>
    <row r="28" spans="1:16">
      <c r="A28" s="32" t="s">
        <v>582</v>
      </c>
      <c r="B28" s="470" t="s">
        <v>585</v>
      </c>
      <c r="C28" s="470"/>
      <c r="D28" s="470"/>
      <c r="E28" s="470"/>
      <c r="F28" s="470"/>
      <c r="G28" s="470"/>
      <c r="H28" s="470"/>
      <c r="I28" s="470"/>
      <c r="J28" s="470"/>
      <c r="K28" s="470"/>
      <c r="L28" s="470"/>
      <c r="M28" s="470"/>
      <c r="N28" s="470"/>
    </row>
    <row r="29" spans="1:16">
      <c r="A29" s="32" t="s">
        <v>903</v>
      </c>
      <c r="B29" s="470" t="s">
        <v>1451</v>
      </c>
      <c r="C29" s="470"/>
      <c r="D29" s="470"/>
      <c r="E29" s="470"/>
      <c r="F29" s="470"/>
      <c r="G29" s="470"/>
      <c r="H29" s="470"/>
      <c r="I29" s="470"/>
      <c r="J29" s="470"/>
      <c r="K29" s="470"/>
      <c r="L29" s="470"/>
      <c r="M29" s="470"/>
      <c r="N29" s="470"/>
    </row>
  </sheetData>
  <mergeCells count="31">
    <mergeCell ref="B28:N28"/>
    <mergeCell ref="B29:N29"/>
    <mergeCell ref="J14:M14"/>
    <mergeCell ref="C15:H15"/>
    <mergeCell ref="J15:M15"/>
    <mergeCell ref="B26:N26"/>
    <mergeCell ref="B27:N27"/>
    <mergeCell ref="A10:M10"/>
    <mergeCell ref="J11:M11"/>
    <mergeCell ref="C12:H12"/>
    <mergeCell ref="J12:M12"/>
    <mergeCell ref="C13:H13"/>
    <mergeCell ref="J13:M1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31"/>
  <sheetViews>
    <sheetView zoomScale="86" zoomScaleNormal="86" workbookViewId="0">
      <selection activeCell="Q25" sqref="Q25"/>
    </sheetView>
  </sheetViews>
  <sheetFormatPr defaultColWidth="9" defaultRowHeight="15.6"/>
  <cols>
    <col min="1" max="1" width="17.09765625" customWidth="1"/>
  </cols>
  <sheetData>
    <row r="1" spans="1:259" ht="25.8">
      <c r="B1" s="498" t="s">
        <v>0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  <c r="R1" s="498"/>
      <c r="S1" s="498"/>
      <c r="T1" s="498"/>
      <c r="U1" s="498"/>
      <c r="V1" s="498"/>
      <c r="W1" s="498"/>
      <c r="X1" s="1"/>
      <c r="Y1" s="1"/>
    </row>
    <row r="2" spans="1:259" ht="17.399999999999999">
      <c r="B2" s="499" t="s">
        <v>1</v>
      </c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499"/>
      <c r="S2" s="499"/>
      <c r="T2" s="499"/>
      <c r="U2" s="499"/>
      <c r="V2" s="499"/>
      <c r="W2" s="499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84" t="s">
        <v>1452</v>
      </c>
      <c r="B4" s="684"/>
      <c r="C4" s="684"/>
      <c r="D4" s="684"/>
      <c r="E4" s="684"/>
      <c r="F4" s="684"/>
      <c r="G4" s="684"/>
      <c r="H4" s="684"/>
      <c r="I4" s="684"/>
      <c r="J4" s="684"/>
      <c r="K4" s="684"/>
      <c r="L4" s="684"/>
      <c r="M4" s="684"/>
      <c r="N4" s="684"/>
      <c r="O4" s="684"/>
      <c r="P4" s="684"/>
      <c r="Q4" s="684"/>
      <c r="R4" s="684"/>
      <c r="S4" s="684"/>
      <c r="T4" s="684"/>
      <c r="U4" s="684"/>
      <c r="V4" s="684"/>
      <c r="W4" s="684"/>
    </row>
    <row r="5" spans="1:259">
      <c r="A5" s="8" t="s">
        <v>670</v>
      </c>
      <c r="B5" s="8" t="s">
        <v>671</v>
      </c>
      <c r="C5" s="586" t="s">
        <v>1453</v>
      </c>
      <c r="D5" s="587"/>
      <c r="E5" s="586" t="s">
        <v>672</v>
      </c>
      <c r="F5" s="587"/>
      <c r="G5" s="588" t="s">
        <v>1454</v>
      </c>
      <c r="H5" s="589"/>
      <c r="I5" s="588" t="s">
        <v>1455</v>
      </c>
      <c r="J5" s="589"/>
      <c r="K5" s="586" t="s">
        <v>1456</v>
      </c>
      <c r="L5" s="587"/>
      <c r="M5" s="588" t="s">
        <v>1457</v>
      </c>
      <c r="N5" s="589"/>
      <c r="O5" s="588" t="s">
        <v>1458</v>
      </c>
      <c r="P5" s="589"/>
      <c r="Q5" s="8" t="s">
        <v>671</v>
      </c>
      <c r="R5" s="588" t="s">
        <v>1455</v>
      </c>
      <c r="S5" s="589"/>
      <c r="T5" s="586" t="s">
        <v>1453</v>
      </c>
      <c r="U5" s="587"/>
    </row>
    <row r="6" spans="1:259">
      <c r="A6" s="10" t="s">
        <v>13</v>
      </c>
      <c r="B6" s="10" t="s">
        <v>14</v>
      </c>
      <c r="C6" s="482" t="s">
        <v>248</v>
      </c>
      <c r="D6" s="561"/>
      <c r="E6" s="482" t="s">
        <v>249</v>
      </c>
      <c r="F6" s="561"/>
      <c r="G6" s="482" t="s">
        <v>474</v>
      </c>
      <c r="H6" s="561"/>
      <c r="I6" s="482" t="s">
        <v>1459</v>
      </c>
      <c r="J6" s="561"/>
      <c r="K6" s="482" t="s">
        <v>1460</v>
      </c>
      <c r="L6" s="561"/>
      <c r="M6" s="473" t="s">
        <v>1461</v>
      </c>
      <c r="N6" s="473"/>
      <c r="O6" s="473" t="s">
        <v>1462</v>
      </c>
      <c r="P6" s="473"/>
      <c r="Q6" s="10" t="s">
        <v>14</v>
      </c>
      <c r="R6" s="482" t="s">
        <v>1459</v>
      </c>
      <c r="S6" s="561"/>
      <c r="T6" s="482" t="s">
        <v>248</v>
      </c>
      <c r="U6" s="561"/>
    </row>
    <row r="7" spans="1:259">
      <c r="A7" s="10"/>
      <c r="B7" s="10"/>
      <c r="C7" s="482" t="s">
        <v>679</v>
      </c>
      <c r="D7" s="561"/>
      <c r="E7" s="482" t="s">
        <v>776</v>
      </c>
      <c r="F7" s="561"/>
      <c r="G7" s="482" t="s">
        <v>679</v>
      </c>
      <c r="H7" s="561"/>
      <c r="I7" s="482" t="s">
        <v>852</v>
      </c>
      <c r="J7" s="561"/>
      <c r="K7" s="482" t="s">
        <v>678</v>
      </c>
      <c r="L7" s="561"/>
      <c r="M7" s="482" t="s">
        <v>778</v>
      </c>
      <c r="N7" s="561"/>
      <c r="O7" s="482" t="s">
        <v>851</v>
      </c>
      <c r="P7" s="561"/>
      <c r="Q7" s="10"/>
      <c r="R7" s="482" t="s">
        <v>852</v>
      </c>
      <c r="S7" s="561"/>
      <c r="T7" s="482" t="s">
        <v>679</v>
      </c>
      <c r="U7" s="561"/>
    </row>
    <row r="8" spans="1:259" hidden="1">
      <c r="A8" s="685" t="s">
        <v>337</v>
      </c>
      <c r="B8" s="686"/>
      <c r="C8" s="686"/>
      <c r="D8" s="686"/>
      <c r="E8" s="686"/>
      <c r="F8" s="686"/>
      <c r="G8" s="686"/>
      <c r="H8" s="686"/>
      <c r="I8" s="686"/>
      <c r="J8" s="686"/>
      <c r="K8" s="686"/>
      <c r="L8" s="686"/>
      <c r="M8" s="686"/>
      <c r="N8" s="686"/>
      <c r="O8" s="686"/>
      <c r="P8" s="686"/>
      <c r="Q8" s="686"/>
      <c r="R8" s="686"/>
      <c r="S8" s="686"/>
      <c r="T8" s="686"/>
      <c r="U8" s="687"/>
    </row>
    <row r="9" spans="1:259" hidden="1">
      <c r="A9" s="186" t="s">
        <v>1463</v>
      </c>
      <c r="B9" s="72" t="s">
        <v>1464</v>
      </c>
      <c r="C9" s="507" t="s">
        <v>208</v>
      </c>
      <c r="D9" s="508"/>
      <c r="E9" s="508"/>
      <c r="F9" s="508"/>
      <c r="G9" s="508"/>
      <c r="H9" s="508"/>
      <c r="I9" s="508"/>
      <c r="J9" s="508"/>
      <c r="K9" s="508"/>
      <c r="L9" s="508"/>
      <c r="M9" s="508"/>
      <c r="N9" s="508"/>
      <c r="O9" s="508"/>
      <c r="P9" s="509"/>
      <c r="Q9" s="72" t="s">
        <v>1465</v>
      </c>
      <c r="R9" s="507" t="s">
        <v>208</v>
      </c>
      <c r="S9" s="508"/>
      <c r="T9" s="508"/>
      <c r="U9" s="509"/>
    </row>
    <row r="10" spans="1:259">
      <c r="A10" s="186" t="s">
        <v>2248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1" si="13">P10+9</f>
        <v>46247</v>
      </c>
      <c r="S10" s="67">
        <f t="shared" ref="S10:S11" si="14">R10</f>
        <v>46247</v>
      </c>
      <c r="T10" s="67">
        <f t="shared" ref="T10:T11" si="15">S10+7</f>
        <v>46254</v>
      </c>
      <c r="U10" s="67">
        <f t="shared" ref="U10:U11" si="16">T10+1</f>
        <v>46255</v>
      </c>
    </row>
    <row r="11" spans="1:259">
      <c r="A11" s="180" t="s">
        <v>2249</v>
      </c>
      <c r="B11" s="72" t="s">
        <v>1468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1469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6" t="s">
        <v>2250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23" t="s">
        <v>2217</v>
      </c>
      <c r="S12" s="23" t="s">
        <v>2217</v>
      </c>
      <c r="T12" s="67">
        <v>46268</v>
      </c>
      <c r="U12" s="67">
        <v>46269</v>
      </c>
    </row>
    <row r="13" spans="1:259">
      <c r="A13" s="180" t="s">
        <v>2251</v>
      </c>
      <c r="B13" s="72" t="s">
        <v>1471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1472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6" t="s">
        <v>2252</v>
      </c>
      <c r="B14" s="72" t="s">
        <v>1474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23" t="s">
        <v>2050</v>
      </c>
      <c r="H14" s="73" t="s">
        <v>2052</v>
      </c>
      <c r="I14" s="67">
        <v>46254</v>
      </c>
      <c r="J14" s="67">
        <f t="shared" si="23"/>
        <v>46254</v>
      </c>
      <c r="K14" s="67">
        <v>46262</v>
      </c>
      <c r="L14" s="67"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1475</v>
      </c>
      <c r="R14" s="23" t="s">
        <v>2217</v>
      </c>
      <c r="S14" s="23" t="s">
        <v>2217</v>
      </c>
      <c r="T14" s="67">
        <v>46282</v>
      </c>
      <c r="U14" s="67">
        <v>46283</v>
      </c>
    </row>
    <row r="15" spans="1:259">
      <c r="A15" s="180" t="s">
        <v>1476</v>
      </c>
      <c r="B15" s="72" t="s">
        <v>1477</v>
      </c>
      <c r="C15" s="507" t="s">
        <v>208</v>
      </c>
      <c r="D15" s="508"/>
      <c r="E15" s="508"/>
      <c r="F15" s="508"/>
      <c r="G15" s="508"/>
      <c r="H15" s="508"/>
      <c r="I15" s="508"/>
      <c r="J15" s="508"/>
      <c r="K15" s="508"/>
      <c r="L15" s="508"/>
      <c r="M15" s="508"/>
      <c r="N15" s="508"/>
      <c r="O15" s="508"/>
      <c r="P15" s="509"/>
      <c r="Q15" s="72" t="s">
        <v>1478</v>
      </c>
      <c r="R15" s="507" t="s">
        <v>208</v>
      </c>
      <c r="S15" s="508"/>
      <c r="T15" s="508"/>
      <c r="U15" s="509"/>
    </row>
    <row r="16" spans="1:259">
      <c r="A16" s="186" t="s">
        <v>1466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6" t="s">
        <v>1467</v>
      </c>
      <c r="B17" s="72" t="s">
        <v>1479</v>
      </c>
      <c r="C17" s="67">
        <v>46261</v>
      </c>
      <c r="D17" s="67">
        <f t="shared" ref="D17:D20" si="34">C17+1</f>
        <v>46262</v>
      </c>
      <c r="E17" s="67">
        <f t="shared" ref="E17:E20" si="35">D17+2</f>
        <v>46264</v>
      </c>
      <c r="F17" s="67">
        <f t="shared" ref="F17:F20" si="36">E17+1</f>
        <v>46265</v>
      </c>
      <c r="G17" s="67">
        <f t="shared" ref="G17:G20" si="37">F17+3</f>
        <v>46268</v>
      </c>
      <c r="H17" s="67">
        <f t="shared" ref="H17:H20" si="38">G17+1</f>
        <v>46269</v>
      </c>
      <c r="I17" s="67">
        <f t="shared" ref="I17:I20" si="39">H17+6</f>
        <v>46275</v>
      </c>
      <c r="J17" s="67">
        <f t="shared" ref="J17:J20" si="40">I17</f>
        <v>46275</v>
      </c>
      <c r="K17" s="67">
        <f t="shared" ref="K17:K20" si="41">J17+8</f>
        <v>46283</v>
      </c>
      <c r="L17" s="67">
        <f t="shared" ref="L17:L20" si="42">K17+1</f>
        <v>46284</v>
      </c>
      <c r="M17" s="67">
        <f t="shared" ref="M17:M20" si="43">L17</f>
        <v>46284</v>
      </c>
      <c r="N17" s="67">
        <f t="shared" ref="N17:N20" si="44">M17+1</f>
        <v>46285</v>
      </c>
      <c r="O17" s="67">
        <f t="shared" ref="O17:O20" si="45">N17+2</f>
        <v>46287</v>
      </c>
      <c r="P17" s="67">
        <f t="shared" ref="P17:P20" si="46">O17</f>
        <v>46287</v>
      </c>
      <c r="Q17" s="72" t="s">
        <v>1480</v>
      </c>
      <c r="R17" s="67">
        <f t="shared" ref="R17:R20" si="47">P17+9</f>
        <v>46296</v>
      </c>
      <c r="S17" s="67">
        <f t="shared" ref="S17:S20" si="48">R17</f>
        <v>46296</v>
      </c>
      <c r="T17" s="67">
        <f t="shared" ref="T17:T20" si="49">S17+7</f>
        <v>46303</v>
      </c>
      <c r="U17" s="67">
        <f t="shared" ref="U17:U20" si="50">T17+1</f>
        <v>46304</v>
      </c>
    </row>
    <row r="18" spans="1:21">
      <c r="A18" s="186" t="s">
        <v>1470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19" spans="1:21">
      <c r="A19" s="180" t="s">
        <v>2251</v>
      </c>
      <c r="B19" s="72" t="s">
        <v>2253</v>
      </c>
      <c r="C19" s="67">
        <v>46275</v>
      </c>
      <c r="D19" s="67">
        <f t="shared" si="34"/>
        <v>46276</v>
      </c>
      <c r="E19" s="67">
        <f t="shared" si="35"/>
        <v>46278</v>
      </c>
      <c r="F19" s="67">
        <f t="shared" si="36"/>
        <v>46279</v>
      </c>
      <c r="G19" s="67">
        <f t="shared" si="37"/>
        <v>46282</v>
      </c>
      <c r="H19" s="67">
        <f t="shared" si="38"/>
        <v>46283</v>
      </c>
      <c r="I19" s="67">
        <f t="shared" si="39"/>
        <v>46289</v>
      </c>
      <c r="J19" s="67">
        <f t="shared" si="40"/>
        <v>46289</v>
      </c>
      <c r="K19" s="67">
        <f t="shared" si="41"/>
        <v>46297</v>
      </c>
      <c r="L19" s="67">
        <f t="shared" si="42"/>
        <v>46298</v>
      </c>
      <c r="M19" s="67">
        <f t="shared" si="43"/>
        <v>46298</v>
      </c>
      <c r="N19" s="67">
        <f t="shared" si="44"/>
        <v>46299</v>
      </c>
      <c r="O19" s="67">
        <f t="shared" si="45"/>
        <v>46301</v>
      </c>
      <c r="P19" s="67">
        <f t="shared" si="46"/>
        <v>46301</v>
      </c>
      <c r="Q19" s="72" t="s">
        <v>2254</v>
      </c>
      <c r="R19" s="67">
        <f t="shared" si="47"/>
        <v>46310</v>
      </c>
      <c r="S19" s="67">
        <f t="shared" si="48"/>
        <v>46310</v>
      </c>
      <c r="T19" s="67">
        <f t="shared" si="49"/>
        <v>46317</v>
      </c>
      <c r="U19" s="67">
        <f t="shared" si="50"/>
        <v>46318</v>
      </c>
    </row>
    <row r="20" spans="1:21">
      <c r="A20" s="186" t="s">
        <v>2252</v>
      </c>
      <c r="B20" s="72" t="s">
        <v>2255</v>
      </c>
      <c r="C20" s="67">
        <v>46282</v>
      </c>
      <c r="D20" s="67">
        <f t="shared" si="34"/>
        <v>46283</v>
      </c>
      <c r="E20" s="67">
        <f t="shared" si="35"/>
        <v>46285</v>
      </c>
      <c r="F20" s="67">
        <f t="shared" si="36"/>
        <v>46286</v>
      </c>
      <c r="G20" s="67">
        <f t="shared" si="37"/>
        <v>46289</v>
      </c>
      <c r="H20" s="67">
        <f t="shared" si="38"/>
        <v>46290</v>
      </c>
      <c r="I20" s="67">
        <f t="shared" si="39"/>
        <v>46296</v>
      </c>
      <c r="J20" s="67">
        <f t="shared" si="40"/>
        <v>46296</v>
      </c>
      <c r="K20" s="67">
        <f t="shared" si="41"/>
        <v>46304</v>
      </c>
      <c r="L20" s="67">
        <f t="shared" si="42"/>
        <v>46305</v>
      </c>
      <c r="M20" s="67">
        <f t="shared" si="43"/>
        <v>46305</v>
      </c>
      <c r="N20" s="67">
        <f t="shared" si="44"/>
        <v>46306</v>
      </c>
      <c r="O20" s="67">
        <f t="shared" si="45"/>
        <v>46308</v>
      </c>
      <c r="P20" s="67">
        <f t="shared" si="46"/>
        <v>46308</v>
      </c>
      <c r="Q20" s="72" t="s">
        <v>2256</v>
      </c>
      <c r="R20" s="67">
        <f t="shared" si="47"/>
        <v>46317</v>
      </c>
      <c r="S20" s="67">
        <f t="shared" si="48"/>
        <v>46317</v>
      </c>
      <c r="T20" s="67">
        <f t="shared" si="49"/>
        <v>46324</v>
      </c>
      <c r="U20" s="67">
        <f t="shared" si="50"/>
        <v>46325</v>
      </c>
    </row>
    <row r="21" spans="1:21">
      <c r="A21" s="180" t="s">
        <v>2261</v>
      </c>
      <c r="B21" s="72" t="s">
        <v>2257</v>
      </c>
      <c r="C21" s="67">
        <v>46289</v>
      </c>
      <c r="D21" s="67">
        <f t="shared" ref="D21:D22" si="51">C21+1</f>
        <v>46290</v>
      </c>
      <c r="E21" s="67">
        <f t="shared" ref="E21:E22" si="52">D21+2</f>
        <v>46292</v>
      </c>
      <c r="F21" s="67">
        <f t="shared" ref="F21:F22" si="53">E21+1</f>
        <v>46293</v>
      </c>
      <c r="G21" s="67">
        <f t="shared" ref="G21:G22" si="54">F21+3</f>
        <v>46296</v>
      </c>
      <c r="H21" s="67">
        <f t="shared" ref="H21:H22" si="55">G21+1</f>
        <v>46297</v>
      </c>
      <c r="I21" s="67">
        <f t="shared" ref="I21:I22" si="56">H21+6</f>
        <v>46303</v>
      </c>
      <c r="J21" s="67">
        <f t="shared" ref="J21:J22" si="57">I21</f>
        <v>46303</v>
      </c>
      <c r="K21" s="67">
        <f t="shared" ref="K21:K22" si="58">J21+8</f>
        <v>46311</v>
      </c>
      <c r="L21" s="67">
        <f t="shared" ref="L21:L22" si="59">K21+1</f>
        <v>46312</v>
      </c>
      <c r="M21" s="67">
        <f t="shared" ref="M21:M22" si="60">L21</f>
        <v>46312</v>
      </c>
      <c r="N21" s="67">
        <f t="shared" ref="N21:N22" si="61">M21+1</f>
        <v>46313</v>
      </c>
      <c r="O21" s="67">
        <f t="shared" ref="O21:O22" si="62">N21+2</f>
        <v>46315</v>
      </c>
      <c r="P21" s="67">
        <f t="shared" ref="P21:P22" si="63">O21</f>
        <v>46315</v>
      </c>
      <c r="Q21" s="72" t="s">
        <v>2258</v>
      </c>
      <c r="R21" s="67">
        <f t="shared" ref="R21:R22" si="64">P21+9</f>
        <v>46324</v>
      </c>
      <c r="S21" s="67">
        <f t="shared" ref="S21:S22" si="65">R21</f>
        <v>46324</v>
      </c>
      <c r="T21" s="67">
        <f t="shared" ref="T21:T22" si="66">S21+7</f>
        <v>46331</v>
      </c>
      <c r="U21" s="67">
        <f t="shared" ref="U21:U22" si="67">T21+1</f>
        <v>46332</v>
      </c>
    </row>
    <row r="22" spans="1:21">
      <c r="A22" s="186" t="s">
        <v>1466</v>
      </c>
      <c r="B22" s="72" t="s">
        <v>2259</v>
      </c>
      <c r="C22" s="67">
        <v>46296</v>
      </c>
      <c r="D22" s="67">
        <f t="shared" si="51"/>
        <v>46297</v>
      </c>
      <c r="E22" s="67">
        <f t="shared" si="52"/>
        <v>46299</v>
      </c>
      <c r="F22" s="67">
        <f t="shared" si="53"/>
        <v>46300</v>
      </c>
      <c r="G22" s="67">
        <f t="shared" si="54"/>
        <v>46303</v>
      </c>
      <c r="H22" s="67">
        <f t="shared" si="55"/>
        <v>46304</v>
      </c>
      <c r="I22" s="67">
        <f t="shared" si="56"/>
        <v>46310</v>
      </c>
      <c r="J22" s="67">
        <f t="shared" si="57"/>
        <v>46310</v>
      </c>
      <c r="K22" s="67">
        <f t="shared" si="58"/>
        <v>46318</v>
      </c>
      <c r="L22" s="67">
        <f t="shared" si="59"/>
        <v>46319</v>
      </c>
      <c r="M22" s="67">
        <f t="shared" si="60"/>
        <v>46319</v>
      </c>
      <c r="N22" s="67">
        <f t="shared" si="61"/>
        <v>46320</v>
      </c>
      <c r="O22" s="67">
        <f t="shared" si="62"/>
        <v>46322</v>
      </c>
      <c r="P22" s="67">
        <f t="shared" si="63"/>
        <v>46322</v>
      </c>
      <c r="Q22" s="72" t="s">
        <v>2260</v>
      </c>
      <c r="R22" s="67">
        <f t="shared" si="64"/>
        <v>46331</v>
      </c>
      <c r="S22" s="67">
        <f t="shared" si="65"/>
        <v>46331</v>
      </c>
      <c r="T22" s="67">
        <f t="shared" si="66"/>
        <v>46338</v>
      </c>
      <c r="U22" s="67">
        <f t="shared" si="67"/>
        <v>46339</v>
      </c>
    </row>
    <row r="24" spans="1:21" ht="16.2">
      <c r="A24" s="29" t="s">
        <v>160</v>
      </c>
      <c r="B24" s="523" t="s">
        <v>1481</v>
      </c>
      <c r="C24" s="523"/>
      <c r="D24" s="523"/>
      <c r="E24" s="523"/>
      <c r="F24" s="523"/>
      <c r="G24" s="523"/>
      <c r="H24" s="523"/>
      <c r="I24" s="523"/>
      <c r="J24" s="523"/>
      <c r="K24" s="523"/>
      <c r="L24" s="523"/>
      <c r="M24" s="523"/>
      <c r="N24" s="523"/>
    </row>
    <row r="25" spans="1:21" ht="16.2">
      <c r="A25" s="31" t="s">
        <v>248</v>
      </c>
      <c r="B25" s="584" t="s">
        <v>1055</v>
      </c>
      <c r="C25" s="584"/>
      <c r="D25" s="584"/>
      <c r="E25" s="584"/>
      <c r="F25" s="584"/>
      <c r="G25" s="584"/>
      <c r="H25" s="584"/>
      <c r="I25" s="584"/>
      <c r="J25" s="584"/>
      <c r="K25" s="584"/>
      <c r="L25" s="584"/>
      <c r="M25" s="584"/>
      <c r="N25" s="584"/>
    </row>
    <row r="26" spans="1:21" ht="16.2">
      <c r="A26" s="31" t="s">
        <v>249</v>
      </c>
      <c r="B26" s="584" t="s">
        <v>712</v>
      </c>
      <c r="C26" s="584"/>
      <c r="D26" s="584"/>
      <c r="E26" s="584"/>
      <c r="F26" s="584"/>
      <c r="G26" s="584"/>
      <c r="H26" s="584"/>
      <c r="I26" s="584"/>
      <c r="J26" s="584"/>
      <c r="K26" s="584"/>
      <c r="L26" s="584"/>
      <c r="M26" s="584"/>
      <c r="N26" s="584"/>
    </row>
    <row r="27" spans="1:21" ht="16.2">
      <c r="A27" s="31" t="s">
        <v>474</v>
      </c>
      <c r="B27" s="584" t="s">
        <v>1482</v>
      </c>
      <c r="C27" s="584"/>
      <c r="D27" s="584"/>
      <c r="E27" s="584"/>
      <c r="F27" s="584"/>
      <c r="G27" s="584"/>
      <c r="H27" s="584"/>
      <c r="I27" s="584"/>
      <c r="J27" s="584"/>
      <c r="K27" s="584"/>
      <c r="L27" s="584"/>
      <c r="M27" s="584"/>
      <c r="N27" s="584"/>
    </row>
    <row r="28" spans="1:21" ht="16.350000000000001" customHeight="1">
      <c r="A28" s="31" t="s">
        <v>1459</v>
      </c>
      <c r="B28" s="526" t="s">
        <v>1483</v>
      </c>
      <c r="C28" s="527"/>
      <c r="D28" s="527"/>
      <c r="E28" s="527"/>
      <c r="F28" s="527"/>
      <c r="G28" s="527"/>
      <c r="H28" s="527"/>
      <c r="I28" s="527"/>
      <c r="J28" s="527"/>
      <c r="K28" s="527"/>
      <c r="L28" s="527"/>
      <c r="M28" s="527"/>
      <c r="N28" s="528"/>
    </row>
    <row r="29" spans="1:21" ht="16.350000000000001" customHeight="1">
      <c r="A29" s="31" t="s">
        <v>1460</v>
      </c>
      <c r="B29" s="526" t="s">
        <v>1484</v>
      </c>
      <c r="C29" s="527"/>
      <c r="D29" s="527"/>
      <c r="E29" s="527"/>
      <c r="F29" s="527"/>
      <c r="G29" s="527"/>
      <c r="H29" s="527"/>
      <c r="I29" s="527"/>
      <c r="J29" s="527"/>
      <c r="K29" s="527"/>
      <c r="L29" s="527"/>
      <c r="M29" s="527"/>
      <c r="N29" s="528"/>
    </row>
    <row r="30" spans="1:21" ht="16.2">
      <c r="A30" s="31" t="s">
        <v>1461</v>
      </c>
      <c r="B30" s="526" t="s">
        <v>1485</v>
      </c>
      <c r="C30" s="527"/>
      <c r="D30" s="527"/>
      <c r="E30" s="527"/>
      <c r="F30" s="527"/>
      <c r="G30" s="527"/>
      <c r="H30" s="527"/>
      <c r="I30" s="527"/>
      <c r="J30" s="527"/>
      <c r="K30" s="527"/>
      <c r="L30" s="527"/>
      <c r="M30" s="527"/>
      <c r="N30" s="528"/>
    </row>
    <row r="31" spans="1:21" ht="16.350000000000001" customHeight="1">
      <c r="A31" s="31" t="s">
        <v>1462</v>
      </c>
      <c r="B31" s="526" t="s">
        <v>2234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8"/>
    </row>
  </sheetData>
  <mergeCells count="43">
    <mergeCell ref="B29:N29"/>
    <mergeCell ref="B30:N30"/>
    <mergeCell ref="B31:N31"/>
    <mergeCell ref="B24:N24"/>
    <mergeCell ref="B25:N25"/>
    <mergeCell ref="B26:N26"/>
    <mergeCell ref="B27:N27"/>
    <mergeCell ref="B28:N28"/>
    <mergeCell ref="A8:U8"/>
    <mergeCell ref="C9:P9"/>
    <mergeCell ref="R9:U9"/>
    <mergeCell ref="C15:P15"/>
    <mergeCell ref="R15:U1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51" t="s">
        <v>0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1"/>
      <c r="S1" s="1"/>
      <c r="T1" s="2"/>
    </row>
    <row r="2" spans="1:248" ht="17.100000000000001" customHeight="1">
      <c r="B2" s="452" t="s">
        <v>1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452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53" t="s">
        <v>179</v>
      </c>
      <c r="B4" s="454"/>
      <c r="C4" s="454"/>
      <c r="D4" s="454"/>
      <c r="E4" s="454"/>
      <c r="F4" s="454"/>
      <c r="G4" s="454"/>
      <c r="H4" s="454"/>
      <c r="I4" s="454"/>
      <c r="J4" s="454"/>
      <c r="K4" s="454"/>
      <c r="L4" s="454"/>
      <c r="M4" s="454"/>
      <c r="N4" s="454"/>
      <c r="O4" s="454"/>
      <c r="P4" s="454"/>
      <c r="Q4" s="454"/>
    </row>
    <row r="5" spans="1:248">
      <c r="A5" s="95" t="s">
        <v>4</v>
      </c>
      <c r="B5" s="95" t="s">
        <v>5</v>
      </c>
      <c r="C5" s="457" t="s">
        <v>180</v>
      </c>
      <c r="D5" s="457"/>
      <c r="E5" s="457" t="s">
        <v>7</v>
      </c>
      <c r="F5" s="457"/>
      <c r="G5" s="455" t="s">
        <v>11</v>
      </c>
      <c r="H5" s="456"/>
      <c r="I5" s="455" t="s">
        <v>12</v>
      </c>
      <c r="J5" s="458"/>
      <c r="K5" s="471" t="s">
        <v>181</v>
      </c>
      <c r="L5" s="471"/>
      <c r="M5" s="95" t="s">
        <v>5</v>
      </c>
      <c r="N5" s="457" t="s">
        <v>180</v>
      </c>
      <c r="O5" s="457"/>
      <c r="P5" s="457" t="s">
        <v>7</v>
      </c>
      <c r="Q5" s="457"/>
    </row>
    <row r="6" spans="1:248">
      <c r="A6" s="462" t="s">
        <v>13</v>
      </c>
      <c r="B6" s="462" t="s">
        <v>14</v>
      </c>
      <c r="C6" s="459" t="s">
        <v>182</v>
      </c>
      <c r="D6" s="459"/>
      <c r="E6" s="459" t="s">
        <v>16</v>
      </c>
      <c r="F6" s="459"/>
      <c r="G6" s="460" t="s">
        <v>20</v>
      </c>
      <c r="H6" s="472"/>
      <c r="I6" s="460" t="s">
        <v>21</v>
      </c>
      <c r="J6" s="461"/>
      <c r="K6" s="473" t="s">
        <v>183</v>
      </c>
      <c r="L6" s="473"/>
      <c r="M6" s="423" t="s">
        <v>14</v>
      </c>
      <c r="N6" s="459" t="s">
        <v>182</v>
      </c>
      <c r="O6" s="459"/>
      <c r="P6" s="459" t="s">
        <v>16</v>
      </c>
      <c r="Q6" s="459"/>
    </row>
    <row r="7" spans="1:248">
      <c r="A7" s="468"/>
      <c r="B7" s="468"/>
      <c r="C7" s="462" t="s">
        <v>22</v>
      </c>
      <c r="D7" s="462"/>
      <c r="E7" s="462" t="s">
        <v>22</v>
      </c>
      <c r="F7" s="462"/>
      <c r="G7" s="462" t="s">
        <v>22</v>
      </c>
      <c r="H7" s="462"/>
      <c r="I7" s="462" t="s">
        <v>22</v>
      </c>
      <c r="J7" s="462"/>
      <c r="K7" s="462" t="s">
        <v>22</v>
      </c>
      <c r="L7" s="462"/>
      <c r="M7" s="424"/>
      <c r="N7" s="462" t="s">
        <v>22</v>
      </c>
      <c r="O7" s="462"/>
      <c r="P7" s="462" t="s">
        <v>22</v>
      </c>
      <c r="Q7" s="462"/>
    </row>
    <row r="8" spans="1:248" ht="26.4">
      <c r="A8" s="252"/>
      <c r="B8" s="423"/>
      <c r="C8" s="390" t="s">
        <v>184</v>
      </c>
      <c r="D8" s="390" t="s">
        <v>185</v>
      </c>
      <c r="E8" s="390" t="s">
        <v>186</v>
      </c>
      <c r="F8" s="390" t="s">
        <v>187</v>
      </c>
      <c r="G8" s="390" t="s">
        <v>188</v>
      </c>
      <c r="H8" s="390" t="s">
        <v>189</v>
      </c>
      <c r="I8" s="390" t="s">
        <v>190</v>
      </c>
      <c r="J8" s="390" t="s">
        <v>191</v>
      </c>
      <c r="K8" s="390" t="s">
        <v>192</v>
      </c>
      <c r="L8" s="390" t="s">
        <v>193</v>
      </c>
      <c r="M8" s="425"/>
      <c r="N8" s="390" t="s">
        <v>184</v>
      </c>
      <c r="O8" s="390" t="s">
        <v>185</v>
      </c>
      <c r="P8" s="390" t="s">
        <v>186</v>
      </c>
      <c r="Q8" s="390" t="s">
        <v>187</v>
      </c>
    </row>
    <row r="9" spans="1:248" hidden="1">
      <c r="A9" s="253" t="s">
        <v>194</v>
      </c>
      <c r="B9" s="254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6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194</v>
      </c>
      <c r="B10" s="254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6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194</v>
      </c>
      <c r="B11" s="254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6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194</v>
      </c>
      <c r="B12" s="254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6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194</v>
      </c>
      <c r="B13" s="254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6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194</v>
      </c>
      <c r="B14" s="254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6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194</v>
      </c>
      <c r="B15" s="254" t="s">
        <v>207</v>
      </c>
      <c r="C15" s="474" t="s">
        <v>208</v>
      </c>
      <c r="D15" s="475"/>
      <c r="E15" s="475"/>
      <c r="F15" s="475"/>
      <c r="G15" s="475"/>
      <c r="H15" s="475"/>
      <c r="I15" s="475"/>
      <c r="J15" s="475"/>
      <c r="K15" s="475"/>
      <c r="L15" s="476"/>
      <c r="M15" s="186" t="s">
        <v>209</v>
      </c>
      <c r="N15" s="474" t="s">
        <v>208</v>
      </c>
      <c r="O15" s="475"/>
      <c r="P15" s="475"/>
      <c r="Q15" s="476"/>
    </row>
    <row r="16" spans="1:248" hidden="1">
      <c r="A16" s="253" t="s">
        <v>194</v>
      </c>
      <c r="B16" s="254" t="s">
        <v>210</v>
      </c>
      <c r="C16" s="474" t="s">
        <v>208</v>
      </c>
      <c r="D16" s="475"/>
      <c r="E16" s="475"/>
      <c r="F16" s="475"/>
      <c r="G16" s="475"/>
      <c r="H16" s="475"/>
      <c r="I16" s="475"/>
      <c r="J16" s="475"/>
      <c r="K16" s="475"/>
      <c r="L16" s="476"/>
      <c r="M16" s="186" t="s">
        <v>211</v>
      </c>
      <c r="N16" s="474" t="s">
        <v>208</v>
      </c>
      <c r="O16" s="475"/>
      <c r="P16" s="475"/>
      <c r="Q16" s="476"/>
    </row>
    <row r="17" spans="1:17" hidden="1">
      <c r="A17" s="253" t="s">
        <v>194</v>
      </c>
      <c r="B17" s="254" t="s">
        <v>212</v>
      </c>
      <c r="C17" s="474" t="s">
        <v>208</v>
      </c>
      <c r="D17" s="475"/>
      <c r="E17" s="475"/>
      <c r="F17" s="475"/>
      <c r="G17" s="475"/>
      <c r="H17" s="475"/>
      <c r="I17" s="475"/>
      <c r="J17" s="475"/>
      <c r="K17" s="475"/>
      <c r="L17" s="476"/>
      <c r="M17" s="186" t="s">
        <v>213</v>
      </c>
      <c r="N17" s="474" t="s">
        <v>208</v>
      </c>
      <c r="O17" s="475"/>
      <c r="P17" s="475"/>
      <c r="Q17" s="476"/>
    </row>
    <row r="18" spans="1:17" hidden="1">
      <c r="A18" s="253" t="s">
        <v>194</v>
      </c>
      <c r="B18" s="254" t="s">
        <v>214</v>
      </c>
      <c r="C18" s="474" t="s">
        <v>208</v>
      </c>
      <c r="D18" s="475"/>
      <c r="E18" s="475"/>
      <c r="F18" s="475"/>
      <c r="G18" s="475"/>
      <c r="H18" s="475"/>
      <c r="I18" s="475"/>
      <c r="J18" s="475"/>
      <c r="K18" s="475"/>
      <c r="L18" s="476"/>
      <c r="M18" s="186" t="s">
        <v>215</v>
      </c>
      <c r="N18" s="474" t="s">
        <v>208</v>
      </c>
      <c r="O18" s="475"/>
      <c r="P18" s="475"/>
      <c r="Q18" s="476"/>
    </row>
    <row r="19" spans="1:17" hidden="1">
      <c r="A19" s="426" t="s">
        <v>216</v>
      </c>
      <c r="B19" s="254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6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216</v>
      </c>
      <c r="B20" s="254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6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216</v>
      </c>
      <c r="B21" s="254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6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216</v>
      </c>
      <c r="B22" s="254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3" t="s">
        <v>144</v>
      </c>
      <c r="M22" s="186" t="s">
        <v>224</v>
      </c>
      <c r="N22" s="474" t="s">
        <v>208</v>
      </c>
      <c r="O22" s="475"/>
      <c r="P22" s="475"/>
      <c r="Q22" s="476"/>
    </row>
    <row r="23" spans="1:17" hidden="1">
      <c r="A23" s="265" t="s">
        <v>216</v>
      </c>
      <c r="B23" s="254" t="s">
        <v>225</v>
      </c>
      <c r="C23" s="474" t="s">
        <v>208</v>
      </c>
      <c r="D23" s="475"/>
      <c r="E23" s="475"/>
      <c r="F23" s="475"/>
      <c r="G23" s="475"/>
      <c r="H23" s="475"/>
      <c r="I23" s="475"/>
      <c r="J23" s="475"/>
      <c r="K23" s="475"/>
      <c r="L23" s="476"/>
      <c r="M23" s="186" t="s">
        <v>226</v>
      </c>
      <c r="N23" s="474" t="s">
        <v>208</v>
      </c>
      <c r="O23" s="475"/>
      <c r="P23" s="475"/>
      <c r="Q23" s="476"/>
    </row>
    <row r="24" spans="1:17" hidden="1">
      <c r="A24" s="265" t="s">
        <v>216</v>
      </c>
      <c r="B24" s="254" t="s">
        <v>227</v>
      </c>
      <c r="C24" s="474" t="s">
        <v>208</v>
      </c>
      <c r="D24" s="475"/>
      <c r="E24" s="475"/>
      <c r="F24" s="475"/>
      <c r="G24" s="475"/>
      <c r="H24" s="475"/>
      <c r="I24" s="475"/>
      <c r="J24" s="475"/>
      <c r="K24" s="475"/>
      <c r="L24" s="476"/>
      <c r="M24" s="186" t="s">
        <v>228</v>
      </c>
      <c r="N24" s="474" t="s">
        <v>208</v>
      </c>
      <c r="O24" s="475"/>
      <c r="P24" s="475"/>
      <c r="Q24" s="476"/>
    </row>
    <row r="25" spans="1:17" hidden="1">
      <c r="A25" s="265" t="s">
        <v>216</v>
      </c>
      <c r="B25" s="254" t="s">
        <v>229</v>
      </c>
      <c r="C25" s="474" t="s">
        <v>208</v>
      </c>
      <c r="D25" s="475"/>
      <c r="E25" s="475"/>
      <c r="F25" s="475"/>
      <c r="G25" s="475"/>
      <c r="H25" s="475"/>
      <c r="I25" s="475"/>
      <c r="J25" s="475"/>
      <c r="K25" s="475"/>
      <c r="L25" s="476"/>
      <c r="M25" s="186" t="s">
        <v>230</v>
      </c>
      <c r="N25" s="474" t="s">
        <v>208</v>
      </c>
      <c r="O25" s="475"/>
      <c r="P25" s="475"/>
      <c r="Q25" s="476"/>
    </row>
    <row r="26" spans="1:17" hidden="1">
      <c r="A26" s="265" t="s">
        <v>216</v>
      </c>
      <c r="B26" s="254" t="s">
        <v>231</v>
      </c>
      <c r="C26" s="474" t="s">
        <v>208</v>
      </c>
      <c r="D26" s="475"/>
      <c r="E26" s="475"/>
      <c r="F26" s="475"/>
      <c r="G26" s="475"/>
      <c r="H26" s="475"/>
      <c r="I26" s="475"/>
      <c r="J26" s="475"/>
      <c r="K26" s="475"/>
      <c r="L26" s="476"/>
      <c r="M26" s="186" t="s">
        <v>232</v>
      </c>
      <c r="N26" s="474" t="s">
        <v>208</v>
      </c>
      <c r="O26" s="475"/>
      <c r="P26" s="475"/>
      <c r="Q26" s="476"/>
    </row>
    <row r="27" spans="1:17" hidden="1">
      <c r="A27" s="477" t="s">
        <v>208</v>
      </c>
      <c r="B27" s="477"/>
      <c r="C27" s="477"/>
      <c r="D27" s="477"/>
      <c r="E27" s="477"/>
      <c r="F27" s="477"/>
      <c r="G27" s="477"/>
      <c r="H27" s="477"/>
      <c r="I27" s="477"/>
      <c r="J27" s="477"/>
      <c r="K27" s="477"/>
      <c r="L27" s="477"/>
      <c r="M27" s="477"/>
      <c r="N27" s="477"/>
      <c r="O27" s="477"/>
      <c r="P27" s="477"/>
      <c r="Q27" s="477"/>
    </row>
    <row r="28" spans="1:17" hidden="1">
      <c r="A28" s="477" t="s">
        <v>208</v>
      </c>
      <c r="B28" s="477"/>
      <c r="C28" s="477"/>
      <c r="D28" s="477"/>
      <c r="E28" s="477"/>
      <c r="F28" s="477"/>
      <c r="G28" s="477"/>
      <c r="H28" s="477"/>
      <c r="I28" s="477"/>
      <c r="J28" s="477"/>
      <c r="K28" s="477"/>
      <c r="L28" s="477"/>
      <c r="M28" s="477"/>
      <c r="N28" s="477"/>
      <c r="O28" s="477"/>
      <c r="P28" s="477"/>
      <c r="Q28" s="477"/>
    </row>
    <row r="29" spans="1:17" hidden="1">
      <c r="A29" s="477" t="s">
        <v>208</v>
      </c>
      <c r="B29" s="477"/>
      <c r="C29" s="477"/>
      <c r="D29" s="477"/>
      <c r="E29" s="477"/>
      <c r="F29" s="477"/>
      <c r="G29" s="477"/>
      <c r="H29" s="477"/>
      <c r="I29" s="477"/>
      <c r="J29" s="477"/>
      <c r="K29" s="477"/>
      <c r="L29" s="477"/>
      <c r="M29" s="477"/>
      <c r="N29" s="477"/>
      <c r="O29" s="477"/>
      <c r="P29" s="477"/>
      <c r="Q29" s="477"/>
    </row>
    <row r="30" spans="1:17" hidden="1">
      <c r="A30" s="477" t="s">
        <v>208</v>
      </c>
      <c r="B30" s="477"/>
      <c r="C30" s="477"/>
      <c r="D30" s="477"/>
      <c r="E30" s="477"/>
      <c r="F30" s="477"/>
      <c r="G30" s="477"/>
      <c r="H30" s="477"/>
      <c r="I30" s="477"/>
      <c r="J30" s="477"/>
      <c r="K30" s="477"/>
      <c r="L30" s="477"/>
      <c r="M30" s="477"/>
      <c r="N30" s="477"/>
      <c r="O30" s="477"/>
      <c r="P30" s="477"/>
      <c r="Q30" s="477"/>
    </row>
    <row r="31" spans="1:17" hidden="1">
      <c r="A31" s="477" t="s">
        <v>208</v>
      </c>
      <c r="B31" s="477"/>
      <c r="C31" s="477"/>
      <c r="D31" s="477"/>
      <c r="E31" s="477"/>
      <c r="F31" s="477"/>
      <c r="G31" s="477"/>
      <c r="H31" s="477"/>
      <c r="I31" s="477"/>
      <c r="J31" s="477"/>
      <c r="K31" s="477"/>
      <c r="L31" s="477"/>
      <c r="M31" s="477"/>
      <c r="N31" s="477"/>
      <c r="O31" s="477"/>
      <c r="P31" s="477"/>
      <c r="Q31" s="477"/>
    </row>
    <row r="32" spans="1:17" hidden="1">
      <c r="A32" s="477" t="s">
        <v>208</v>
      </c>
      <c r="B32" s="477"/>
      <c r="C32" s="477"/>
      <c r="D32" s="477"/>
      <c r="E32" s="477"/>
      <c r="F32" s="477"/>
      <c r="G32" s="477"/>
      <c r="H32" s="477"/>
      <c r="I32" s="477"/>
      <c r="J32" s="477"/>
      <c r="K32" s="477"/>
      <c r="L32" s="477"/>
      <c r="M32" s="477"/>
      <c r="N32" s="477"/>
      <c r="O32" s="477"/>
      <c r="P32" s="477"/>
      <c r="Q32" s="477"/>
    </row>
    <row r="33" spans="1:17" hidden="1">
      <c r="A33" s="477" t="s">
        <v>208</v>
      </c>
      <c r="B33" s="477"/>
      <c r="C33" s="477"/>
      <c r="D33" s="477"/>
      <c r="E33" s="477"/>
      <c r="F33" s="477"/>
      <c r="G33" s="477"/>
      <c r="H33" s="477"/>
      <c r="I33" s="477"/>
      <c r="J33" s="477"/>
      <c r="K33" s="477"/>
      <c r="L33" s="477"/>
      <c r="M33" s="477"/>
      <c r="N33" s="477"/>
      <c r="O33" s="477"/>
      <c r="P33" s="477"/>
      <c r="Q33" s="477"/>
    </row>
    <row r="34" spans="1:17" hidden="1">
      <c r="A34" s="477" t="s">
        <v>208</v>
      </c>
      <c r="B34" s="477"/>
      <c r="C34" s="477"/>
      <c r="D34" s="477"/>
      <c r="E34" s="477"/>
      <c r="F34" s="477"/>
      <c r="G34" s="477"/>
      <c r="H34" s="477"/>
      <c r="I34" s="477"/>
      <c r="J34" s="477"/>
      <c r="K34" s="477"/>
      <c r="L34" s="477"/>
      <c r="M34" s="477"/>
      <c r="N34" s="477"/>
      <c r="O34" s="477"/>
      <c r="P34" s="477"/>
      <c r="Q34" s="477"/>
    </row>
    <row r="35" spans="1:17" hidden="1">
      <c r="A35" s="477" t="s">
        <v>208</v>
      </c>
      <c r="B35" s="477"/>
      <c r="C35" s="477"/>
      <c r="D35" s="477"/>
      <c r="E35" s="477"/>
      <c r="F35" s="477"/>
      <c r="G35" s="477"/>
      <c r="H35" s="477"/>
      <c r="I35" s="477"/>
      <c r="J35" s="477"/>
      <c r="K35" s="477"/>
      <c r="L35" s="477"/>
      <c r="M35" s="477"/>
      <c r="N35" s="477"/>
      <c r="O35" s="477"/>
      <c r="P35" s="477"/>
      <c r="Q35" s="477"/>
    </row>
    <row r="36" spans="1:17" hidden="1">
      <c r="A36" s="477" t="s">
        <v>208</v>
      </c>
      <c r="B36" s="477"/>
      <c r="C36" s="477"/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</row>
    <row r="37" spans="1:17" hidden="1">
      <c r="A37" s="477" t="s">
        <v>208</v>
      </c>
      <c r="B37" s="477"/>
      <c r="C37" s="477"/>
      <c r="D37" s="477"/>
      <c r="E37" s="477"/>
      <c r="F37" s="477"/>
      <c r="G37" s="477"/>
      <c r="H37" s="477"/>
      <c r="I37" s="477"/>
      <c r="J37" s="477"/>
      <c r="K37" s="477"/>
      <c r="L37" s="477"/>
      <c r="M37" s="477"/>
      <c r="N37" s="477"/>
      <c r="O37" s="477"/>
      <c r="P37" s="477"/>
      <c r="Q37" s="477"/>
    </row>
    <row r="38" spans="1:17" hidden="1">
      <c r="A38" s="477" t="s">
        <v>208</v>
      </c>
      <c r="B38" s="477"/>
      <c r="C38" s="477"/>
      <c r="D38" s="477"/>
      <c r="E38" s="477"/>
      <c r="F38" s="477"/>
      <c r="G38" s="477"/>
      <c r="H38" s="477"/>
      <c r="I38" s="477"/>
      <c r="J38" s="477"/>
      <c r="K38" s="477"/>
      <c r="L38" s="477"/>
      <c r="M38" s="477"/>
      <c r="N38" s="477"/>
      <c r="O38" s="477"/>
      <c r="P38" s="477"/>
      <c r="Q38" s="477"/>
    </row>
    <row r="39" spans="1:17" hidden="1">
      <c r="A39" s="477" t="s">
        <v>208</v>
      </c>
      <c r="B39" s="477"/>
      <c r="C39" s="477"/>
      <c r="D39" s="477"/>
      <c r="E39" s="477"/>
      <c r="F39" s="477"/>
      <c r="G39" s="477"/>
      <c r="H39" s="477"/>
      <c r="I39" s="477"/>
      <c r="J39" s="477"/>
      <c r="K39" s="477"/>
      <c r="L39" s="477"/>
      <c r="M39" s="477"/>
      <c r="N39" s="477"/>
      <c r="O39" s="477"/>
      <c r="P39" s="477"/>
      <c r="Q39" s="477"/>
    </row>
    <row r="40" spans="1:17" hidden="1">
      <c r="A40" s="477" t="s">
        <v>208</v>
      </c>
      <c r="B40" s="477"/>
      <c r="C40" s="477"/>
      <c r="D40" s="477"/>
      <c r="E40" s="477"/>
      <c r="F40" s="477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77"/>
    </row>
    <row r="41" spans="1:17" hidden="1">
      <c r="A41" s="477" t="s">
        <v>208</v>
      </c>
      <c r="B41" s="477"/>
      <c r="C41" s="477"/>
      <c r="D41" s="477"/>
      <c r="E41" s="477"/>
      <c r="F41" s="477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77"/>
    </row>
    <row r="42" spans="1:17" hidden="1">
      <c r="A42" s="477" t="s">
        <v>208</v>
      </c>
      <c r="B42" s="477"/>
      <c r="C42" s="477"/>
      <c r="D42" s="477"/>
      <c r="E42" s="477"/>
      <c r="F42" s="477"/>
      <c r="G42" s="477"/>
      <c r="H42" s="477"/>
      <c r="I42" s="477"/>
      <c r="J42" s="477"/>
      <c r="K42" s="477"/>
      <c r="L42" s="477"/>
      <c r="M42" s="477"/>
      <c r="N42" s="477"/>
      <c r="O42" s="477"/>
      <c r="P42" s="477"/>
      <c r="Q42" s="477"/>
    </row>
    <row r="43" spans="1:17" hidden="1">
      <c r="A43" s="477" t="s">
        <v>208</v>
      </c>
      <c r="B43" s="477"/>
      <c r="C43" s="477"/>
      <c r="D43" s="477"/>
      <c r="E43" s="477"/>
      <c r="F43" s="477"/>
      <c r="G43" s="477"/>
      <c r="H43" s="477"/>
      <c r="I43" s="477"/>
      <c r="J43" s="477"/>
      <c r="K43" s="477"/>
      <c r="L43" s="477"/>
      <c r="M43" s="477"/>
      <c r="N43" s="477"/>
      <c r="O43" s="477"/>
      <c r="P43" s="477"/>
      <c r="Q43" s="477"/>
    </row>
    <row r="44" spans="1:17" hidden="1">
      <c r="A44" s="477" t="s">
        <v>208</v>
      </c>
      <c r="B44" s="477"/>
      <c r="C44" s="477"/>
      <c r="D44" s="477"/>
      <c r="E44" s="477"/>
      <c r="F44" s="477"/>
      <c r="G44" s="477"/>
      <c r="H44" s="477"/>
      <c r="I44" s="477"/>
      <c r="J44" s="477"/>
      <c r="K44" s="477"/>
      <c r="L44" s="477"/>
      <c r="M44" s="477"/>
      <c r="N44" s="477"/>
      <c r="O44" s="477"/>
      <c r="P44" s="477"/>
      <c r="Q44" s="477"/>
    </row>
    <row r="45" spans="1:17" hidden="1">
      <c r="A45" s="477" t="s">
        <v>208</v>
      </c>
      <c r="B45" s="477"/>
      <c r="C45" s="477"/>
      <c r="D45" s="477"/>
      <c r="E45" s="477"/>
      <c r="F45" s="477"/>
      <c r="G45" s="477"/>
      <c r="H45" s="477"/>
      <c r="I45" s="477"/>
      <c r="J45" s="477"/>
      <c r="K45" s="477"/>
      <c r="L45" s="477"/>
      <c r="M45" s="477"/>
      <c r="N45" s="477"/>
      <c r="O45" s="477"/>
      <c r="P45" s="477"/>
      <c r="Q45" s="477"/>
    </row>
    <row r="46" spans="1:17" hidden="1">
      <c r="A46" s="477" t="s">
        <v>208</v>
      </c>
      <c r="B46" s="477"/>
      <c r="C46" s="477"/>
      <c r="D46" s="477"/>
      <c r="E46" s="477"/>
      <c r="F46" s="477"/>
      <c r="G46" s="477"/>
      <c r="H46" s="477"/>
      <c r="I46" s="477"/>
      <c r="J46" s="477"/>
      <c r="K46" s="477"/>
      <c r="L46" s="477"/>
      <c r="M46" s="477"/>
      <c r="N46" s="477"/>
      <c r="O46" s="477"/>
      <c r="P46" s="477"/>
      <c r="Q46" s="477"/>
    </row>
    <row r="47" spans="1:17" hidden="1">
      <c r="A47" s="477" t="s">
        <v>208</v>
      </c>
      <c r="B47" s="477"/>
      <c r="C47" s="477"/>
      <c r="D47" s="477"/>
      <c r="E47" s="477"/>
      <c r="F47" s="477"/>
      <c r="G47" s="477"/>
      <c r="H47" s="477"/>
      <c r="I47" s="477"/>
      <c r="J47" s="477"/>
      <c r="K47" s="477"/>
      <c r="L47" s="477"/>
      <c r="M47" s="477"/>
      <c r="N47" s="477"/>
      <c r="O47" s="477"/>
      <c r="P47" s="477"/>
      <c r="Q47" s="477"/>
    </row>
    <row r="48" spans="1:17" hidden="1">
      <c r="A48" s="477" t="s">
        <v>208</v>
      </c>
      <c r="B48" s="477"/>
      <c r="C48" s="477"/>
      <c r="D48" s="477"/>
      <c r="E48" s="477"/>
      <c r="F48" s="477"/>
      <c r="G48" s="477"/>
      <c r="H48" s="477"/>
      <c r="I48" s="477"/>
      <c r="J48" s="477"/>
      <c r="K48" s="477"/>
      <c r="L48" s="477"/>
      <c r="M48" s="477"/>
      <c r="N48" s="477"/>
      <c r="O48" s="477"/>
      <c r="P48" s="477"/>
      <c r="Q48" s="477"/>
    </row>
    <row r="49" spans="1:17" hidden="1">
      <c r="A49" s="477" t="s">
        <v>208</v>
      </c>
      <c r="B49" s="477"/>
      <c r="C49" s="477"/>
      <c r="D49" s="477"/>
      <c r="E49" s="477"/>
      <c r="F49" s="477"/>
      <c r="G49" s="477"/>
      <c r="H49" s="477"/>
      <c r="I49" s="477"/>
      <c r="J49" s="477"/>
      <c r="K49" s="477"/>
      <c r="L49" s="477"/>
      <c r="M49" s="477"/>
      <c r="N49" s="477"/>
      <c r="O49" s="477"/>
      <c r="P49" s="477"/>
      <c r="Q49" s="477"/>
    </row>
    <row r="50" spans="1:17" hidden="1">
      <c r="A50" s="477" t="s">
        <v>208</v>
      </c>
      <c r="B50" s="477"/>
      <c r="C50" s="477"/>
      <c r="D50" s="477"/>
      <c r="E50" s="477"/>
      <c r="F50" s="477"/>
      <c r="G50" s="477"/>
      <c r="H50" s="477"/>
      <c r="I50" s="477"/>
      <c r="J50" s="477"/>
      <c r="K50" s="477"/>
      <c r="L50" s="477"/>
      <c r="M50" s="477"/>
      <c r="N50" s="477"/>
      <c r="O50" s="477"/>
      <c r="P50" s="477"/>
      <c r="Q50" s="477"/>
    </row>
    <row r="51" spans="1:17" hidden="1">
      <c r="A51" s="477" t="s">
        <v>208</v>
      </c>
      <c r="B51" s="477"/>
      <c r="C51" s="477"/>
      <c r="D51" s="477"/>
      <c r="E51" s="477"/>
      <c r="F51" s="477"/>
      <c r="G51" s="477"/>
      <c r="H51" s="477"/>
      <c r="I51" s="477"/>
      <c r="J51" s="477"/>
      <c r="K51" s="477"/>
      <c r="L51" s="477"/>
      <c r="M51" s="477"/>
      <c r="N51" s="477"/>
      <c r="O51" s="477"/>
      <c r="P51" s="477"/>
      <c r="Q51" s="477"/>
    </row>
    <row r="52" spans="1:17" hidden="1">
      <c r="A52" s="477" t="s">
        <v>208</v>
      </c>
      <c r="B52" s="477"/>
      <c r="C52" s="477"/>
      <c r="D52" s="477"/>
      <c r="E52" s="477"/>
      <c r="F52" s="477"/>
      <c r="G52" s="477"/>
      <c r="H52" s="477"/>
      <c r="I52" s="477"/>
      <c r="J52" s="477"/>
      <c r="K52" s="477"/>
      <c r="L52" s="477"/>
      <c r="M52" s="477"/>
      <c r="N52" s="477"/>
      <c r="O52" s="477"/>
      <c r="P52" s="477"/>
      <c r="Q52" s="477"/>
    </row>
    <row r="53" spans="1:17" hidden="1">
      <c r="A53" s="477" t="s">
        <v>208</v>
      </c>
      <c r="B53" s="477"/>
      <c r="C53" s="477"/>
      <c r="D53" s="477"/>
      <c r="E53" s="477"/>
      <c r="F53" s="477"/>
      <c r="G53" s="477"/>
      <c r="H53" s="477"/>
      <c r="I53" s="477"/>
      <c r="J53" s="477"/>
      <c r="K53" s="477"/>
      <c r="L53" s="477"/>
      <c r="M53" s="477"/>
      <c r="N53" s="477"/>
      <c r="O53" s="477"/>
      <c r="P53" s="477"/>
      <c r="Q53" s="477"/>
    </row>
    <row r="54" spans="1:17" hidden="1">
      <c r="A54" s="477" t="s">
        <v>208</v>
      </c>
      <c r="B54" s="477"/>
      <c r="C54" s="477"/>
      <c r="D54" s="477"/>
      <c r="E54" s="477"/>
      <c r="F54" s="477"/>
      <c r="G54" s="477"/>
      <c r="H54" s="477"/>
      <c r="I54" s="477"/>
      <c r="J54" s="477"/>
      <c r="K54" s="477"/>
      <c r="L54" s="477"/>
      <c r="M54" s="477"/>
      <c r="N54" s="477"/>
      <c r="O54" s="477"/>
      <c r="P54" s="477"/>
      <c r="Q54" s="477"/>
    </row>
    <row r="55" spans="1:17" hidden="1">
      <c r="A55" s="477" t="s">
        <v>208</v>
      </c>
      <c r="B55" s="477"/>
      <c r="C55" s="477"/>
      <c r="D55" s="477"/>
      <c r="E55" s="477"/>
      <c r="F55" s="477"/>
      <c r="G55" s="477"/>
      <c r="H55" s="477"/>
      <c r="I55" s="477"/>
      <c r="J55" s="477"/>
      <c r="K55" s="477"/>
      <c r="L55" s="477"/>
      <c r="M55" s="477"/>
      <c r="N55" s="477"/>
      <c r="O55" s="477"/>
      <c r="P55" s="477"/>
      <c r="Q55" s="477"/>
    </row>
    <row r="56" spans="1:17" hidden="1">
      <c r="A56" s="477" t="s">
        <v>208</v>
      </c>
      <c r="B56" s="477"/>
      <c r="C56" s="477"/>
      <c r="D56" s="477"/>
      <c r="E56" s="477"/>
      <c r="F56" s="477"/>
      <c r="G56" s="477"/>
      <c r="H56" s="477"/>
      <c r="I56" s="477"/>
      <c r="J56" s="477"/>
      <c r="K56" s="477"/>
      <c r="L56" s="477"/>
      <c r="M56" s="477"/>
      <c r="N56" s="477"/>
      <c r="O56" s="477"/>
      <c r="P56" s="477"/>
      <c r="Q56" s="477"/>
    </row>
    <row r="57" spans="1:17" hidden="1">
      <c r="A57" s="477" t="s">
        <v>208</v>
      </c>
      <c r="B57" s="477"/>
      <c r="C57" s="477"/>
      <c r="D57" s="477"/>
      <c r="E57" s="477"/>
      <c r="F57" s="477"/>
      <c r="G57" s="477"/>
      <c r="H57" s="477"/>
      <c r="I57" s="477"/>
      <c r="J57" s="477"/>
      <c r="K57" s="477"/>
      <c r="L57" s="477"/>
      <c r="M57" s="477"/>
      <c r="N57" s="477"/>
      <c r="O57" s="477"/>
      <c r="P57" s="477"/>
      <c r="Q57" s="477"/>
    </row>
    <row r="58" spans="1:17" hidden="1">
      <c r="A58" s="477" t="s">
        <v>208</v>
      </c>
      <c r="B58" s="477"/>
      <c r="C58" s="477"/>
      <c r="D58" s="477"/>
      <c r="E58" s="477"/>
      <c r="F58" s="477"/>
      <c r="G58" s="477"/>
      <c r="H58" s="477"/>
      <c r="I58" s="477"/>
      <c r="J58" s="477"/>
      <c r="K58" s="477"/>
      <c r="L58" s="477"/>
      <c r="M58" s="477"/>
      <c r="N58" s="477"/>
      <c r="O58" s="477"/>
      <c r="P58" s="477"/>
      <c r="Q58" s="477"/>
    </row>
    <row r="59" spans="1:17" hidden="1">
      <c r="A59" s="477" t="s">
        <v>208</v>
      </c>
      <c r="B59" s="477"/>
      <c r="C59" s="477"/>
      <c r="D59" s="477"/>
      <c r="E59" s="477"/>
      <c r="F59" s="477"/>
      <c r="G59" s="477"/>
      <c r="H59" s="477"/>
      <c r="I59" s="477"/>
      <c r="J59" s="477"/>
      <c r="K59" s="477"/>
      <c r="L59" s="477"/>
      <c r="M59" s="477"/>
      <c r="N59" s="477"/>
      <c r="O59" s="477"/>
      <c r="P59" s="477"/>
      <c r="Q59" s="477"/>
    </row>
    <row r="60" spans="1:17" hidden="1">
      <c r="A60" s="477" t="s">
        <v>208</v>
      </c>
      <c r="B60" s="477"/>
      <c r="C60" s="477"/>
      <c r="D60" s="477"/>
      <c r="E60" s="477"/>
      <c r="F60" s="477"/>
      <c r="G60" s="477"/>
      <c r="H60" s="477"/>
      <c r="I60" s="477"/>
      <c r="J60" s="477"/>
      <c r="K60" s="477"/>
      <c r="L60" s="477"/>
      <c r="M60" s="477"/>
      <c r="N60" s="477"/>
      <c r="O60" s="477"/>
      <c r="P60" s="477"/>
      <c r="Q60" s="477"/>
    </row>
    <row r="61" spans="1:17" hidden="1">
      <c r="A61" s="477" t="s">
        <v>208</v>
      </c>
      <c r="B61" s="477"/>
      <c r="C61" s="477"/>
      <c r="D61" s="477"/>
      <c r="E61" s="477"/>
      <c r="F61" s="477"/>
      <c r="G61" s="477"/>
      <c r="H61" s="477"/>
      <c r="I61" s="477"/>
      <c r="J61" s="477"/>
      <c r="K61" s="477"/>
      <c r="L61" s="477"/>
      <c r="M61" s="477"/>
      <c r="N61" s="477"/>
      <c r="O61" s="477"/>
      <c r="P61" s="477"/>
      <c r="Q61" s="477"/>
    </row>
    <row r="62" spans="1:17" hidden="1">
      <c r="A62" s="477" t="s">
        <v>208</v>
      </c>
      <c r="B62" s="477"/>
      <c r="C62" s="477"/>
      <c r="D62" s="477"/>
      <c r="E62" s="477"/>
      <c r="F62" s="477"/>
      <c r="G62" s="477"/>
      <c r="H62" s="477"/>
      <c r="I62" s="477"/>
      <c r="J62" s="477"/>
      <c r="K62" s="477"/>
      <c r="L62" s="477"/>
      <c r="M62" s="477"/>
      <c r="N62" s="477"/>
      <c r="O62" s="477"/>
      <c r="P62" s="477"/>
      <c r="Q62" s="477"/>
    </row>
    <row r="63" spans="1:17" hidden="1">
      <c r="A63" s="477" t="s">
        <v>208</v>
      </c>
      <c r="B63" s="477"/>
      <c r="C63" s="477"/>
      <c r="D63" s="477"/>
      <c r="E63" s="477"/>
      <c r="F63" s="477"/>
      <c r="G63" s="477"/>
      <c r="H63" s="477"/>
      <c r="I63" s="477"/>
      <c r="J63" s="477"/>
      <c r="K63" s="477"/>
      <c r="L63" s="477"/>
      <c r="M63" s="477"/>
      <c r="N63" s="477"/>
      <c r="O63" s="477"/>
      <c r="P63" s="477"/>
      <c r="Q63" s="477"/>
    </row>
    <row r="64" spans="1:17" hidden="1">
      <c r="A64" s="477" t="s">
        <v>208</v>
      </c>
      <c r="B64" s="477"/>
      <c r="C64" s="477"/>
      <c r="D64" s="477"/>
      <c r="E64" s="477"/>
      <c r="F64" s="477"/>
      <c r="G64" s="477"/>
      <c r="H64" s="477"/>
      <c r="I64" s="477"/>
      <c r="J64" s="477"/>
      <c r="K64" s="477"/>
      <c r="L64" s="477"/>
      <c r="M64" s="477"/>
      <c r="N64" s="477"/>
      <c r="O64" s="477"/>
      <c r="P64" s="477"/>
      <c r="Q64" s="477"/>
    </row>
    <row r="65" spans="1:23" hidden="1">
      <c r="A65" s="477" t="s">
        <v>208</v>
      </c>
      <c r="B65" s="477"/>
      <c r="C65" s="477"/>
      <c r="D65" s="477"/>
      <c r="E65" s="477"/>
      <c r="F65" s="477"/>
      <c r="G65" s="477"/>
      <c r="H65" s="477"/>
      <c r="I65" s="477"/>
      <c r="J65" s="477"/>
      <c r="K65" s="477"/>
      <c r="L65" s="477"/>
      <c r="M65" s="477"/>
      <c r="N65" s="477"/>
      <c r="O65" s="477"/>
      <c r="P65" s="477"/>
      <c r="Q65" s="477"/>
    </row>
    <row r="66" spans="1:23" hidden="1">
      <c r="A66" s="477" t="s">
        <v>208</v>
      </c>
      <c r="B66" s="477"/>
      <c r="C66" s="477"/>
      <c r="D66" s="477"/>
      <c r="E66" s="477"/>
      <c r="F66" s="477"/>
      <c r="G66" s="477"/>
      <c r="H66" s="477"/>
      <c r="I66" s="477"/>
      <c r="J66" s="477"/>
      <c r="K66" s="477"/>
      <c r="L66" s="477"/>
      <c r="M66" s="477"/>
      <c r="N66" s="477"/>
      <c r="O66" s="477"/>
      <c r="P66" s="477"/>
      <c r="Q66" s="477"/>
    </row>
    <row r="67" spans="1:23" hidden="1">
      <c r="A67" s="477" t="s">
        <v>208</v>
      </c>
      <c r="B67" s="477"/>
      <c r="C67" s="477"/>
      <c r="D67" s="477"/>
      <c r="E67" s="477"/>
      <c r="F67" s="477"/>
      <c r="G67" s="477"/>
      <c r="H67" s="477"/>
      <c r="I67" s="477"/>
      <c r="J67" s="477"/>
      <c r="K67" s="477"/>
      <c r="L67" s="477"/>
      <c r="M67" s="477"/>
      <c r="N67" s="477"/>
      <c r="O67" s="477"/>
      <c r="P67" s="477"/>
      <c r="Q67" s="477"/>
    </row>
    <row r="68" spans="1:23" hidden="1">
      <c r="A68" s="477" t="s">
        <v>208</v>
      </c>
      <c r="B68" s="477"/>
      <c r="C68" s="477"/>
      <c r="D68" s="477"/>
      <c r="E68" s="477"/>
      <c r="F68" s="477"/>
      <c r="G68" s="477"/>
      <c r="H68" s="477"/>
      <c r="I68" s="477"/>
      <c r="J68" s="477"/>
      <c r="K68" s="477"/>
      <c r="L68" s="477"/>
      <c r="M68" s="477"/>
      <c r="N68" s="477"/>
      <c r="O68" s="477"/>
      <c r="P68" s="477"/>
      <c r="Q68" s="477"/>
    </row>
    <row r="69" spans="1:23" hidden="1">
      <c r="A69" s="477" t="s">
        <v>208</v>
      </c>
      <c r="B69" s="477"/>
      <c r="C69" s="477"/>
      <c r="D69" s="477"/>
      <c r="E69" s="477"/>
      <c r="F69" s="477"/>
      <c r="G69" s="477"/>
      <c r="H69" s="477"/>
      <c r="I69" s="477"/>
      <c r="J69" s="477"/>
      <c r="K69" s="477"/>
      <c r="L69" s="477"/>
      <c r="M69" s="477"/>
      <c r="N69" s="477"/>
      <c r="O69" s="477"/>
      <c r="P69" s="477"/>
      <c r="Q69" s="477"/>
    </row>
    <row r="70" spans="1:23" hidden="1">
      <c r="A70" s="477" t="s">
        <v>208</v>
      </c>
      <c r="B70" s="477"/>
      <c r="C70" s="477"/>
      <c r="D70" s="477"/>
      <c r="E70" s="477"/>
      <c r="F70" s="477"/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77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7" t="s">
        <v>235</v>
      </c>
      <c r="H71" s="428" t="s">
        <v>236</v>
      </c>
      <c r="I71" s="427" t="s">
        <v>237</v>
      </c>
      <c r="J71" s="427" t="s">
        <v>238</v>
      </c>
      <c r="K71" s="463" t="s">
        <v>239</v>
      </c>
      <c r="L71" s="464"/>
      <c r="M71" s="186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474" t="s">
        <v>208</v>
      </c>
      <c r="D72" s="475"/>
      <c r="E72" s="475"/>
      <c r="F72" s="475"/>
      <c r="G72" s="475"/>
      <c r="H72" s="475"/>
      <c r="I72" s="475"/>
      <c r="J72" s="475"/>
      <c r="K72" s="475"/>
      <c r="L72" s="476"/>
      <c r="M72" s="186" t="s">
        <v>242</v>
      </c>
      <c r="N72" s="474" t="s">
        <v>208</v>
      </c>
      <c r="O72" s="475"/>
      <c r="P72" s="475"/>
      <c r="Q72" s="476"/>
    </row>
    <row r="73" spans="1:23">
      <c r="A73" s="453" t="s">
        <v>179</v>
      </c>
      <c r="B73" s="454"/>
      <c r="C73" s="454"/>
      <c r="D73" s="454"/>
      <c r="E73" s="454"/>
      <c r="F73" s="454"/>
      <c r="G73" s="454"/>
      <c r="H73" s="454"/>
      <c r="I73" s="454"/>
      <c r="J73" s="454"/>
      <c r="K73" s="454"/>
      <c r="L73" s="454"/>
      <c r="M73" s="454"/>
      <c r="N73" s="454"/>
      <c r="O73" s="454"/>
      <c r="P73" s="454"/>
      <c r="Q73" s="454"/>
    </row>
    <row r="74" spans="1:23">
      <c r="A74" s="95" t="s">
        <v>4</v>
      </c>
      <c r="B74" s="95" t="s">
        <v>5</v>
      </c>
      <c r="C74" s="457" t="s">
        <v>180</v>
      </c>
      <c r="D74" s="457"/>
      <c r="E74" s="457" t="s">
        <v>7</v>
      </c>
      <c r="F74" s="457"/>
      <c r="G74" s="455" t="s">
        <v>11</v>
      </c>
      <c r="H74" s="456"/>
      <c r="I74" s="455" t="s">
        <v>12</v>
      </c>
      <c r="J74" s="458"/>
      <c r="K74" s="471" t="s">
        <v>181</v>
      </c>
      <c r="L74" s="471"/>
      <c r="M74" s="95" t="s">
        <v>5</v>
      </c>
      <c r="N74" s="471" t="s">
        <v>243</v>
      </c>
      <c r="O74" s="473"/>
      <c r="P74" s="478" t="s">
        <v>244</v>
      </c>
      <c r="Q74" s="479"/>
      <c r="R74" s="480" t="s">
        <v>245</v>
      </c>
      <c r="S74" s="481"/>
      <c r="T74" s="496" t="s">
        <v>246</v>
      </c>
      <c r="U74" s="483"/>
      <c r="V74" s="497" t="s">
        <v>247</v>
      </c>
      <c r="W74" s="497"/>
    </row>
    <row r="75" spans="1:23">
      <c r="A75" s="462" t="s">
        <v>13</v>
      </c>
      <c r="B75" s="462" t="s">
        <v>14</v>
      </c>
      <c r="C75" s="459" t="s">
        <v>182</v>
      </c>
      <c r="D75" s="459"/>
      <c r="E75" s="459" t="s">
        <v>16</v>
      </c>
      <c r="F75" s="459"/>
      <c r="G75" s="460" t="s">
        <v>20</v>
      </c>
      <c r="H75" s="472"/>
      <c r="I75" s="460" t="s">
        <v>21</v>
      </c>
      <c r="J75" s="461"/>
      <c r="K75" s="473" t="s">
        <v>183</v>
      </c>
      <c r="L75" s="473"/>
      <c r="M75" s="423" t="s">
        <v>14</v>
      </c>
      <c r="N75" s="473" t="s">
        <v>248</v>
      </c>
      <c r="O75" s="473"/>
      <c r="P75" s="473" t="s">
        <v>249</v>
      </c>
      <c r="Q75" s="473"/>
      <c r="R75" s="481" t="s">
        <v>250</v>
      </c>
      <c r="S75" s="481"/>
      <c r="T75" s="482" t="s">
        <v>251</v>
      </c>
      <c r="U75" s="483"/>
      <c r="V75" s="484" t="s">
        <v>252</v>
      </c>
      <c r="W75" s="484"/>
    </row>
    <row r="76" spans="1:23">
      <c r="A76" s="468"/>
      <c r="B76" s="468"/>
      <c r="C76" s="462" t="s">
        <v>22</v>
      </c>
      <c r="D76" s="462"/>
      <c r="E76" s="462" t="s">
        <v>22</v>
      </c>
      <c r="F76" s="462"/>
      <c r="G76" s="462" t="s">
        <v>22</v>
      </c>
      <c r="H76" s="462"/>
      <c r="I76" s="462" t="s">
        <v>22</v>
      </c>
      <c r="J76" s="462"/>
      <c r="K76" s="462" t="s">
        <v>22</v>
      </c>
      <c r="L76" s="462"/>
      <c r="M76" s="424"/>
      <c r="N76" s="494" t="s">
        <v>22</v>
      </c>
      <c r="O76" s="494"/>
      <c r="P76" s="494" t="s">
        <v>22</v>
      </c>
      <c r="Q76" s="494"/>
      <c r="R76" s="495" t="s">
        <v>22</v>
      </c>
      <c r="S76" s="495"/>
      <c r="T76" s="494" t="s">
        <v>22</v>
      </c>
      <c r="U76" s="494"/>
      <c r="V76" s="473" t="s">
        <v>22</v>
      </c>
      <c r="W76" s="473"/>
    </row>
    <row r="77" spans="1:23" ht="26.4">
      <c r="A77" s="252"/>
      <c r="B77" s="423"/>
      <c r="C77" s="390" t="s">
        <v>184</v>
      </c>
      <c r="D77" s="390" t="s">
        <v>185</v>
      </c>
      <c r="E77" s="390" t="s">
        <v>186</v>
      </c>
      <c r="F77" s="390" t="s">
        <v>187</v>
      </c>
      <c r="G77" s="390" t="s">
        <v>188</v>
      </c>
      <c r="H77" s="390" t="s">
        <v>189</v>
      </c>
      <c r="I77" s="390" t="s">
        <v>190</v>
      </c>
      <c r="J77" s="390" t="s">
        <v>191</v>
      </c>
      <c r="K77" s="390" t="s">
        <v>192</v>
      </c>
      <c r="L77" s="390" t="s">
        <v>193</v>
      </c>
      <c r="M77" s="425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9">
        <f>K78</f>
        <v>45707</v>
      </c>
      <c r="M78" s="186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485" t="s">
        <v>208</v>
      </c>
      <c r="B79" s="486"/>
      <c r="C79" s="486"/>
      <c r="D79" s="486"/>
      <c r="E79" s="486"/>
      <c r="F79" s="486"/>
      <c r="G79" s="486"/>
      <c r="H79" s="486"/>
      <c r="I79" s="486"/>
      <c r="J79" s="486"/>
      <c r="K79" s="486"/>
      <c r="L79" s="486"/>
      <c r="M79" s="486"/>
      <c r="N79" s="486"/>
      <c r="O79" s="486"/>
      <c r="P79" s="486"/>
      <c r="Q79" s="486"/>
      <c r="R79" s="486"/>
      <c r="S79" s="486"/>
      <c r="T79" s="486"/>
      <c r="U79" s="486"/>
      <c r="V79" s="486"/>
      <c r="W79" s="487"/>
    </row>
    <row r="81" spans="1:23">
      <c r="A81" s="130" t="s">
        <v>160</v>
      </c>
      <c r="B81" s="488" t="s">
        <v>255</v>
      </c>
      <c r="C81" s="488"/>
      <c r="D81" s="488"/>
      <c r="E81" s="488"/>
      <c r="F81" s="488"/>
      <c r="G81" s="488"/>
      <c r="H81" s="488"/>
      <c r="I81" s="488"/>
      <c r="J81" s="488"/>
      <c r="K81" s="488"/>
      <c r="L81" s="488"/>
      <c r="M81" s="488"/>
      <c r="N81" s="6"/>
      <c r="O81" s="6"/>
    </row>
    <row r="82" spans="1:23">
      <c r="A82" s="32" t="s">
        <v>256</v>
      </c>
      <c r="B82" s="489" t="s">
        <v>257</v>
      </c>
      <c r="C82" s="490"/>
      <c r="D82" s="490"/>
      <c r="E82" s="490"/>
      <c r="F82" s="490"/>
      <c r="G82" s="490"/>
      <c r="H82" s="490"/>
      <c r="I82" s="490"/>
      <c r="J82" s="490"/>
      <c r="K82" s="490"/>
      <c r="L82" s="490"/>
      <c r="M82" s="491"/>
      <c r="N82" s="4"/>
      <c r="O82" s="4"/>
    </row>
    <row r="83" spans="1:23">
      <c r="A83" s="32" t="s">
        <v>164</v>
      </c>
      <c r="B83" s="492" t="s">
        <v>258</v>
      </c>
      <c r="C83" s="492"/>
      <c r="D83" s="492"/>
      <c r="E83" s="492"/>
      <c r="F83" s="492"/>
      <c r="G83" s="492"/>
      <c r="H83" s="492"/>
      <c r="I83" s="492"/>
      <c r="J83" s="492"/>
      <c r="K83" s="492"/>
      <c r="L83" s="492"/>
      <c r="M83" s="492"/>
      <c r="N83" s="4"/>
      <c r="O83" s="4"/>
    </row>
    <row r="84" spans="1:23">
      <c r="A84" s="430" t="s">
        <v>259</v>
      </c>
      <c r="B84" s="493" t="s">
        <v>175</v>
      </c>
      <c r="C84" s="493"/>
      <c r="D84" s="493"/>
      <c r="E84" s="493"/>
      <c r="F84" s="493"/>
      <c r="G84" s="493"/>
      <c r="H84" s="493"/>
      <c r="I84" s="493"/>
      <c r="J84" s="493"/>
      <c r="K84" s="493"/>
      <c r="L84" s="493"/>
      <c r="M84" s="493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30" t="s">
        <v>172</v>
      </c>
      <c r="B85" s="493" t="s">
        <v>173</v>
      </c>
      <c r="C85" s="493"/>
      <c r="D85" s="493"/>
      <c r="E85" s="493"/>
      <c r="F85" s="493"/>
      <c r="G85" s="493"/>
      <c r="H85" s="493"/>
      <c r="I85" s="493"/>
      <c r="J85" s="493"/>
      <c r="K85" s="493"/>
      <c r="L85" s="493"/>
      <c r="M85" s="493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30" t="s">
        <v>260</v>
      </c>
      <c r="B86" s="493" t="s">
        <v>261</v>
      </c>
      <c r="C86" s="493"/>
      <c r="D86" s="493"/>
      <c r="E86" s="493"/>
      <c r="F86" s="493"/>
      <c r="G86" s="493"/>
      <c r="H86" s="493"/>
      <c r="I86" s="493"/>
      <c r="J86" s="493"/>
      <c r="K86" s="493"/>
      <c r="L86" s="493"/>
      <c r="M86" s="493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3"/>
  <sheetViews>
    <sheetView zoomScale="74" zoomScaleNormal="74" workbookViewId="0">
      <selection activeCell="P60" sqref="P60"/>
    </sheetView>
  </sheetViews>
  <sheetFormatPr defaultColWidth="9" defaultRowHeight="15.6"/>
  <cols>
    <col min="1" max="1" width="18.59765625" customWidth="1"/>
    <col min="10" max="10" width="10.3984375" customWidth="1"/>
    <col min="17" max="17" width="24.19921875" bestFit="1" customWidth="1"/>
    <col min="18" max="18" width="21.5" bestFit="1" customWidth="1"/>
    <col min="22" max="22" width="9.59765625" customWidth="1"/>
  </cols>
  <sheetData>
    <row r="1" spans="1:259" ht="51" customHeight="1">
      <c r="B1" s="498" t="s">
        <v>0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  <c r="R1" s="498"/>
      <c r="S1" s="498"/>
      <c r="T1" s="498"/>
      <c r="U1" s="498"/>
      <c r="V1" s="498"/>
      <c r="W1" s="498"/>
      <c r="X1" s="1"/>
      <c r="Y1" s="1"/>
    </row>
    <row r="2" spans="1:259" ht="17.100000000000001" customHeight="1">
      <c r="B2" s="499" t="s">
        <v>1</v>
      </c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499"/>
      <c r="S2" s="499"/>
      <c r="T2" s="499"/>
      <c r="U2" s="499"/>
      <c r="V2" s="499"/>
      <c r="W2" s="499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84" t="s">
        <v>1487</v>
      </c>
      <c r="B4" s="684"/>
      <c r="C4" s="684"/>
      <c r="D4" s="684"/>
      <c r="E4" s="684"/>
      <c r="F4" s="684"/>
      <c r="G4" s="684"/>
      <c r="H4" s="684"/>
      <c r="I4" s="684"/>
      <c r="J4" s="684"/>
      <c r="K4" s="684"/>
      <c r="L4" s="684"/>
      <c r="M4" s="684"/>
      <c r="N4" s="684"/>
      <c r="O4" s="684"/>
      <c r="P4" s="684"/>
      <c r="Q4" s="684"/>
      <c r="R4" s="684"/>
      <c r="S4" s="684"/>
      <c r="T4" s="684"/>
      <c r="U4" s="684"/>
      <c r="V4" s="684"/>
      <c r="W4" s="684"/>
    </row>
    <row r="5" spans="1:259">
      <c r="A5" s="8" t="s">
        <v>670</v>
      </c>
      <c r="B5" s="8" t="s">
        <v>671</v>
      </c>
      <c r="C5" s="586" t="s">
        <v>1488</v>
      </c>
      <c r="D5" s="587"/>
      <c r="E5" s="586" t="s">
        <v>1489</v>
      </c>
      <c r="F5" s="587"/>
      <c r="G5" s="586" t="s">
        <v>1490</v>
      </c>
      <c r="H5" s="587"/>
      <c r="I5" s="588" t="s">
        <v>1491</v>
      </c>
      <c r="J5" s="589"/>
      <c r="K5" s="588" t="s">
        <v>1455</v>
      </c>
      <c r="L5" s="589"/>
      <c r="M5" s="588" t="s">
        <v>1492</v>
      </c>
      <c r="N5" s="589"/>
      <c r="O5" s="586" t="s">
        <v>1493</v>
      </c>
      <c r="P5" s="587"/>
      <c r="Q5" s="588" t="s">
        <v>1494</v>
      </c>
      <c r="R5" s="589"/>
      <c r="S5" s="8" t="s">
        <v>671</v>
      </c>
      <c r="T5" s="588" t="s">
        <v>1455</v>
      </c>
      <c r="U5" s="589"/>
      <c r="V5" s="586" t="s">
        <v>1488</v>
      </c>
      <c r="W5" s="587"/>
    </row>
    <row r="6" spans="1:259">
      <c r="A6" s="10" t="s">
        <v>13</v>
      </c>
      <c r="B6" s="10" t="s">
        <v>14</v>
      </c>
      <c r="C6" s="482" t="s">
        <v>16</v>
      </c>
      <c r="D6" s="561"/>
      <c r="E6" s="482" t="s">
        <v>250</v>
      </c>
      <c r="F6" s="561"/>
      <c r="G6" s="482" t="s">
        <v>475</v>
      </c>
      <c r="H6" s="561"/>
      <c r="I6" s="482" t="s">
        <v>1495</v>
      </c>
      <c r="J6" s="561"/>
      <c r="K6" s="482" t="s">
        <v>1459</v>
      </c>
      <c r="L6" s="561"/>
      <c r="M6" s="473" t="s">
        <v>1496</v>
      </c>
      <c r="N6" s="473"/>
      <c r="O6" s="482" t="s">
        <v>1460</v>
      </c>
      <c r="P6" s="561"/>
      <c r="Q6" s="473" t="s">
        <v>1462</v>
      </c>
      <c r="R6" s="473"/>
      <c r="S6" s="10" t="s">
        <v>14</v>
      </c>
      <c r="T6" s="482" t="s">
        <v>1459</v>
      </c>
      <c r="U6" s="561"/>
      <c r="V6" s="482" t="s">
        <v>16</v>
      </c>
      <c r="W6" s="561"/>
    </row>
    <row r="7" spans="1:259" hidden="1">
      <c r="A7" s="10"/>
      <c r="B7" s="10"/>
      <c r="C7" s="482" t="s">
        <v>778</v>
      </c>
      <c r="D7" s="561"/>
      <c r="E7" s="482" t="s">
        <v>1497</v>
      </c>
      <c r="F7" s="561"/>
      <c r="G7" s="482" t="s">
        <v>678</v>
      </c>
      <c r="H7" s="561"/>
      <c r="I7" s="482" t="s">
        <v>776</v>
      </c>
      <c r="J7" s="561"/>
      <c r="K7" s="482" t="s">
        <v>1178</v>
      </c>
      <c r="L7" s="561"/>
      <c r="M7" s="482" t="s">
        <v>1497</v>
      </c>
      <c r="N7" s="561"/>
      <c r="O7" s="482" t="s">
        <v>776</v>
      </c>
      <c r="P7" s="561"/>
      <c r="Q7" s="482" t="s">
        <v>679</v>
      </c>
      <c r="R7" s="561"/>
      <c r="S7" s="10"/>
      <c r="T7" s="482" t="s">
        <v>678</v>
      </c>
      <c r="U7" s="561"/>
      <c r="V7" s="482" t="s">
        <v>778</v>
      </c>
      <c r="W7" s="561"/>
    </row>
    <row r="8" spans="1:259" hidden="1">
      <c r="A8" s="55" t="s">
        <v>1498</v>
      </c>
      <c r="B8" s="66" t="s">
        <v>1499</v>
      </c>
      <c r="C8" s="507" t="s">
        <v>208</v>
      </c>
      <c r="D8" s="508"/>
      <c r="E8" s="508"/>
      <c r="F8" s="508"/>
      <c r="G8" s="508"/>
      <c r="H8" s="508"/>
      <c r="I8" s="508"/>
      <c r="J8" s="508"/>
      <c r="K8" s="508"/>
      <c r="L8" s="508"/>
      <c r="M8" s="508"/>
      <c r="N8" s="508"/>
      <c r="O8" s="508"/>
      <c r="P8" s="508"/>
      <c r="Q8" s="508"/>
      <c r="R8" s="509"/>
      <c r="S8" s="66" t="s">
        <v>1500</v>
      </c>
      <c r="T8" s="507" t="s">
        <v>208</v>
      </c>
      <c r="U8" s="508"/>
      <c r="V8" s="508"/>
      <c r="W8" s="509"/>
    </row>
    <row r="9" spans="1:259" hidden="1">
      <c r="A9" s="55" t="s">
        <v>1501</v>
      </c>
      <c r="B9" s="274" t="s">
        <v>1502</v>
      </c>
      <c r="C9" s="67">
        <v>45990</v>
      </c>
      <c r="D9" s="68">
        <f t="shared" ref="D9:D11" si="0">C9+1</f>
        <v>45991</v>
      </c>
      <c r="E9" s="170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70">
        <f t="shared" ref="O9:O15" si="7">N9+3</f>
        <v>46012</v>
      </c>
      <c r="P9" s="120">
        <f t="shared" ref="P9:P15" si="8">O9+1</f>
        <v>46013</v>
      </c>
      <c r="Q9" s="170">
        <f t="shared" ref="Q9:Q15" si="9">P9+3</f>
        <v>46016</v>
      </c>
      <c r="R9" s="120">
        <f t="shared" ref="R9:R15" si="10">Q9+1</f>
        <v>46017</v>
      </c>
      <c r="S9" s="274" t="s">
        <v>1503</v>
      </c>
      <c r="T9" s="170">
        <f t="shared" ref="T9:T15" si="11">R9+7</f>
        <v>46024</v>
      </c>
      <c r="U9" s="120">
        <f t="shared" ref="U9:U15" si="12">T9+1</f>
        <v>46025</v>
      </c>
      <c r="V9" s="170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1504</v>
      </c>
      <c r="B10" s="66" t="s">
        <v>1505</v>
      </c>
      <c r="C10" s="275" t="s">
        <v>39</v>
      </c>
      <c r="D10" s="275" t="s">
        <v>39</v>
      </c>
      <c r="E10" s="170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70">
        <f t="shared" si="7"/>
        <v>46019</v>
      </c>
      <c r="P10" s="120">
        <f t="shared" si="8"/>
        <v>46020</v>
      </c>
      <c r="Q10" s="170">
        <f t="shared" si="9"/>
        <v>46023</v>
      </c>
      <c r="R10" s="120">
        <f t="shared" si="10"/>
        <v>46024</v>
      </c>
      <c r="S10" s="66" t="s">
        <v>1506</v>
      </c>
      <c r="T10" s="170">
        <f t="shared" si="11"/>
        <v>46031</v>
      </c>
      <c r="U10" s="120">
        <f t="shared" si="12"/>
        <v>46032</v>
      </c>
      <c r="V10" s="170">
        <v>46046</v>
      </c>
      <c r="W10" s="120">
        <v>46047</v>
      </c>
    </row>
    <row r="11" spans="1:259" hidden="1">
      <c r="A11" s="55" t="s">
        <v>1507</v>
      </c>
      <c r="B11" s="274" t="s">
        <v>1508</v>
      </c>
      <c r="C11" s="67">
        <v>46004</v>
      </c>
      <c r="D11" s="68">
        <f t="shared" si="0"/>
        <v>46005</v>
      </c>
      <c r="E11" s="170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70">
        <f t="shared" si="7"/>
        <v>46026</v>
      </c>
      <c r="P11" s="120">
        <f t="shared" si="8"/>
        <v>46027</v>
      </c>
      <c r="Q11" s="170">
        <f t="shared" si="9"/>
        <v>46030</v>
      </c>
      <c r="R11" s="120">
        <f t="shared" si="10"/>
        <v>46031</v>
      </c>
      <c r="S11" s="274" t="s">
        <v>1509</v>
      </c>
      <c r="T11" s="170">
        <f t="shared" si="11"/>
        <v>46038</v>
      </c>
      <c r="U11" s="120">
        <f t="shared" si="12"/>
        <v>46039</v>
      </c>
      <c r="V11" s="170">
        <v>46053</v>
      </c>
      <c r="W11" s="120">
        <v>46054</v>
      </c>
    </row>
    <row r="12" spans="1:259" hidden="1">
      <c r="A12" s="55" t="s">
        <v>1510</v>
      </c>
      <c r="B12" s="274" t="s">
        <v>1511</v>
      </c>
      <c r="C12" s="275" t="s">
        <v>39</v>
      </c>
      <c r="D12" s="275" t="s">
        <v>39</v>
      </c>
      <c r="E12" s="170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70">
        <f t="shared" si="7"/>
        <v>46033</v>
      </c>
      <c r="P12" s="120">
        <f t="shared" si="8"/>
        <v>46034</v>
      </c>
      <c r="Q12" s="170">
        <f t="shared" si="9"/>
        <v>46037</v>
      </c>
      <c r="R12" s="120">
        <f t="shared" si="10"/>
        <v>46038</v>
      </c>
      <c r="S12" s="274" t="s">
        <v>1512</v>
      </c>
      <c r="T12" s="170">
        <f t="shared" si="11"/>
        <v>46045</v>
      </c>
      <c r="U12" s="120">
        <f t="shared" si="12"/>
        <v>46046</v>
      </c>
      <c r="V12" s="170">
        <v>46060</v>
      </c>
      <c r="W12" s="120">
        <v>46061</v>
      </c>
    </row>
    <row r="13" spans="1:259" hidden="1">
      <c r="A13" s="53" t="s">
        <v>1513</v>
      </c>
      <c r="B13" s="66" t="s">
        <v>1514</v>
      </c>
      <c r="C13" s="67">
        <v>46018</v>
      </c>
      <c r="D13" s="68">
        <f t="shared" ref="D13:D15" si="15">C13+1</f>
        <v>46019</v>
      </c>
      <c r="E13" s="170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70">
        <f t="shared" si="7"/>
        <v>46040</v>
      </c>
      <c r="P13" s="120">
        <f t="shared" si="8"/>
        <v>46041</v>
      </c>
      <c r="Q13" s="170">
        <f t="shared" si="9"/>
        <v>46044</v>
      </c>
      <c r="R13" s="120">
        <f t="shared" si="10"/>
        <v>46045</v>
      </c>
      <c r="S13" s="66" t="s">
        <v>1515</v>
      </c>
      <c r="T13" s="170">
        <f t="shared" si="11"/>
        <v>46052</v>
      </c>
      <c r="U13" s="120">
        <f t="shared" si="12"/>
        <v>46053</v>
      </c>
      <c r="V13" s="276" t="s">
        <v>1516</v>
      </c>
      <c r="W13" s="120"/>
    </row>
    <row r="14" spans="1:259" hidden="1">
      <c r="A14" s="53" t="s">
        <v>1517</v>
      </c>
      <c r="B14" s="66" t="s">
        <v>1518</v>
      </c>
      <c r="C14" s="507" t="s">
        <v>208</v>
      </c>
      <c r="D14" s="508"/>
      <c r="E14" s="508"/>
      <c r="F14" s="508"/>
      <c r="G14" s="508"/>
      <c r="H14" s="508"/>
      <c r="I14" s="508"/>
      <c r="J14" s="508"/>
      <c r="K14" s="508"/>
      <c r="L14" s="508"/>
      <c r="M14" s="508"/>
      <c r="N14" s="508"/>
      <c r="O14" s="508"/>
      <c r="P14" s="508"/>
      <c r="Q14" s="508"/>
      <c r="R14" s="509"/>
      <c r="S14" s="66" t="s">
        <v>1519</v>
      </c>
      <c r="T14" s="507" t="s">
        <v>208</v>
      </c>
      <c r="U14" s="508"/>
      <c r="V14" s="508"/>
      <c r="W14" s="509"/>
    </row>
    <row r="15" spans="1:259" hidden="1">
      <c r="A15" s="53" t="s">
        <v>1084</v>
      </c>
      <c r="B15" s="66" t="s">
        <v>1520</v>
      </c>
      <c r="C15" s="67">
        <v>46032</v>
      </c>
      <c r="D15" s="68">
        <f t="shared" si="15"/>
        <v>46033</v>
      </c>
      <c r="E15" s="170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70">
        <f t="shared" si="7"/>
        <v>46054</v>
      </c>
      <c r="P15" s="120">
        <f t="shared" si="8"/>
        <v>46055</v>
      </c>
      <c r="Q15" s="170">
        <f t="shared" si="9"/>
        <v>46058</v>
      </c>
      <c r="R15" s="120">
        <f t="shared" si="10"/>
        <v>46059</v>
      </c>
      <c r="S15" s="66" t="s">
        <v>1521</v>
      </c>
      <c r="T15" s="170">
        <f t="shared" si="11"/>
        <v>46066</v>
      </c>
      <c r="U15" s="120">
        <f t="shared" si="12"/>
        <v>46067</v>
      </c>
      <c r="V15" s="170">
        <f t="shared" si="13"/>
        <v>46074</v>
      </c>
      <c r="W15" s="120">
        <f>V15+1</f>
        <v>46075</v>
      </c>
      <c r="X15" s="74" t="s">
        <v>1522</v>
      </c>
    </row>
    <row r="16" spans="1:259" hidden="1">
      <c r="A16" s="141" t="s">
        <v>1523</v>
      </c>
      <c r="B16" s="81" t="s">
        <v>1524</v>
      </c>
      <c r="C16" s="67">
        <v>46039</v>
      </c>
      <c r="D16" s="68">
        <f t="shared" ref="D16:D17" si="17">C16+1</f>
        <v>46040</v>
      </c>
      <c r="E16" s="170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70">
        <f t="shared" ref="O16:O17" si="28">N16+3</f>
        <v>46061</v>
      </c>
      <c r="P16" s="120">
        <f t="shared" ref="P16:P17" si="29">O16+1</f>
        <v>46062</v>
      </c>
      <c r="Q16" s="170">
        <f t="shared" ref="Q16:Q17" si="30">P16+3</f>
        <v>46065</v>
      </c>
      <c r="R16" s="120">
        <f t="shared" ref="R16:R17" si="31">Q16+1</f>
        <v>46066</v>
      </c>
      <c r="S16" s="274" t="s">
        <v>1525</v>
      </c>
      <c r="T16" s="170">
        <f t="shared" ref="T16:T17" si="32">R16+7</f>
        <v>46073</v>
      </c>
      <c r="U16" s="120">
        <f t="shared" ref="U16:U17" si="33">T16+1</f>
        <v>46074</v>
      </c>
      <c r="V16" s="170">
        <v>46088</v>
      </c>
      <c r="W16" s="120">
        <v>46089</v>
      </c>
    </row>
    <row r="17" spans="1:24" hidden="1">
      <c r="A17" s="58" t="s">
        <v>1504</v>
      </c>
      <c r="B17" s="72" t="s">
        <v>1526</v>
      </c>
      <c r="C17" s="67">
        <v>46046</v>
      </c>
      <c r="D17" s="68">
        <f t="shared" si="17"/>
        <v>46047</v>
      </c>
      <c r="E17" s="170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70">
        <f t="shared" si="28"/>
        <v>46068</v>
      </c>
      <c r="P17" s="120">
        <f t="shared" si="29"/>
        <v>46069</v>
      </c>
      <c r="Q17" s="170">
        <f t="shared" si="30"/>
        <v>46072</v>
      </c>
      <c r="R17" s="120">
        <f t="shared" si="31"/>
        <v>46073</v>
      </c>
      <c r="S17" s="66" t="s">
        <v>1527</v>
      </c>
      <c r="T17" s="170">
        <f t="shared" si="32"/>
        <v>46080</v>
      </c>
      <c r="U17" s="120">
        <f t="shared" si="33"/>
        <v>46081</v>
      </c>
      <c r="V17" s="170">
        <v>46095</v>
      </c>
      <c r="W17" s="120">
        <v>46096</v>
      </c>
      <c r="X17" s="74" t="s">
        <v>1522</v>
      </c>
    </row>
    <row r="18" spans="1:24" hidden="1">
      <c r="A18" s="58" t="s">
        <v>1507</v>
      </c>
      <c r="B18" s="81" t="s">
        <v>1528</v>
      </c>
      <c r="C18" s="170">
        <v>46053</v>
      </c>
      <c r="D18" s="68">
        <f t="shared" ref="D18:D23" si="34">C18+1</f>
        <v>46054</v>
      </c>
      <c r="E18" s="170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70">
        <f t="shared" ref="O18:O23" si="45">N18+3</f>
        <v>46075</v>
      </c>
      <c r="P18" s="120">
        <f t="shared" ref="P18:P23" si="46">O18+1</f>
        <v>46076</v>
      </c>
      <c r="Q18" s="170">
        <f t="shared" ref="Q18:Q23" si="47">P18+3</f>
        <v>46079</v>
      </c>
      <c r="R18" s="120">
        <f t="shared" ref="R18:R23" si="48">Q18+1</f>
        <v>46080</v>
      </c>
      <c r="S18" s="81" t="s">
        <v>1529</v>
      </c>
      <c r="T18" s="170">
        <f t="shared" ref="T18:T23" si="49">R18+7</f>
        <v>46087</v>
      </c>
      <c r="U18" s="120">
        <f t="shared" ref="U18:U23" si="50">T18+1</f>
        <v>46088</v>
      </c>
      <c r="V18" s="170">
        <v>46102</v>
      </c>
      <c r="W18" s="120">
        <v>46103</v>
      </c>
    </row>
    <row r="19" spans="1:24" hidden="1">
      <c r="A19" s="58" t="s">
        <v>1510</v>
      </c>
      <c r="B19" s="274" t="s">
        <v>1530</v>
      </c>
      <c r="C19" s="170">
        <v>46060</v>
      </c>
      <c r="D19" s="68">
        <f t="shared" si="34"/>
        <v>46061</v>
      </c>
      <c r="E19" s="170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70">
        <f t="shared" si="45"/>
        <v>46082</v>
      </c>
      <c r="P19" s="120">
        <f t="shared" si="46"/>
        <v>46083</v>
      </c>
      <c r="Q19" s="170">
        <f t="shared" si="47"/>
        <v>46086</v>
      </c>
      <c r="R19" s="120">
        <f t="shared" si="48"/>
        <v>46087</v>
      </c>
      <c r="S19" s="274" t="s">
        <v>1531</v>
      </c>
      <c r="T19" s="170">
        <f t="shared" si="49"/>
        <v>46094</v>
      </c>
      <c r="U19" s="120">
        <f t="shared" si="50"/>
        <v>46095</v>
      </c>
      <c r="V19" s="170">
        <v>46109</v>
      </c>
      <c r="W19" s="120">
        <v>46110</v>
      </c>
    </row>
    <row r="20" spans="1:24" hidden="1">
      <c r="A20" s="90" t="s">
        <v>1473</v>
      </c>
      <c r="B20" s="81" t="s">
        <v>1532</v>
      </c>
      <c r="C20" s="170">
        <v>46067</v>
      </c>
      <c r="D20" s="68">
        <f t="shared" si="34"/>
        <v>46068</v>
      </c>
      <c r="E20" s="170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7" t="s">
        <v>39</v>
      </c>
      <c r="J20" s="267" t="s">
        <v>1533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68" t="s">
        <v>1534</v>
      </c>
      <c r="P20" s="671"/>
      <c r="Q20" s="668" t="s">
        <v>1535</v>
      </c>
      <c r="R20" s="671"/>
      <c r="S20" s="274" t="s">
        <v>1536</v>
      </c>
      <c r="T20" s="170">
        <v>46101</v>
      </c>
      <c r="U20" s="120">
        <f t="shared" si="50"/>
        <v>46102</v>
      </c>
      <c r="V20" s="89" t="s">
        <v>1516</v>
      </c>
      <c r="W20" s="120"/>
    </row>
    <row r="21" spans="1:24" hidden="1">
      <c r="A21" s="90" t="s">
        <v>1537</v>
      </c>
      <c r="B21" s="72" t="s">
        <v>1538</v>
      </c>
      <c r="C21" s="507" t="s">
        <v>208</v>
      </c>
      <c r="D21" s="508"/>
      <c r="E21" s="508"/>
      <c r="F21" s="508"/>
      <c r="G21" s="508"/>
      <c r="H21" s="508"/>
      <c r="I21" s="508"/>
      <c r="J21" s="508"/>
      <c r="K21" s="508"/>
      <c r="L21" s="508"/>
      <c r="M21" s="508"/>
      <c r="N21" s="508"/>
      <c r="O21" s="508"/>
      <c r="P21" s="508"/>
      <c r="Q21" s="508"/>
      <c r="R21" s="509"/>
      <c r="S21" s="66" t="s">
        <v>1539</v>
      </c>
      <c r="T21" s="507" t="s">
        <v>208</v>
      </c>
      <c r="U21" s="508"/>
      <c r="V21" s="508"/>
      <c r="W21" s="509"/>
    </row>
    <row r="22" spans="1:24" hidden="1">
      <c r="A22" s="90" t="s">
        <v>1540</v>
      </c>
      <c r="B22" s="72" t="s">
        <v>1541</v>
      </c>
      <c r="C22" s="275" t="s">
        <v>39</v>
      </c>
      <c r="D22" s="275" t="s">
        <v>39</v>
      </c>
      <c r="E22" s="170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70">
        <f t="shared" si="45"/>
        <v>46103</v>
      </c>
      <c r="P22" s="120">
        <f t="shared" si="46"/>
        <v>46104</v>
      </c>
      <c r="Q22" s="170">
        <f t="shared" si="47"/>
        <v>46107</v>
      </c>
      <c r="R22" s="120">
        <f t="shared" si="48"/>
        <v>46108</v>
      </c>
      <c r="S22" s="66" t="s">
        <v>1542</v>
      </c>
      <c r="T22" s="89" t="s">
        <v>1543</v>
      </c>
      <c r="U22" s="120"/>
      <c r="V22" s="170"/>
      <c r="W22" s="120"/>
    </row>
    <row r="23" spans="1:24" hidden="1">
      <c r="A23" s="141" t="s">
        <v>1523</v>
      </c>
      <c r="B23" s="81" t="s">
        <v>1544</v>
      </c>
      <c r="C23" s="67">
        <v>46088</v>
      </c>
      <c r="D23" s="68">
        <f t="shared" si="34"/>
        <v>46089</v>
      </c>
      <c r="E23" s="170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70">
        <f t="shared" si="45"/>
        <v>46110</v>
      </c>
      <c r="P23" s="120">
        <f t="shared" si="46"/>
        <v>46111</v>
      </c>
      <c r="Q23" s="170">
        <f t="shared" si="47"/>
        <v>46114</v>
      </c>
      <c r="R23" s="120">
        <f t="shared" si="48"/>
        <v>46115</v>
      </c>
      <c r="S23" s="274" t="s">
        <v>1545</v>
      </c>
      <c r="T23" s="170">
        <f t="shared" si="49"/>
        <v>46122</v>
      </c>
      <c r="U23" s="120">
        <f t="shared" si="50"/>
        <v>46123</v>
      </c>
      <c r="V23" s="170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1546</v>
      </c>
      <c r="B24" s="72" t="s">
        <v>1547</v>
      </c>
      <c r="C24" s="67">
        <v>46095</v>
      </c>
      <c r="D24" s="68">
        <f t="shared" ref="D24:D26" si="53">C24+1</f>
        <v>46096</v>
      </c>
      <c r="E24" s="170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70">
        <f t="shared" ref="O24:O26" si="64">N24+3</f>
        <v>46117</v>
      </c>
      <c r="P24" s="120">
        <f t="shared" ref="P24:P26" si="65">O24+1</f>
        <v>46118</v>
      </c>
      <c r="Q24" s="170">
        <f t="shared" ref="Q24:Q26" si="66">P24+3</f>
        <v>46121</v>
      </c>
      <c r="R24" s="120">
        <f t="shared" ref="R24:R26" si="67">Q24+1</f>
        <v>46122</v>
      </c>
      <c r="S24" s="72" t="s">
        <v>1548</v>
      </c>
      <c r="T24" s="170">
        <f t="shared" ref="T24:T26" si="68">R24+7</f>
        <v>46129</v>
      </c>
      <c r="U24" s="120">
        <f t="shared" ref="U24:U26" si="69">T24+1</f>
        <v>46130</v>
      </c>
      <c r="V24" s="170">
        <f t="shared" ref="V24:V26" si="70">U24+7</f>
        <v>46137</v>
      </c>
      <c r="W24" s="120">
        <f t="shared" ref="W24:W26" si="71">V24+1</f>
        <v>46138</v>
      </c>
    </row>
    <row r="25" spans="1:24" hidden="1">
      <c r="A25" s="278" t="s">
        <v>1507</v>
      </c>
      <c r="B25" s="81" t="s">
        <v>1502</v>
      </c>
      <c r="C25" s="67">
        <v>46102</v>
      </c>
      <c r="D25" s="68">
        <f t="shared" si="53"/>
        <v>46103</v>
      </c>
      <c r="E25" s="170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70">
        <f t="shared" si="64"/>
        <v>46124</v>
      </c>
      <c r="P25" s="120">
        <f t="shared" si="65"/>
        <v>46125</v>
      </c>
      <c r="Q25" s="170">
        <f t="shared" si="66"/>
        <v>46128</v>
      </c>
      <c r="R25" s="120">
        <f t="shared" si="67"/>
        <v>46129</v>
      </c>
      <c r="S25" s="81" t="s">
        <v>1503</v>
      </c>
      <c r="T25" s="170">
        <f t="shared" si="68"/>
        <v>46136</v>
      </c>
      <c r="U25" s="120">
        <f t="shared" si="69"/>
        <v>46137</v>
      </c>
      <c r="V25" s="170">
        <f t="shared" si="70"/>
        <v>46144</v>
      </c>
      <c r="W25" s="120">
        <f t="shared" si="71"/>
        <v>46145</v>
      </c>
    </row>
    <row r="26" spans="1:24" hidden="1">
      <c r="A26" s="58" t="s">
        <v>1510</v>
      </c>
      <c r="B26" s="274" t="s">
        <v>1549</v>
      </c>
      <c r="C26" s="67">
        <v>46109</v>
      </c>
      <c r="D26" s="68">
        <f t="shared" si="53"/>
        <v>46110</v>
      </c>
      <c r="E26" s="170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70">
        <f t="shared" si="64"/>
        <v>46131</v>
      </c>
      <c r="P26" s="120">
        <f t="shared" si="65"/>
        <v>46132</v>
      </c>
      <c r="Q26" s="170">
        <f t="shared" si="66"/>
        <v>46135</v>
      </c>
      <c r="R26" s="120">
        <f t="shared" si="67"/>
        <v>46136</v>
      </c>
      <c r="S26" s="274" t="s">
        <v>1550</v>
      </c>
      <c r="T26" s="170">
        <f t="shared" si="68"/>
        <v>46143</v>
      </c>
      <c r="U26" s="120">
        <f t="shared" si="69"/>
        <v>46144</v>
      </c>
      <c r="V26" s="170">
        <f t="shared" si="70"/>
        <v>46151</v>
      </c>
      <c r="W26" s="120">
        <f t="shared" si="71"/>
        <v>46152</v>
      </c>
    </row>
    <row r="27" spans="1:24" hidden="1">
      <c r="A27" s="90" t="s">
        <v>1463</v>
      </c>
      <c r="B27" s="72" t="s">
        <v>1551</v>
      </c>
      <c r="C27" s="67">
        <v>46116</v>
      </c>
      <c r="D27" s="23" t="s">
        <v>1552</v>
      </c>
      <c r="E27" s="170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70">
        <f t="shared" ref="O27:O30" si="81">N27+3</f>
        <v>46138</v>
      </c>
      <c r="P27" s="120">
        <f t="shared" ref="P27:P30" si="82">O27+1</f>
        <v>46139</v>
      </c>
      <c r="Q27" s="170">
        <f t="shared" ref="Q27:Q30" si="83">P27+3</f>
        <v>46142</v>
      </c>
      <c r="R27" s="120">
        <f t="shared" ref="R27:R30" si="84">Q27+1</f>
        <v>46143</v>
      </c>
      <c r="S27" s="72" t="s">
        <v>1553</v>
      </c>
      <c r="T27" s="170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9" t="s">
        <v>1476</v>
      </c>
      <c r="B28" s="72" t="s">
        <v>1554</v>
      </c>
      <c r="C28" s="67">
        <v>46123</v>
      </c>
      <c r="D28" s="68">
        <f t="shared" ref="D28:D30" si="87">C28+1</f>
        <v>46124</v>
      </c>
      <c r="E28" s="170">
        <f t="shared" ref="E28:E30" si="88">D28+3</f>
        <v>46127</v>
      </c>
      <c r="F28" s="120">
        <f t="shared" si="72"/>
        <v>46128</v>
      </c>
      <c r="G28" s="668" t="s">
        <v>1555</v>
      </c>
      <c r="H28" s="671"/>
      <c r="I28" s="668" t="s">
        <v>1556</v>
      </c>
      <c r="J28" s="671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70">
        <f t="shared" si="81"/>
        <v>46145</v>
      </c>
      <c r="P28" s="120">
        <f t="shared" si="82"/>
        <v>46146</v>
      </c>
      <c r="Q28" s="170">
        <f t="shared" si="83"/>
        <v>46149</v>
      </c>
      <c r="R28" s="120">
        <f t="shared" si="84"/>
        <v>46150</v>
      </c>
      <c r="S28" s="72" t="s">
        <v>1557</v>
      </c>
      <c r="T28" s="170">
        <f t="shared" si="85"/>
        <v>46157</v>
      </c>
      <c r="U28" s="120">
        <f t="shared" si="86"/>
        <v>46158</v>
      </c>
      <c r="V28" s="170">
        <f t="shared" ref="V28" si="89">U28+7</f>
        <v>46165</v>
      </c>
      <c r="W28" s="120">
        <f t="shared" ref="W28:W30" si="90">V28+1</f>
        <v>46166</v>
      </c>
      <c r="X28" s="280" t="s">
        <v>1522</v>
      </c>
    </row>
    <row r="29" spans="1:24" hidden="1">
      <c r="A29" s="141" t="s">
        <v>1523</v>
      </c>
      <c r="B29" s="81" t="s">
        <v>1558</v>
      </c>
      <c r="C29" s="67">
        <v>46130</v>
      </c>
      <c r="D29" s="68">
        <f t="shared" si="87"/>
        <v>46131</v>
      </c>
      <c r="E29" s="170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70">
        <f t="shared" si="81"/>
        <v>46152</v>
      </c>
      <c r="P29" s="120">
        <f t="shared" si="82"/>
        <v>46153</v>
      </c>
      <c r="Q29" s="170">
        <v>46156</v>
      </c>
      <c r="R29" s="121" t="s">
        <v>1559</v>
      </c>
      <c r="S29" s="81" t="s">
        <v>1560</v>
      </c>
      <c r="T29" s="170">
        <v>46164</v>
      </c>
      <c r="U29" s="120">
        <f t="shared" si="86"/>
        <v>46165</v>
      </c>
      <c r="V29" s="280" t="s">
        <v>1516</v>
      </c>
      <c r="W29" s="120"/>
    </row>
    <row r="30" spans="1:24" hidden="1">
      <c r="A30" s="90" t="s">
        <v>1546</v>
      </c>
      <c r="B30" s="72" t="s">
        <v>1561</v>
      </c>
      <c r="C30" s="67">
        <v>46137</v>
      </c>
      <c r="D30" s="68">
        <f t="shared" si="87"/>
        <v>46138</v>
      </c>
      <c r="E30" s="170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70">
        <f t="shared" si="81"/>
        <v>46159</v>
      </c>
      <c r="P30" s="120">
        <f t="shared" si="82"/>
        <v>46160</v>
      </c>
      <c r="Q30" s="170">
        <f t="shared" si="83"/>
        <v>46163</v>
      </c>
      <c r="R30" s="120">
        <f t="shared" si="84"/>
        <v>46164</v>
      </c>
      <c r="S30" s="72" t="s">
        <v>1562</v>
      </c>
      <c r="T30" s="170">
        <f t="shared" si="85"/>
        <v>46171</v>
      </c>
      <c r="U30" s="120">
        <f t="shared" si="86"/>
        <v>46172</v>
      </c>
      <c r="V30" s="170">
        <v>46186</v>
      </c>
      <c r="W30" s="120">
        <f t="shared" si="90"/>
        <v>46187</v>
      </c>
    </row>
    <row r="31" spans="1:24" hidden="1">
      <c r="A31" s="140" t="s">
        <v>1507</v>
      </c>
      <c r="B31" s="81" t="s">
        <v>1563</v>
      </c>
      <c r="C31" s="67">
        <v>46144</v>
      </c>
      <c r="D31" s="68">
        <f t="shared" ref="D31:D32" si="91">C31+1</f>
        <v>46145</v>
      </c>
      <c r="E31" s="170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70">
        <f t="shared" ref="O31:O32" si="102">N31+3</f>
        <v>46166</v>
      </c>
      <c r="P31" s="120">
        <f t="shared" ref="P31:P32" si="103">O31+1</f>
        <v>46167</v>
      </c>
      <c r="Q31" s="170">
        <f t="shared" ref="Q31:Q32" si="104">P31+3</f>
        <v>46170</v>
      </c>
      <c r="R31" s="120">
        <f t="shared" ref="R31:R32" si="105">Q31+1</f>
        <v>46171</v>
      </c>
      <c r="S31" s="81" t="s">
        <v>1564</v>
      </c>
      <c r="T31" s="170">
        <f t="shared" ref="T31:T32" si="106">R31+7</f>
        <v>46178</v>
      </c>
      <c r="U31" s="120">
        <f t="shared" ref="U31:U32" si="107">T31+1</f>
        <v>46179</v>
      </c>
      <c r="V31" s="170">
        <v>46193</v>
      </c>
      <c r="W31" s="120">
        <f t="shared" ref="W31:W33" si="108">V31+1</f>
        <v>46194</v>
      </c>
    </row>
    <row r="32" spans="1:24" hidden="1">
      <c r="A32" s="140" t="s">
        <v>1510</v>
      </c>
      <c r="B32" s="81" t="s">
        <v>1565</v>
      </c>
      <c r="C32" s="67">
        <v>46151</v>
      </c>
      <c r="D32" s="68">
        <f t="shared" si="91"/>
        <v>46152</v>
      </c>
      <c r="E32" s="170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70">
        <f t="shared" si="102"/>
        <v>46173</v>
      </c>
      <c r="P32" s="120">
        <f t="shared" si="103"/>
        <v>46174</v>
      </c>
      <c r="Q32" s="170">
        <f t="shared" si="104"/>
        <v>46177</v>
      </c>
      <c r="R32" s="120">
        <f t="shared" si="105"/>
        <v>46178</v>
      </c>
      <c r="S32" s="274" t="s">
        <v>1566</v>
      </c>
      <c r="T32" s="170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9" t="s">
        <v>1463</v>
      </c>
      <c r="B33" s="72" t="s">
        <v>1567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70">
        <f t="shared" ref="O33" si="118">N33+3</f>
        <v>46180</v>
      </c>
      <c r="P33" s="120">
        <f t="shared" ref="P33" si="119">O33+1</f>
        <v>46181</v>
      </c>
      <c r="Q33" s="170">
        <f t="shared" ref="Q33" si="120">P33+3</f>
        <v>46184</v>
      </c>
      <c r="R33" s="120">
        <f t="shared" ref="R33" si="121">Q33+1</f>
        <v>46185</v>
      </c>
      <c r="S33" s="72" t="s">
        <v>1568</v>
      </c>
      <c r="T33" s="170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18" t="s">
        <v>337</v>
      </c>
      <c r="B34" s="519"/>
      <c r="C34" s="519"/>
      <c r="D34" s="519"/>
      <c r="E34" s="519"/>
      <c r="F34" s="519"/>
      <c r="G34" s="519"/>
      <c r="H34" s="519"/>
      <c r="I34" s="519"/>
      <c r="J34" s="519"/>
      <c r="K34" s="519"/>
      <c r="L34" s="519"/>
      <c r="M34" s="519"/>
      <c r="N34" s="519"/>
      <c r="O34" s="519"/>
      <c r="P34" s="519"/>
      <c r="Q34" s="519"/>
      <c r="R34" s="519"/>
      <c r="S34" s="519"/>
      <c r="T34" s="519"/>
      <c r="U34" s="519"/>
      <c r="V34" s="519"/>
      <c r="W34" s="519"/>
    </row>
    <row r="35" spans="1:24" hidden="1">
      <c r="A35" s="58" t="s">
        <v>1569</v>
      </c>
      <c r="B35" s="72" t="s">
        <v>1570</v>
      </c>
      <c r="C35" s="67">
        <v>46172</v>
      </c>
      <c r="D35" s="23" t="s">
        <v>1552</v>
      </c>
      <c r="E35" s="170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70">
        <f t="shared" ref="O35" si="133">N35+3</f>
        <v>46194</v>
      </c>
      <c r="P35" s="120">
        <f t="shared" ref="P35" si="134">O35+1</f>
        <v>46195</v>
      </c>
      <c r="Q35" s="170">
        <f t="shared" ref="Q35" si="135">P35+3</f>
        <v>46198</v>
      </c>
      <c r="R35" s="74" t="s">
        <v>1571</v>
      </c>
      <c r="S35" s="72" t="s">
        <v>1572</v>
      </c>
      <c r="T35" s="170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 hidden="1">
      <c r="A36" s="90" t="s">
        <v>2174</v>
      </c>
      <c r="B36" s="72" t="s">
        <v>1573</v>
      </c>
      <c r="C36" s="67">
        <v>46179</v>
      </c>
      <c r="D36" s="68">
        <f t="shared" ref="D36:D46" si="138">C36+1</f>
        <v>46180</v>
      </c>
      <c r="E36" s="170">
        <f t="shared" ref="E36:E46" si="139">D36+3</f>
        <v>46183</v>
      </c>
      <c r="F36" s="120">
        <f t="shared" ref="F36:F46" si="140">E36+1</f>
        <v>46184</v>
      </c>
      <c r="G36" s="120">
        <f t="shared" ref="G36:G46" si="141">F36+1</f>
        <v>46185</v>
      </c>
      <c r="H36" s="120">
        <f t="shared" ref="H36:H46" si="142">G36+1</f>
        <v>46186</v>
      </c>
      <c r="I36" s="120">
        <f t="shared" ref="I36:I46" si="143">H36+1</f>
        <v>46187</v>
      </c>
      <c r="J36" s="120">
        <f t="shared" ref="J36:J46" si="144">I36+1</f>
        <v>46188</v>
      </c>
      <c r="K36" s="120">
        <f t="shared" ref="K36:K46" si="145">J36+5</f>
        <v>46193</v>
      </c>
      <c r="L36" s="120">
        <f t="shared" ref="L36:L46" si="146">K36</f>
        <v>46193</v>
      </c>
      <c r="M36" s="120">
        <f t="shared" ref="M36:M46" si="147">L36+4</f>
        <v>46197</v>
      </c>
      <c r="N36" s="120">
        <f t="shared" ref="N36:N46" si="148">M36+1</f>
        <v>46198</v>
      </c>
      <c r="O36" s="170">
        <f t="shared" ref="O36:O46" si="149">N36+3</f>
        <v>46201</v>
      </c>
      <c r="P36" s="120">
        <f t="shared" ref="P36:P46" si="150">O36+1</f>
        <v>46202</v>
      </c>
      <c r="Q36" s="170">
        <f t="shared" ref="Q36:Q46" si="151">P36+3</f>
        <v>46205</v>
      </c>
      <c r="R36" s="120">
        <f t="shared" ref="R36:R46" si="152">Q36+1</f>
        <v>46206</v>
      </c>
      <c r="S36" s="72" t="s">
        <v>1574</v>
      </c>
      <c r="T36" s="170">
        <f t="shared" ref="T36:T46" si="153">R36+7</f>
        <v>46213</v>
      </c>
      <c r="U36" s="120">
        <f t="shared" ref="U36:U46" si="154">T36+1</f>
        <v>46214</v>
      </c>
      <c r="V36" s="170">
        <f>V35+7</f>
        <v>46228</v>
      </c>
      <c r="W36" s="120">
        <f t="shared" ref="W36:W40" si="155">V36+1</f>
        <v>46229</v>
      </c>
    </row>
    <row r="37" spans="1:24" hidden="1">
      <c r="A37" s="518" t="s">
        <v>337</v>
      </c>
      <c r="B37" s="519"/>
      <c r="C37" s="519"/>
      <c r="D37" s="519"/>
      <c r="E37" s="519"/>
      <c r="F37" s="519"/>
      <c r="G37" s="519"/>
      <c r="H37" s="519"/>
      <c r="I37" s="519"/>
      <c r="J37" s="519"/>
      <c r="K37" s="519"/>
      <c r="L37" s="519"/>
      <c r="M37" s="519"/>
      <c r="N37" s="519"/>
      <c r="O37" s="519"/>
      <c r="P37" s="519"/>
      <c r="Q37" s="519"/>
      <c r="R37" s="519"/>
      <c r="S37" s="519"/>
      <c r="T37" s="519"/>
      <c r="U37" s="519"/>
      <c r="V37" s="519"/>
      <c r="W37" s="519"/>
    </row>
    <row r="38" spans="1:24" hidden="1">
      <c r="A38" s="90" t="s">
        <v>1546</v>
      </c>
      <c r="B38" s="81" t="s">
        <v>1575</v>
      </c>
      <c r="C38" s="67">
        <v>46193</v>
      </c>
      <c r="D38" s="68">
        <f t="shared" si="138"/>
        <v>46194</v>
      </c>
      <c r="E38" s="170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70">
        <f t="shared" si="149"/>
        <v>46215</v>
      </c>
      <c r="P38" s="120">
        <f t="shared" si="150"/>
        <v>46216</v>
      </c>
      <c r="Q38" s="170">
        <f t="shared" si="151"/>
        <v>46219</v>
      </c>
      <c r="R38" s="120">
        <f t="shared" si="152"/>
        <v>46220</v>
      </c>
      <c r="S38" s="81" t="s">
        <v>1576</v>
      </c>
      <c r="T38" s="170">
        <f t="shared" si="153"/>
        <v>46227</v>
      </c>
      <c r="U38" s="120">
        <f t="shared" si="154"/>
        <v>46228</v>
      </c>
      <c r="V38" s="170">
        <f t="shared" ref="V38:V40" si="156">U38+7</f>
        <v>46235</v>
      </c>
      <c r="W38" s="120">
        <f t="shared" si="155"/>
        <v>46236</v>
      </c>
    </row>
    <row r="39" spans="1:24">
      <c r="A39" s="140" t="s">
        <v>2180</v>
      </c>
      <c r="B39" s="72" t="s">
        <v>1577</v>
      </c>
      <c r="C39" s="67">
        <v>46200</v>
      </c>
      <c r="D39" s="68">
        <f t="shared" si="138"/>
        <v>46201</v>
      </c>
      <c r="E39" s="170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70">
        <f t="shared" si="149"/>
        <v>46222</v>
      </c>
      <c r="P39" s="120">
        <f t="shared" si="150"/>
        <v>46223</v>
      </c>
      <c r="Q39" s="170">
        <f t="shared" si="151"/>
        <v>46226</v>
      </c>
      <c r="R39" s="120">
        <f t="shared" si="152"/>
        <v>46227</v>
      </c>
      <c r="S39" s="72" t="s">
        <v>1578</v>
      </c>
      <c r="T39" s="170">
        <f t="shared" si="153"/>
        <v>46234</v>
      </c>
      <c r="U39" s="120">
        <f t="shared" si="154"/>
        <v>46235</v>
      </c>
      <c r="V39" s="170">
        <f t="shared" si="156"/>
        <v>46242</v>
      </c>
      <c r="W39" s="120">
        <f t="shared" si="155"/>
        <v>46243</v>
      </c>
    </row>
    <row r="40" spans="1:24">
      <c r="A40" s="140" t="s">
        <v>2181</v>
      </c>
      <c r="B40" s="72" t="s">
        <v>1579</v>
      </c>
      <c r="C40" s="67">
        <v>46207</v>
      </c>
      <c r="D40" s="68">
        <f t="shared" si="138"/>
        <v>46208</v>
      </c>
      <c r="E40" s="170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70">
        <f t="shared" si="149"/>
        <v>46229</v>
      </c>
      <c r="P40" s="120">
        <f t="shared" si="150"/>
        <v>46230</v>
      </c>
      <c r="Q40" s="170">
        <f t="shared" si="151"/>
        <v>46233</v>
      </c>
      <c r="R40" s="120">
        <f t="shared" si="152"/>
        <v>46234</v>
      </c>
      <c r="S40" s="66" t="s">
        <v>1580</v>
      </c>
      <c r="T40" s="170">
        <f t="shared" si="153"/>
        <v>46241</v>
      </c>
      <c r="U40" s="120">
        <f t="shared" si="154"/>
        <v>46242</v>
      </c>
      <c r="V40" s="170">
        <f t="shared" si="156"/>
        <v>46249</v>
      </c>
      <c r="W40" s="120">
        <f t="shared" si="155"/>
        <v>46250</v>
      </c>
    </row>
    <row r="41" spans="1:24">
      <c r="A41" s="140" t="s">
        <v>2182</v>
      </c>
      <c r="B41" s="72" t="s">
        <v>1581</v>
      </c>
      <c r="C41" s="67">
        <v>46214</v>
      </c>
      <c r="D41" s="68">
        <f t="shared" si="138"/>
        <v>46215</v>
      </c>
      <c r="E41" s="170">
        <f t="shared" si="139"/>
        <v>46218</v>
      </c>
      <c r="F41" s="120">
        <f t="shared" si="140"/>
        <v>46219</v>
      </c>
      <c r="G41" s="120">
        <f t="shared" si="141"/>
        <v>46220</v>
      </c>
      <c r="H41" s="120">
        <f t="shared" si="142"/>
        <v>46221</v>
      </c>
      <c r="I41" s="120">
        <f t="shared" si="143"/>
        <v>46222</v>
      </c>
      <c r="J41" s="120">
        <f t="shared" si="144"/>
        <v>46223</v>
      </c>
      <c r="K41" s="120">
        <f t="shared" si="145"/>
        <v>46228</v>
      </c>
      <c r="L41" s="120">
        <f t="shared" si="146"/>
        <v>46228</v>
      </c>
      <c r="M41" s="120">
        <f t="shared" si="147"/>
        <v>46232</v>
      </c>
      <c r="N41" s="120">
        <f t="shared" si="148"/>
        <v>46233</v>
      </c>
      <c r="O41" s="170">
        <f t="shared" si="149"/>
        <v>46236</v>
      </c>
      <c r="P41" s="120">
        <f t="shared" si="150"/>
        <v>46237</v>
      </c>
      <c r="Q41" s="170">
        <f t="shared" si="151"/>
        <v>46240</v>
      </c>
      <c r="R41" s="120">
        <f t="shared" si="152"/>
        <v>46241</v>
      </c>
      <c r="S41" s="72" t="s">
        <v>1582</v>
      </c>
      <c r="T41" s="170">
        <f t="shared" si="153"/>
        <v>46248</v>
      </c>
      <c r="U41" s="120">
        <f t="shared" si="154"/>
        <v>46249</v>
      </c>
      <c r="V41" s="89" t="s">
        <v>1583</v>
      </c>
      <c r="W41" s="89" t="s">
        <v>1584</v>
      </c>
      <c r="X41" s="75" t="s">
        <v>144</v>
      </c>
    </row>
    <row r="42" spans="1:24">
      <c r="A42" s="58" t="s">
        <v>2183</v>
      </c>
      <c r="B42" s="72" t="s">
        <v>1585</v>
      </c>
      <c r="C42" s="67">
        <v>46221</v>
      </c>
      <c r="D42" s="68">
        <f t="shared" si="138"/>
        <v>46222</v>
      </c>
      <c r="E42" s="170">
        <f t="shared" si="139"/>
        <v>46225</v>
      </c>
      <c r="F42" s="120">
        <f t="shared" si="140"/>
        <v>46226</v>
      </c>
      <c r="G42" s="120">
        <f t="shared" si="141"/>
        <v>46227</v>
      </c>
      <c r="H42" s="120">
        <f t="shared" si="142"/>
        <v>46228</v>
      </c>
      <c r="I42" s="120">
        <f t="shared" si="143"/>
        <v>46229</v>
      </c>
      <c r="J42" s="120">
        <f t="shared" si="144"/>
        <v>46230</v>
      </c>
      <c r="K42" s="120">
        <f t="shared" si="145"/>
        <v>46235</v>
      </c>
      <c r="L42" s="120">
        <f t="shared" si="146"/>
        <v>46235</v>
      </c>
      <c r="M42" s="120">
        <f t="shared" si="147"/>
        <v>46239</v>
      </c>
      <c r="N42" s="120">
        <f t="shared" si="148"/>
        <v>46240</v>
      </c>
      <c r="O42" s="170">
        <f t="shared" si="149"/>
        <v>46243</v>
      </c>
      <c r="P42" s="120">
        <f t="shared" si="150"/>
        <v>46244</v>
      </c>
      <c r="Q42" s="89" t="s">
        <v>2236</v>
      </c>
      <c r="R42" s="121" t="s">
        <v>2235</v>
      </c>
      <c r="S42" s="72" t="s">
        <v>1586</v>
      </c>
      <c r="T42" s="170">
        <v>46255</v>
      </c>
      <c r="U42" s="120">
        <v>46256</v>
      </c>
      <c r="V42" s="170">
        <f t="shared" ref="V42:V44" si="157">U42+7</f>
        <v>46263</v>
      </c>
      <c r="W42" s="120">
        <f t="shared" ref="W42" si="158">V42+1</f>
        <v>46264</v>
      </c>
    </row>
    <row r="43" spans="1:24">
      <c r="A43" s="58" t="s">
        <v>2174</v>
      </c>
      <c r="B43" s="72" t="s">
        <v>1587</v>
      </c>
      <c r="C43" s="129">
        <v>46228</v>
      </c>
      <c r="D43" s="22">
        <f t="shared" si="138"/>
        <v>46229</v>
      </c>
      <c r="E43" s="281">
        <f t="shared" si="139"/>
        <v>46232</v>
      </c>
      <c r="F43" s="167">
        <f t="shared" si="140"/>
        <v>46233</v>
      </c>
      <c r="G43" s="167">
        <f t="shared" si="141"/>
        <v>46234</v>
      </c>
      <c r="H43" s="167">
        <f t="shared" si="142"/>
        <v>46235</v>
      </c>
      <c r="I43" s="167">
        <f t="shared" si="143"/>
        <v>46236</v>
      </c>
      <c r="J43" s="167">
        <f t="shared" si="144"/>
        <v>46237</v>
      </c>
      <c r="K43" s="167">
        <f t="shared" si="145"/>
        <v>46242</v>
      </c>
      <c r="L43" s="167">
        <f t="shared" si="146"/>
        <v>46242</v>
      </c>
      <c r="M43" s="167">
        <f t="shared" si="147"/>
        <v>46246</v>
      </c>
      <c r="N43" s="167">
        <f t="shared" si="148"/>
        <v>46247</v>
      </c>
      <c r="O43" s="281">
        <f t="shared" si="149"/>
        <v>46250</v>
      </c>
      <c r="P43" s="167">
        <f t="shared" si="150"/>
        <v>46251</v>
      </c>
      <c r="Q43" s="281">
        <f t="shared" si="151"/>
        <v>46254</v>
      </c>
      <c r="R43" s="167">
        <f t="shared" si="152"/>
        <v>46255</v>
      </c>
      <c r="S43" s="72" t="s">
        <v>1588</v>
      </c>
      <c r="T43" s="281">
        <f t="shared" si="153"/>
        <v>46262</v>
      </c>
      <c r="U43" s="167">
        <f t="shared" si="154"/>
        <v>46263</v>
      </c>
      <c r="V43" s="281">
        <v>46284</v>
      </c>
      <c r="W43" s="167">
        <v>46285</v>
      </c>
      <c r="X43" s="75"/>
    </row>
    <row r="44" spans="1:24">
      <c r="A44" s="58" t="s">
        <v>2246</v>
      </c>
      <c r="B44" s="72" t="s">
        <v>1589</v>
      </c>
      <c r="C44" s="129">
        <v>46235</v>
      </c>
      <c r="D44" s="22">
        <f t="shared" si="138"/>
        <v>46236</v>
      </c>
      <c r="E44" s="281">
        <f t="shared" si="139"/>
        <v>46239</v>
      </c>
      <c r="F44" s="167">
        <f t="shared" si="140"/>
        <v>46240</v>
      </c>
      <c r="G44" s="167">
        <f t="shared" si="141"/>
        <v>46241</v>
      </c>
      <c r="H44" s="167">
        <f t="shared" si="142"/>
        <v>46242</v>
      </c>
      <c r="I44" s="167">
        <f t="shared" si="143"/>
        <v>46243</v>
      </c>
      <c r="J44" s="167">
        <f t="shared" si="144"/>
        <v>46244</v>
      </c>
      <c r="K44" s="167">
        <f t="shared" si="145"/>
        <v>46249</v>
      </c>
      <c r="L44" s="167">
        <f t="shared" si="146"/>
        <v>46249</v>
      </c>
      <c r="M44" s="167">
        <f t="shared" si="147"/>
        <v>46253</v>
      </c>
      <c r="N44" s="167">
        <f t="shared" si="148"/>
        <v>46254</v>
      </c>
      <c r="O44" s="281">
        <f t="shared" si="149"/>
        <v>46257</v>
      </c>
      <c r="P44" s="167">
        <f t="shared" si="150"/>
        <v>46258</v>
      </c>
      <c r="Q44" s="281">
        <f t="shared" si="151"/>
        <v>46261</v>
      </c>
      <c r="R44" s="167">
        <f t="shared" si="152"/>
        <v>46262</v>
      </c>
      <c r="S44" s="72" t="s">
        <v>1590</v>
      </c>
      <c r="T44" s="281">
        <f t="shared" si="153"/>
        <v>46269</v>
      </c>
      <c r="U44" s="167">
        <f t="shared" si="154"/>
        <v>46270</v>
      </c>
      <c r="V44" s="281">
        <f t="shared" si="157"/>
        <v>46277</v>
      </c>
      <c r="W44" s="167">
        <f>V44+1</f>
        <v>46278</v>
      </c>
    </row>
    <row r="45" spans="1:24">
      <c r="A45" s="58" t="s">
        <v>1507</v>
      </c>
      <c r="B45" s="72" t="s">
        <v>1591</v>
      </c>
      <c r="C45" s="129">
        <v>46242</v>
      </c>
      <c r="D45" s="22">
        <f t="shared" si="138"/>
        <v>46243</v>
      </c>
      <c r="E45" s="281">
        <f t="shared" si="139"/>
        <v>46246</v>
      </c>
      <c r="F45" s="167">
        <f t="shared" si="140"/>
        <v>46247</v>
      </c>
      <c r="G45" s="167">
        <f t="shared" si="141"/>
        <v>46248</v>
      </c>
      <c r="H45" s="167">
        <f t="shared" si="142"/>
        <v>46249</v>
      </c>
      <c r="I45" s="167">
        <f t="shared" si="143"/>
        <v>46250</v>
      </c>
      <c r="J45" s="167">
        <f t="shared" si="144"/>
        <v>46251</v>
      </c>
      <c r="K45" s="167">
        <f t="shared" si="145"/>
        <v>46256</v>
      </c>
      <c r="L45" s="167">
        <f t="shared" si="146"/>
        <v>46256</v>
      </c>
      <c r="M45" s="167">
        <f t="shared" si="147"/>
        <v>46260</v>
      </c>
      <c r="N45" s="167">
        <f t="shared" si="148"/>
        <v>46261</v>
      </c>
      <c r="O45" s="281">
        <f t="shared" si="149"/>
        <v>46264</v>
      </c>
      <c r="P45" s="167">
        <f t="shared" si="150"/>
        <v>46265</v>
      </c>
      <c r="Q45" s="281">
        <f t="shared" si="151"/>
        <v>46268</v>
      </c>
      <c r="R45" s="167">
        <f t="shared" si="152"/>
        <v>46269</v>
      </c>
      <c r="S45" s="72" t="s">
        <v>1592</v>
      </c>
      <c r="T45" s="281">
        <f t="shared" si="153"/>
        <v>46276</v>
      </c>
      <c r="U45" s="167">
        <f t="shared" si="154"/>
        <v>46277</v>
      </c>
      <c r="V45" s="281">
        <v>46291</v>
      </c>
      <c r="W45" s="167">
        <v>46292</v>
      </c>
    </row>
    <row r="46" spans="1:24">
      <c r="A46" s="58" t="s">
        <v>1510</v>
      </c>
      <c r="B46" s="72" t="s">
        <v>1593</v>
      </c>
      <c r="C46" s="129">
        <v>46249</v>
      </c>
      <c r="D46" s="22">
        <f t="shared" si="138"/>
        <v>46250</v>
      </c>
      <c r="E46" s="281">
        <f t="shared" si="139"/>
        <v>46253</v>
      </c>
      <c r="F46" s="167">
        <f t="shared" si="140"/>
        <v>46254</v>
      </c>
      <c r="G46" s="167">
        <f t="shared" si="141"/>
        <v>46255</v>
      </c>
      <c r="H46" s="167">
        <f t="shared" si="142"/>
        <v>46256</v>
      </c>
      <c r="I46" s="167">
        <f t="shared" si="143"/>
        <v>46257</v>
      </c>
      <c r="J46" s="167">
        <f t="shared" si="144"/>
        <v>46258</v>
      </c>
      <c r="K46" s="167">
        <f t="shared" si="145"/>
        <v>46263</v>
      </c>
      <c r="L46" s="167">
        <f t="shared" si="146"/>
        <v>46263</v>
      </c>
      <c r="M46" s="167">
        <f t="shared" si="147"/>
        <v>46267</v>
      </c>
      <c r="N46" s="167">
        <f t="shared" si="148"/>
        <v>46268</v>
      </c>
      <c r="O46" s="281">
        <f t="shared" si="149"/>
        <v>46271</v>
      </c>
      <c r="P46" s="167">
        <f t="shared" si="150"/>
        <v>46272</v>
      </c>
      <c r="Q46" s="281">
        <f t="shared" si="151"/>
        <v>46275</v>
      </c>
      <c r="R46" s="167">
        <f t="shared" si="152"/>
        <v>46276</v>
      </c>
      <c r="S46" s="72" t="s">
        <v>1594</v>
      </c>
      <c r="T46" s="281">
        <f t="shared" si="153"/>
        <v>46283</v>
      </c>
      <c r="U46" s="167">
        <f t="shared" si="154"/>
        <v>46284</v>
      </c>
      <c r="V46" s="281">
        <v>46291</v>
      </c>
      <c r="W46" s="167">
        <v>46292</v>
      </c>
      <c r="X46" s="75" t="s">
        <v>144</v>
      </c>
    </row>
    <row r="47" spans="1:24">
      <c r="A47" s="688" t="s">
        <v>2051</v>
      </c>
      <c r="B47" s="689"/>
      <c r="C47" s="689"/>
      <c r="D47" s="689"/>
      <c r="E47" s="689"/>
      <c r="F47" s="689"/>
      <c r="G47" s="689"/>
      <c r="H47" s="689"/>
      <c r="I47" s="689"/>
      <c r="J47" s="689"/>
      <c r="K47" s="689"/>
      <c r="L47" s="689"/>
      <c r="M47" s="689"/>
      <c r="N47" s="689"/>
      <c r="O47" s="689"/>
      <c r="P47" s="689"/>
      <c r="Q47" s="689"/>
      <c r="R47" s="689"/>
      <c r="S47" s="689"/>
      <c r="T47" s="689"/>
      <c r="U47" s="689"/>
      <c r="V47" s="689"/>
      <c r="W47" s="690"/>
    </row>
    <row r="48" spans="1:24">
      <c r="A48" s="58" t="s">
        <v>1569</v>
      </c>
      <c r="B48" s="72" t="s">
        <v>1595</v>
      </c>
      <c r="C48" s="129">
        <v>46263</v>
      </c>
      <c r="D48" s="22">
        <f t="shared" ref="D48" si="159">C48+1</f>
        <v>46264</v>
      </c>
      <c r="E48" s="281">
        <f t="shared" ref="E48" si="160">D48+3</f>
        <v>46267</v>
      </c>
      <c r="F48" s="167">
        <f t="shared" ref="F48:J48" si="161">E48+1</f>
        <v>46268</v>
      </c>
      <c r="G48" s="167">
        <f t="shared" si="161"/>
        <v>46269</v>
      </c>
      <c r="H48" s="167">
        <f t="shared" si="161"/>
        <v>46270</v>
      </c>
      <c r="I48" s="167">
        <f t="shared" si="161"/>
        <v>46271</v>
      </c>
      <c r="J48" s="167">
        <f t="shared" si="161"/>
        <v>46272</v>
      </c>
      <c r="K48" s="167">
        <f t="shared" ref="K48" si="162">J48+5</f>
        <v>46277</v>
      </c>
      <c r="L48" s="167">
        <f t="shared" ref="L48" si="163">K48</f>
        <v>46277</v>
      </c>
      <c r="M48" s="167">
        <f t="shared" ref="M48" si="164">L48+4</f>
        <v>46281</v>
      </c>
      <c r="N48" s="167">
        <f t="shared" ref="N48" si="165">M48+1</f>
        <v>46282</v>
      </c>
      <c r="O48" s="281">
        <f t="shared" ref="O48" si="166">N48+3</f>
        <v>46285</v>
      </c>
      <c r="P48" s="167">
        <f t="shared" ref="P48" si="167">O48+1</f>
        <v>46286</v>
      </c>
      <c r="Q48" s="281">
        <f t="shared" ref="Q48" si="168">P48+3</f>
        <v>46289</v>
      </c>
      <c r="R48" s="167">
        <f t="shared" ref="R48" si="169">Q48+1</f>
        <v>46290</v>
      </c>
      <c r="S48" s="72" t="s">
        <v>1596</v>
      </c>
      <c r="T48" s="170">
        <f t="shared" ref="T48" si="170">R48+7</f>
        <v>46297</v>
      </c>
      <c r="U48" s="120">
        <f t="shared" ref="U48" si="171">T48+1</f>
        <v>46298</v>
      </c>
      <c r="V48" s="170">
        <f t="shared" ref="V48" si="172">U48+7</f>
        <v>46305</v>
      </c>
      <c r="W48" s="120">
        <f t="shared" ref="W48" si="173">V48+1</f>
        <v>46306</v>
      </c>
    </row>
    <row r="49" spans="1:24">
      <c r="A49" s="688" t="s">
        <v>208</v>
      </c>
      <c r="B49" s="689"/>
      <c r="C49" s="689"/>
      <c r="D49" s="689"/>
      <c r="E49" s="689"/>
      <c r="F49" s="689"/>
      <c r="G49" s="689"/>
      <c r="H49" s="689"/>
      <c r="I49" s="689"/>
      <c r="J49" s="689"/>
      <c r="K49" s="689"/>
      <c r="L49" s="689"/>
      <c r="M49" s="689"/>
      <c r="N49" s="689"/>
      <c r="O49" s="689"/>
      <c r="P49" s="689"/>
      <c r="Q49" s="689"/>
      <c r="R49" s="689"/>
      <c r="S49" s="689"/>
      <c r="T49" s="689"/>
      <c r="U49" s="689"/>
      <c r="V49" s="689"/>
      <c r="W49" s="690"/>
    </row>
    <row r="50" spans="1:24">
      <c r="A50" s="58" t="s">
        <v>1546</v>
      </c>
      <c r="B50" s="72" t="s">
        <v>1597</v>
      </c>
      <c r="C50" s="129">
        <v>46277</v>
      </c>
      <c r="D50" s="22">
        <f t="shared" ref="D50:D52" si="174">C50+1</f>
        <v>46278</v>
      </c>
      <c r="E50" s="281">
        <f t="shared" ref="E50:E52" si="175">D50+3</f>
        <v>46281</v>
      </c>
      <c r="F50" s="167">
        <f t="shared" ref="F50:J52" si="176">E50+1</f>
        <v>46282</v>
      </c>
      <c r="G50" s="167">
        <f t="shared" si="176"/>
        <v>46283</v>
      </c>
      <c r="H50" s="167">
        <f t="shared" si="176"/>
        <v>46284</v>
      </c>
      <c r="I50" s="167">
        <f t="shared" si="176"/>
        <v>46285</v>
      </c>
      <c r="J50" s="167">
        <f t="shared" si="176"/>
        <v>46286</v>
      </c>
      <c r="K50" s="167">
        <f t="shared" ref="K50:K52" si="177">J50+5</f>
        <v>46291</v>
      </c>
      <c r="L50" s="167">
        <f t="shared" ref="L50:L52" si="178">K50</f>
        <v>46291</v>
      </c>
      <c r="M50" s="167">
        <f t="shared" ref="M50:M52" si="179">L50+4</f>
        <v>46295</v>
      </c>
      <c r="N50" s="167">
        <f t="shared" ref="N50:N52" si="180">M50+1</f>
        <v>46296</v>
      </c>
      <c r="O50" s="281">
        <f t="shared" ref="O50:O52" si="181">N50+3</f>
        <v>46299</v>
      </c>
      <c r="P50" s="167">
        <f t="shared" ref="P50:P52" si="182">O50+1</f>
        <v>46300</v>
      </c>
      <c r="Q50" s="281">
        <f t="shared" ref="Q50:Q52" si="183">P50+3</f>
        <v>46303</v>
      </c>
      <c r="R50" s="167">
        <f t="shared" ref="R50:R52" si="184">Q50+1</f>
        <v>46304</v>
      </c>
      <c r="S50" s="72" t="s">
        <v>1598</v>
      </c>
      <c r="T50" s="281">
        <f t="shared" ref="T50:T52" si="185">R50+7</f>
        <v>46311</v>
      </c>
      <c r="U50" s="167">
        <f t="shared" ref="U50:U52" si="186">T50+1</f>
        <v>46312</v>
      </c>
      <c r="V50" s="281">
        <f t="shared" ref="V50:V52" si="187">U50+7</f>
        <v>46319</v>
      </c>
      <c r="W50" s="167">
        <f t="shared" ref="W50:W52" si="188">V50+1</f>
        <v>46320</v>
      </c>
    </row>
    <row r="51" spans="1:24">
      <c r="A51" s="58" t="s">
        <v>2174</v>
      </c>
      <c r="B51" s="72" t="s">
        <v>2184</v>
      </c>
      <c r="C51" s="129">
        <v>46284</v>
      </c>
      <c r="D51" s="22">
        <f t="shared" si="174"/>
        <v>46285</v>
      </c>
      <c r="E51" s="281">
        <f t="shared" si="175"/>
        <v>46288</v>
      </c>
      <c r="F51" s="167">
        <f t="shared" si="176"/>
        <v>46289</v>
      </c>
      <c r="G51" s="167">
        <f t="shared" si="176"/>
        <v>46290</v>
      </c>
      <c r="H51" s="167">
        <f t="shared" si="176"/>
        <v>46291</v>
      </c>
      <c r="I51" s="167">
        <f t="shared" si="176"/>
        <v>46292</v>
      </c>
      <c r="J51" s="167">
        <f t="shared" si="176"/>
        <v>46293</v>
      </c>
      <c r="K51" s="167">
        <f t="shared" si="177"/>
        <v>46298</v>
      </c>
      <c r="L51" s="167">
        <f t="shared" si="178"/>
        <v>46298</v>
      </c>
      <c r="M51" s="167">
        <f t="shared" si="179"/>
        <v>46302</v>
      </c>
      <c r="N51" s="167">
        <f t="shared" si="180"/>
        <v>46303</v>
      </c>
      <c r="O51" s="281">
        <f t="shared" si="181"/>
        <v>46306</v>
      </c>
      <c r="P51" s="167">
        <f t="shared" si="182"/>
        <v>46307</v>
      </c>
      <c r="Q51" s="281">
        <f t="shared" si="183"/>
        <v>46310</v>
      </c>
      <c r="R51" s="167">
        <f t="shared" si="184"/>
        <v>46311</v>
      </c>
      <c r="S51" s="72" t="s">
        <v>2185</v>
      </c>
      <c r="T51" s="281">
        <f t="shared" si="185"/>
        <v>46318</v>
      </c>
      <c r="U51" s="167">
        <f t="shared" si="186"/>
        <v>46319</v>
      </c>
      <c r="V51" s="281">
        <f t="shared" si="187"/>
        <v>46326</v>
      </c>
      <c r="W51" s="167">
        <f t="shared" si="188"/>
        <v>46327</v>
      </c>
      <c r="X51" s="75"/>
    </row>
    <row r="52" spans="1:24">
      <c r="A52" s="58" t="s">
        <v>2247</v>
      </c>
      <c r="B52" s="72" t="s">
        <v>2186</v>
      </c>
      <c r="C52" s="129">
        <v>46291</v>
      </c>
      <c r="D52" s="22">
        <f t="shared" si="174"/>
        <v>46292</v>
      </c>
      <c r="E52" s="281">
        <f t="shared" si="175"/>
        <v>46295</v>
      </c>
      <c r="F52" s="167">
        <f t="shared" si="176"/>
        <v>46296</v>
      </c>
      <c r="G52" s="167">
        <f t="shared" si="176"/>
        <v>46297</v>
      </c>
      <c r="H52" s="167">
        <f t="shared" si="176"/>
        <v>46298</v>
      </c>
      <c r="I52" s="167">
        <f t="shared" si="176"/>
        <v>46299</v>
      </c>
      <c r="J52" s="167">
        <f t="shared" si="176"/>
        <v>46300</v>
      </c>
      <c r="K52" s="167">
        <f t="shared" si="177"/>
        <v>46305</v>
      </c>
      <c r="L52" s="167">
        <f t="shared" si="178"/>
        <v>46305</v>
      </c>
      <c r="M52" s="167">
        <f t="shared" si="179"/>
        <v>46309</v>
      </c>
      <c r="N52" s="167">
        <f t="shared" si="180"/>
        <v>46310</v>
      </c>
      <c r="O52" s="281">
        <f t="shared" si="181"/>
        <v>46313</v>
      </c>
      <c r="P52" s="167">
        <f t="shared" si="182"/>
        <v>46314</v>
      </c>
      <c r="Q52" s="281">
        <f t="shared" si="183"/>
        <v>46317</v>
      </c>
      <c r="R52" s="167">
        <f t="shared" si="184"/>
        <v>46318</v>
      </c>
      <c r="S52" s="72" t="s">
        <v>2187</v>
      </c>
      <c r="T52" s="281">
        <f t="shared" si="185"/>
        <v>46325</v>
      </c>
      <c r="U52" s="167">
        <f t="shared" si="186"/>
        <v>46326</v>
      </c>
      <c r="V52" s="281">
        <f t="shared" si="187"/>
        <v>46333</v>
      </c>
      <c r="W52" s="167">
        <f t="shared" si="188"/>
        <v>46334</v>
      </c>
    </row>
    <row r="54" spans="1:24" ht="16.2">
      <c r="A54" s="29" t="s">
        <v>160</v>
      </c>
      <c r="B54" s="658" t="s">
        <v>1599</v>
      </c>
      <c r="C54" s="659"/>
      <c r="D54" s="659"/>
      <c r="E54" s="659"/>
      <c r="F54" s="659"/>
      <c r="G54" s="659"/>
      <c r="H54" s="659"/>
      <c r="I54" s="659"/>
      <c r="J54" s="659"/>
      <c r="K54" s="659"/>
      <c r="L54" s="659"/>
      <c r="M54" s="659"/>
      <c r="N54" s="660"/>
      <c r="O54" s="6"/>
      <c r="P54" s="6"/>
      <c r="Q54" s="6"/>
      <c r="R54" s="6"/>
      <c r="S54" s="6"/>
    </row>
    <row r="55" spans="1:24" ht="16.2">
      <c r="A55" s="31" t="s">
        <v>16</v>
      </c>
      <c r="B55" s="584" t="s">
        <v>1600</v>
      </c>
      <c r="C55" s="584"/>
      <c r="D55" s="584"/>
      <c r="E55" s="584"/>
      <c r="F55" s="584"/>
      <c r="G55" s="584"/>
      <c r="H55" s="584"/>
      <c r="I55" s="584"/>
      <c r="J55" s="584"/>
      <c r="K55" s="584"/>
      <c r="L55" s="584"/>
      <c r="M55" s="584"/>
      <c r="N55" s="584"/>
      <c r="O55" s="6"/>
      <c r="P55" s="6"/>
      <c r="Q55" s="6"/>
      <c r="R55" s="6"/>
      <c r="S55" s="6"/>
    </row>
    <row r="56" spans="1:24" ht="16.2">
      <c r="A56" s="31" t="s">
        <v>250</v>
      </c>
      <c r="B56" s="584" t="s">
        <v>1601</v>
      </c>
      <c r="C56" s="584"/>
      <c r="D56" s="584"/>
      <c r="E56" s="584"/>
      <c r="F56" s="584"/>
      <c r="G56" s="584"/>
      <c r="H56" s="584"/>
      <c r="I56" s="584"/>
      <c r="J56" s="584"/>
      <c r="K56" s="584"/>
      <c r="L56" s="584"/>
      <c r="M56" s="584"/>
      <c r="N56" s="584"/>
      <c r="O56" s="6"/>
      <c r="P56" s="6"/>
      <c r="Q56" s="6"/>
      <c r="R56" s="6"/>
      <c r="S56" s="6"/>
    </row>
    <row r="57" spans="1:24" ht="16.2">
      <c r="A57" s="31" t="s">
        <v>475</v>
      </c>
      <c r="B57" s="584" t="s">
        <v>1602</v>
      </c>
      <c r="C57" s="584"/>
      <c r="D57" s="584"/>
      <c r="E57" s="584"/>
      <c r="F57" s="584"/>
      <c r="G57" s="584"/>
      <c r="H57" s="584"/>
      <c r="I57" s="584"/>
      <c r="J57" s="584"/>
      <c r="K57" s="584"/>
      <c r="L57" s="584"/>
      <c r="M57" s="584"/>
      <c r="N57" s="584"/>
      <c r="O57" s="6"/>
      <c r="P57" s="6"/>
      <c r="Q57" s="6"/>
      <c r="R57" s="6"/>
      <c r="S57" s="6"/>
    </row>
    <row r="58" spans="1:24" ht="16.2">
      <c r="A58" s="31" t="s">
        <v>1495</v>
      </c>
      <c r="B58" s="526" t="s">
        <v>1603</v>
      </c>
      <c r="C58" s="527"/>
      <c r="D58" s="527"/>
      <c r="E58" s="527"/>
      <c r="F58" s="527"/>
      <c r="G58" s="527"/>
      <c r="H58" s="527"/>
      <c r="I58" s="527"/>
      <c r="J58" s="527"/>
      <c r="K58" s="527"/>
      <c r="L58" s="527"/>
      <c r="M58" s="527"/>
      <c r="N58" s="528"/>
      <c r="O58" s="6"/>
      <c r="P58" s="6"/>
      <c r="Q58" s="6" t="s">
        <v>178</v>
      </c>
      <c r="R58" s="6"/>
      <c r="S58" s="6"/>
    </row>
    <row r="59" spans="1:24" ht="16.2">
      <c r="A59" s="31" t="s">
        <v>1459</v>
      </c>
      <c r="B59" s="526" t="s">
        <v>1483</v>
      </c>
      <c r="C59" s="527"/>
      <c r="D59" s="527"/>
      <c r="E59" s="527"/>
      <c r="F59" s="527"/>
      <c r="G59" s="527"/>
      <c r="H59" s="527"/>
      <c r="I59" s="527"/>
      <c r="J59" s="527"/>
      <c r="K59" s="527"/>
      <c r="L59" s="527"/>
      <c r="M59" s="527"/>
      <c r="N59" s="528"/>
    </row>
    <row r="60" spans="1:24" ht="16.2">
      <c r="A60" s="31" t="s">
        <v>1496</v>
      </c>
      <c r="B60" s="526" t="s">
        <v>1604</v>
      </c>
      <c r="C60" s="527"/>
      <c r="D60" s="527"/>
      <c r="E60" s="527"/>
      <c r="F60" s="527"/>
      <c r="G60" s="527"/>
      <c r="H60" s="527"/>
      <c r="I60" s="527"/>
      <c r="J60" s="527"/>
      <c r="K60" s="527"/>
      <c r="L60" s="527"/>
      <c r="M60" s="527"/>
      <c r="N60" s="528"/>
    </row>
    <row r="61" spans="1:24" ht="16.2">
      <c r="A61" s="31" t="s">
        <v>1460</v>
      </c>
      <c r="B61" s="526" t="s">
        <v>1605</v>
      </c>
      <c r="C61" s="527"/>
      <c r="D61" s="527"/>
      <c r="E61" s="527"/>
      <c r="F61" s="527"/>
      <c r="G61" s="527"/>
      <c r="H61" s="527"/>
      <c r="I61" s="527"/>
      <c r="J61" s="527"/>
      <c r="K61" s="527"/>
      <c r="L61" s="527"/>
      <c r="M61" s="527"/>
      <c r="N61" s="528"/>
    </row>
    <row r="62" spans="1:24" ht="16.2">
      <c r="A62" s="31" t="s">
        <v>1462</v>
      </c>
      <c r="B62" s="526" t="s">
        <v>1606</v>
      </c>
      <c r="C62" s="527"/>
      <c r="D62" s="527"/>
      <c r="E62" s="527"/>
      <c r="F62" s="527"/>
      <c r="G62" s="527"/>
      <c r="H62" s="527"/>
      <c r="I62" s="527"/>
      <c r="J62" s="527"/>
      <c r="K62" s="527"/>
      <c r="L62" s="527"/>
      <c r="M62" s="527"/>
      <c r="N62" s="528"/>
    </row>
    <row r="63" spans="1:24" ht="16.2">
      <c r="A63" s="31" t="s">
        <v>1462</v>
      </c>
      <c r="B63" s="526" t="s">
        <v>1486</v>
      </c>
      <c r="C63" s="527"/>
      <c r="D63" s="527"/>
      <c r="E63" s="527"/>
      <c r="F63" s="527"/>
      <c r="G63" s="527"/>
      <c r="H63" s="527"/>
      <c r="I63" s="527"/>
      <c r="J63" s="527"/>
      <c r="K63" s="527"/>
      <c r="L63" s="527"/>
      <c r="M63" s="527"/>
      <c r="N63" s="528"/>
    </row>
  </sheetData>
  <mergeCells count="57">
    <mergeCell ref="B63:N63"/>
    <mergeCell ref="B61:N61"/>
    <mergeCell ref="B62:N62"/>
    <mergeCell ref="B56:N56"/>
    <mergeCell ref="B57:N57"/>
    <mergeCell ref="B58:N58"/>
    <mergeCell ref="B59:N59"/>
    <mergeCell ref="B60:N60"/>
    <mergeCell ref="A37:W37"/>
    <mergeCell ref="A47:W47"/>
    <mergeCell ref="A49:W49"/>
    <mergeCell ref="B54:N54"/>
    <mergeCell ref="B55:N55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5"/>
  <sheetViews>
    <sheetView topLeftCell="A4" workbookViewId="0">
      <selection activeCell="P53" sqref="P53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98" t="s">
        <v>0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1"/>
      <c r="Q1" s="1"/>
      <c r="R1" s="1"/>
      <c r="S1" s="1"/>
    </row>
    <row r="2" spans="1:245" ht="17.100000000000001" customHeight="1">
      <c r="B2" s="499" t="s">
        <v>1</v>
      </c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78" t="s">
        <v>1607</v>
      </c>
      <c r="B4" s="578"/>
      <c r="C4" s="578"/>
      <c r="D4" s="578"/>
      <c r="E4" s="578"/>
      <c r="F4" s="578"/>
      <c r="G4" s="578"/>
      <c r="H4" s="578"/>
      <c r="I4" s="578"/>
      <c r="J4" s="578"/>
      <c r="K4" s="578"/>
      <c r="L4" s="578"/>
      <c r="M4" s="578"/>
      <c r="N4" s="578"/>
      <c r="O4" s="578"/>
      <c r="P4" s="578"/>
      <c r="Q4" s="578"/>
      <c r="R4" s="578"/>
      <c r="S4" s="578"/>
    </row>
    <row r="5" spans="1:245">
      <c r="A5" s="9" t="s">
        <v>4</v>
      </c>
      <c r="B5" s="9" t="s">
        <v>5</v>
      </c>
      <c r="C5" s="586" t="s">
        <v>7</v>
      </c>
      <c r="D5" s="587"/>
      <c r="E5" s="676" t="s">
        <v>846</v>
      </c>
      <c r="F5" s="677"/>
      <c r="G5" s="586" t="s">
        <v>244</v>
      </c>
      <c r="H5" s="587"/>
      <c r="I5" s="586" t="s">
        <v>1416</v>
      </c>
      <c r="J5" s="587"/>
      <c r="K5" s="586" t="s">
        <v>1608</v>
      </c>
      <c r="L5" s="587"/>
      <c r="M5" s="11" t="s">
        <v>5</v>
      </c>
      <c r="N5" s="586" t="s">
        <v>7</v>
      </c>
      <c r="O5" s="587"/>
      <c r="P5" s="676" t="s">
        <v>846</v>
      </c>
      <c r="Q5" s="677"/>
      <c r="R5" s="586" t="s">
        <v>244</v>
      </c>
      <c r="S5" s="587"/>
    </row>
    <row r="6" spans="1:245">
      <c r="A6" s="10" t="s">
        <v>13</v>
      </c>
      <c r="B6" s="10" t="s">
        <v>14</v>
      </c>
      <c r="C6" s="482" t="s">
        <v>16</v>
      </c>
      <c r="D6" s="561"/>
      <c r="E6" s="460" t="s">
        <v>248</v>
      </c>
      <c r="F6" s="472"/>
      <c r="G6" s="482" t="s">
        <v>249</v>
      </c>
      <c r="H6" s="561"/>
      <c r="I6" s="482" t="s">
        <v>1418</v>
      </c>
      <c r="J6" s="561"/>
      <c r="K6" s="482" t="s">
        <v>1609</v>
      </c>
      <c r="L6" s="561"/>
      <c r="M6" s="10" t="s">
        <v>14</v>
      </c>
      <c r="N6" s="482" t="s">
        <v>16</v>
      </c>
      <c r="O6" s="561"/>
      <c r="P6" s="460" t="s">
        <v>248</v>
      </c>
      <c r="Q6" s="472"/>
      <c r="R6" s="482" t="s">
        <v>249</v>
      </c>
      <c r="S6" s="561"/>
    </row>
    <row r="7" spans="1:245">
      <c r="A7" s="14"/>
      <c r="B7" s="98"/>
      <c r="C7" s="460" t="s">
        <v>22</v>
      </c>
      <c r="D7" s="472"/>
      <c r="E7" s="460" t="s">
        <v>22</v>
      </c>
      <c r="F7" s="472"/>
      <c r="G7" s="460" t="s">
        <v>22</v>
      </c>
      <c r="H7" s="472"/>
      <c r="I7" s="460" t="s">
        <v>22</v>
      </c>
      <c r="J7" s="472"/>
      <c r="K7" s="460" t="s">
        <v>22</v>
      </c>
      <c r="L7" s="472"/>
      <c r="M7" s="10"/>
      <c r="N7" s="460" t="s">
        <v>22</v>
      </c>
      <c r="O7" s="472"/>
      <c r="P7" s="460" t="s">
        <v>22</v>
      </c>
      <c r="Q7" s="472"/>
      <c r="R7" s="460" t="s">
        <v>22</v>
      </c>
      <c r="S7" s="472"/>
    </row>
    <row r="8" spans="1:245" ht="26.4">
      <c r="A8" s="14"/>
      <c r="B8" s="145"/>
      <c r="C8" s="261" t="s">
        <v>479</v>
      </c>
      <c r="D8" s="261" t="s">
        <v>1610</v>
      </c>
      <c r="E8" s="262" t="s">
        <v>1611</v>
      </c>
      <c r="F8" s="262" t="s">
        <v>1612</v>
      </c>
      <c r="G8" s="261" t="s">
        <v>1613</v>
      </c>
      <c r="H8" s="261" t="s">
        <v>412</v>
      </c>
      <c r="I8" s="263" t="s">
        <v>1614</v>
      </c>
      <c r="J8" s="263" t="s">
        <v>1615</v>
      </c>
      <c r="K8" s="261" t="s">
        <v>1616</v>
      </c>
      <c r="L8" s="261" t="s">
        <v>1617</v>
      </c>
      <c r="M8" s="10"/>
      <c r="N8" s="261" t="s">
        <v>479</v>
      </c>
      <c r="O8" s="261" t="s">
        <v>1610</v>
      </c>
      <c r="P8" s="262" t="s">
        <v>1611</v>
      </c>
      <c r="Q8" s="262" t="s">
        <v>1612</v>
      </c>
      <c r="R8" s="261" t="s">
        <v>1613</v>
      </c>
      <c r="S8" s="261" t="s">
        <v>412</v>
      </c>
    </row>
    <row r="9" spans="1:245" hidden="1">
      <c r="A9" s="102" t="s">
        <v>1618</v>
      </c>
      <c r="B9" s="102" t="s">
        <v>1619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1620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11" t="s">
        <v>1621</v>
      </c>
      <c r="B10" s="211" t="s">
        <v>1622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1" t="s">
        <v>1623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1618</v>
      </c>
      <c r="B11" s="102" t="s">
        <v>1624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1625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1621</v>
      </c>
      <c r="B12" s="265" t="s">
        <v>722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723</v>
      </c>
      <c r="N12" s="504" t="s">
        <v>1626</v>
      </c>
      <c r="O12" s="505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1618</v>
      </c>
      <c r="B13" s="103" t="s">
        <v>1627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1628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728</v>
      </c>
      <c r="C14" s="504" t="s">
        <v>917</v>
      </c>
      <c r="D14" s="505"/>
      <c r="E14" s="504" t="s">
        <v>1629</v>
      </c>
      <c r="F14" s="505"/>
      <c r="G14" s="504" t="s">
        <v>333</v>
      </c>
      <c r="H14" s="505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729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18" t="s">
        <v>337</v>
      </c>
      <c r="B15" s="519"/>
      <c r="C15" s="519"/>
      <c r="D15" s="519"/>
      <c r="E15" s="519"/>
      <c r="F15" s="519"/>
      <c r="G15" s="519"/>
      <c r="H15" s="519"/>
      <c r="I15" s="519"/>
      <c r="J15" s="519"/>
      <c r="K15" s="519"/>
      <c r="L15" s="519"/>
      <c r="M15" s="519"/>
      <c r="N15" s="519"/>
      <c r="O15" s="519"/>
      <c r="P15" s="519"/>
      <c r="Q15" s="519"/>
      <c r="R15" s="519"/>
      <c r="S15" s="520"/>
      <c r="T15" s="75"/>
    </row>
    <row r="16" spans="1:245" hidden="1">
      <c r="A16" s="518" t="s">
        <v>337</v>
      </c>
      <c r="B16" s="519"/>
      <c r="C16" s="519"/>
      <c r="D16" s="519"/>
      <c r="E16" s="519"/>
      <c r="F16" s="519"/>
      <c r="G16" s="519"/>
      <c r="H16" s="519"/>
      <c r="I16" s="519"/>
      <c r="J16" s="519"/>
      <c r="K16" s="519"/>
      <c r="L16" s="519"/>
      <c r="M16" s="519"/>
      <c r="N16" s="519"/>
      <c r="O16" s="519"/>
      <c r="P16" s="519"/>
      <c r="Q16" s="519"/>
      <c r="R16" s="519"/>
      <c r="S16" s="520"/>
      <c r="T16" s="75"/>
    </row>
    <row r="17" spans="1:20" hidden="1">
      <c r="A17" s="518" t="s">
        <v>337</v>
      </c>
      <c r="B17" s="519"/>
      <c r="C17" s="519"/>
      <c r="D17" s="519"/>
      <c r="E17" s="519"/>
      <c r="F17" s="519"/>
      <c r="G17" s="519"/>
      <c r="H17" s="519"/>
      <c r="I17" s="519"/>
      <c r="J17" s="519"/>
      <c r="K17" s="519"/>
      <c r="L17" s="519"/>
      <c r="M17" s="519"/>
      <c r="N17" s="519"/>
      <c r="O17" s="519"/>
      <c r="P17" s="519"/>
      <c r="Q17" s="519"/>
      <c r="R17" s="519"/>
      <c r="S17" s="520"/>
      <c r="T17" s="75"/>
    </row>
    <row r="18" spans="1:20" hidden="1">
      <c r="A18" s="127" t="s">
        <v>1618</v>
      </c>
      <c r="B18" s="127" t="s">
        <v>1630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1631</v>
      </c>
      <c r="N18" s="691" t="s">
        <v>1632</v>
      </c>
      <c r="O18" s="692"/>
      <c r="P18" s="86" t="s">
        <v>336</v>
      </c>
      <c r="Q18" s="241"/>
      <c r="R18" s="241"/>
      <c r="S18" s="241"/>
      <c r="T18" s="75"/>
    </row>
    <row r="19" spans="1:20" hidden="1">
      <c r="A19" s="507" t="s">
        <v>208</v>
      </c>
      <c r="B19" s="508"/>
      <c r="C19" s="508"/>
      <c r="D19" s="508"/>
      <c r="E19" s="508"/>
      <c r="F19" s="508"/>
      <c r="G19" s="508"/>
      <c r="H19" s="508"/>
      <c r="I19" s="508"/>
      <c r="J19" s="508"/>
      <c r="K19" s="508"/>
      <c r="L19" s="508"/>
      <c r="M19" s="508"/>
      <c r="N19" s="508"/>
      <c r="O19" s="508"/>
      <c r="P19" s="508"/>
      <c r="Q19" s="508"/>
      <c r="R19" s="508"/>
      <c r="S19" s="509"/>
      <c r="T19" s="75"/>
    </row>
    <row r="20" spans="1:20" hidden="1">
      <c r="A20" s="110" t="s">
        <v>1633</v>
      </c>
      <c r="B20" s="110" t="s">
        <v>1630</v>
      </c>
      <c r="C20" s="504" t="s">
        <v>1634</v>
      </c>
      <c r="D20" s="505"/>
      <c r="E20" s="504" t="s">
        <v>1635</v>
      </c>
      <c r="F20" s="505"/>
      <c r="G20" s="504" t="s">
        <v>1636</v>
      </c>
      <c r="H20" s="505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1631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739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740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1633</v>
      </c>
      <c r="B22" s="103" t="s">
        <v>1637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1638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733</v>
      </c>
      <c r="C23" s="267" t="s">
        <v>339</v>
      </c>
      <c r="D23" s="267" t="s">
        <v>340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734</v>
      </c>
      <c r="N23" s="504" t="s">
        <v>444</v>
      </c>
      <c r="O23" s="505" t="s">
        <v>309</v>
      </c>
      <c r="P23" s="504" t="s">
        <v>445</v>
      </c>
      <c r="Q23" s="505" t="s">
        <v>309</v>
      </c>
      <c r="R23" s="504" t="s">
        <v>1639</v>
      </c>
      <c r="S23" s="505" t="s">
        <v>309</v>
      </c>
      <c r="T23" s="75" t="s">
        <v>286</v>
      </c>
    </row>
    <row r="24" spans="1:20" hidden="1">
      <c r="A24" s="103" t="s">
        <v>1633</v>
      </c>
      <c r="B24" s="103" t="s">
        <v>1640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656" t="s">
        <v>1103</v>
      </c>
      <c r="L24" s="657"/>
      <c r="M24" s="192"/>
      <c r="N24" s="192"/>
      <c r="O24" s="192"/>
      <c r="P24" s="192"/>
      <c r="Q24" s="192"/>
      <c r="R24" s="192"/>
      <c r="S24" s="192"/>
      <c r="T24" s="75"/>
    </row>
    <row r="25" spans="1:20" hidden="1">
      <c r="A25" s="265" t="s">
        <v>305</v>
      </c>
      <c r="B25" s="265" t="s">
        <v>731</v>
      </c>
      <c r="C25" s="507" t="s">
        <v>208</v>
      </c>
      <c r="D25" s="508"/>
      <c r="E25" s="508"/>
      <c r="F25" s="508"/>
      <c r="G25" s="508"/>
      <c r="H25" s="508"/>
      <c r="I25" s="508"/>
      <c r="J25" s="508"/>
      <c r="K25" s="508"/>
      <c r="L25" s="509"/>
      <c r="M25" s="265" t="s">
        <v>732</v>
      </c>
      <c r="N25" s="507" t="s">
        <v>208</v>
      </c>
      <c r="O25" s="508"/>
      <c r="P25" s="508"/>
      <c r="Q25" s="508"/>
      <c r="R25" s="508"/>
      <c r="S25" s="509"/>
      <c r="T25" s="75"/>
    </row>
    <row r="26" spans="1:20" hidden="1">
      <c r="A26" s="518" t="s">
        <v>337</v>
      </c>
      <c r="B26" s="519"/>
      <c r="C26" s="519"/>
      <c r="D26" s="519"/>
      <c r="E26" s="519"/>
      <c r="F26" s="519"/>
      <c r="G26" s="519"/>
      <c r="H26" s="519"/>
      <c r="I26" s="519"/>
      <c r="J26" s="519"/>
      <c r="K26" s="519"/>
      <c r="L26" s="519"/>
      <c r="M26" s="519"/>
      <c r="N26" s="519"/>
      <c r="O26" s="519"/>
      <c r="P26" s="519"/>
      <c r="Q26" s="519"/>
      <c r="R26" s="519"/>
      <c r="S26" s="520"/>
      <c r="T26" s="75"/>
    </row>
    <row r="27" spans="1:20" hidden="1">
      <c r="A27" s="103" t="s">
        <v>1641</v>
      </c>
      <c r="B27" s="103" t="s">
        <v>1642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1643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749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750</v>
      </c>
      <c r="N28" s="507" t="s">
        <v>1644</v>
      </c>
      <c r="O28" s="509" t="s">
        <v>309</v>
      </c>
      <c r="P28" s="507" t="s">
        <v>1645</v>
      </c>
      <c r="Q28" s="509" t="s">
        <v>309</v>
      </c>
      <c r="R28" s="504" t="s">
        <v>1646</v>
      </c>
      <c r="S28" s="505" t="s">
        <v>309</v>
      </c>
      <c r="T28" s="75" t="s">
        <v>1647</v>
      </c>
    </row>
    <row r="29" spans="1:20" hidden="1">
      <c r="A29" s="103" t="s">
        <v>1641</v>
      </c>
      <c r="B29" s="103" t="s">
        <v>1648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656" t="s">
        <v>1103</v>
      </c>
      <c r="L29" s="657"/>
      <c r="M29" s="103"/>
      <c r="N29" s="67"/>
      <c r="O29" s="68"/>
      <c r="P29" s="268"/>
      <c r="Q29" s="104"/>
      <c r="R29" s="264"/>
      <c r="S29" s="104"/>
    </row>
    <row r="30" spans="1:20" hidden="1">
      <c r="A30" s="178" t="s">
        <v>460</v>
      </c>
      <c r="B30" s="110" t="s">
        <v>757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758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1633</v>
      </c>
      <c r="B31" s="103" t="s">
        <v>1649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1650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8" t="s">
        <v>460</v>
      </c>
      <c r="B32" s="110" t="s">
        <v>759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760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1633</v>
      </c>
      <c r="B33" s="103" t="s">
        <v>1651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1652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 hidden="1">
      <c r="A34" s="178" t="s">
        <v>460</v>
      </c>
      <c r="B34" s="110" t="s">
        <v>1363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1362</v>
      </c>
      <c r="N34" s="23" t="s">
        <v>1653</v>
      </c>
      <c r="O34" s="23" t="s">
        <v>1654</v>
      </c>
      <c r="P34" s="104">
        <v>46234</v>
      </c>
      <c r="Q34" s="104">
        <f>P34</f>
        <v>46234</v>
      </c>
      <c r="R34" s="504" t="s">
        <v>1655</v>
      </c>
      <c r="S34" s="505" t="s">
        <v>309</v>
      </c>
      <c r="T34" s="75" t="s">
        <v>1656</v>
      </c>
    </row>
    <row r="35" spans="1:20" hidden="1">
      <c r="A35" s="693" t="s">
        <v>337</v>
      </c>
      <c r="B35" s="694"/>
      <c r="C35" s="694"/>
      <c r="D35" s="694"/>
      <c r="E35" s="694"/>
      <c r="F35" s="694"/>
      <c r="G35" s="694"/>
      <c r="H35" s="694"/>
      <c r="I35" s="694"/>
      <c r="J35" s="694"/>
      <c r="K35" s="694"/>
      <c r="L35" s="694"/>
      <c r="M35" s="694"/>
      <c r="N35" s="694"/>
      <c r="O35" s="694"/>
      <c r="P35" s="694"/>
      <c r="Q35" s="694"/>
      <c r="R35" s="694"/>
      <c r="S35" s="695"/>
      <c r="T35" s="75"/>
    </row>
    <row r="36" spans="1:20" hidden="1">
      <c r="A36" s="103" t="s">
        <v>1633</v>
      </c>
      <c r="B36" s="103" t="s">
        <v>1657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4">
        <f t="shared" si="50"/>
        <v>46194</v>
      </c>
      <c r="H36" s="104">
        <f t="shared" ref="H36:H40" si="52">G36</f>
        <v>46194</v>
      </c>
      <c r="I36" s="264">
        <f t="shared" ref="I36:I40" si="53">H36+4</f>
        <v>46198</v>
      </c>
      <c r="J36" s="104">
        <f t="shared" ref="J36:J51" si="54">I36+1</f>
        <v>46199</v>
      </c>
      <c r="K36" s="23" t="s">
        <v>39</v>
      </c>
      <c r="L36" s="23" t="s">
        <v>39</v>
      </c>
      <c r="M36" s="103" t="s">
        <v>1658</v>
      </c>
      <c r="N36" s="67">
        <f t="shared" ref="N36:N51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1" si="57">P36</f>
        <v>46207</v>
      </c>
      <c r="R36" s="264">
        <f t="shared" si="56"/>
        <v>46208</v>
      </c>
      <c r="S36" s="104">
        <f t="shared" ref="S36:S38" si="58">R36</f>
        <v>46208</v>
      </c>
      <c r="T36" s="75"/>
    </row>
    <row r="37" spans="1:20" hidden="1">
      <c r="A37" s="178" t="s">
        <v>439</v>
      </c>
      <c r="B37" s="110" t="s">
        <v>755</v>
      </c>
      <c r="C37" s="23" t="s">
        <v>39</v>
      </c>
      <c r="D37" s="23" t="s">
        <v>39</v>
      </c>
      <c r="E37" s="504" t="s">
        <v>1659</v>
      </c>
      <c r="F37" s="505" t="s">
        <v>309</v>
      </c>
      <c r="G37" s="176" t="s">
        <v>1660</v>
      </c>
      <c r="H37" s="176" t="s">
        <v>1661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756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 hidden="1">
      <c r="A38" s="103" t="s">
        <v>2244</v>
      </c>
      <c r="B38" s="103" t="s">
        <v>1662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1663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69" t="s">
        <v>2245</v>
      </c>
      <c r="B39" s="103" t="s">
        <v>757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758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4">
        <f t="shared" si="63"/>
        <v>46229</v>
      </c>
      <c r="S39" s="86" t="s">
        <v>2188</v>
      </c>
      <c r="T39" s="75"/>
    </row>
    <row r="40" spans="1:20">
      <c r="A40" s="103" t="s">
        <v>1633</v>
      </c>
      <c r="B40" s="103" t="s">
        <v>1664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4">
        <f t="shared" si="64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1665</v>
      </c>
      <c r="N40" s="23" t="s">
        <v>39</v>
      </c>
      <c r="O40" s="23" t="s">
        <v>39</v>
      </c>
      <c r="P40" s="104">
        <v>46235</v>
      </c>
      <c r="Q40" s="104">
        <v>46235</v>
      </c>
      <c r="R40" s="264">
        <v>46236</v>
      </c>
      <c r="S40" s="264">
        <v>46236</v>
      </c>
      <c r="T40" s="75"/>
    </row>
    <row r="41" spans="1:20">
      <c r="A41" s="269" t="s">
        <v>439</v>
      </c>
      <c r="B41" s="103" t="s">
        <v>759</v>
      </c>
      <c r="C41" s="67">
        <v>46226</v>
      </c>
      <c r="D41" s="68">
        <f t="shared" ref="D41:G41" si="65">C41+1</f>
        <v>46227</v>
      </c>
      <c r="E41" s="68">
        <f t="shared" si="65"/>
        <v>46228</v>
      </c>
      <c r="F41" s="68">
        <f t="shared" si="51"/>
        <v>46228</v>
      </c>
      <c r="G41" s="264">
        <f t="shared" si="65"/>
        <v>46229</v>
      </c>
      <c r="H41" s="86" t="s">
        <v>2188</v>
      </c>
      <c r="I41" s="264"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760</v>
      </c>
      <c r="N41" s="67">
        <f t="shared" si="55"/>
        <v>46240</v>
      </c>
      <c r="O41" s="68">
        <f t="shared" ref="O41:R41" si="66">N41+1</f>
        <v>46241</v>
      </c>
      <c r="P41" s="104">
        <f t="shared" si="66"/>
        <v>46242</v>
      </c>
      <c r="Q41" s="104">
        <f t="shared" si="57"/>
        <v>46242</v>
      </c>
      <c r="R41" s="264">
        <f t="shared" si="66"/>
        <v>46243</v>
      </c>
      <c r="S41" s="104">
        <v>46243</v>
      </c>
      <c r="T41" s="75"/>
    </row>
    <row r="42" spans="1:20">
      <c r="A42" s="103" t="s">
        <v>1633</v>
      </c>
      <c r="B42" s="103" t="s">
        <v>1666</v>
      </c>
      <c r="C42" s="23" t="s">
        <v>39</v>
      </c>
      <c r="D42" s="23" t="s">
        <v>39</v>
      </c>
      <c r="E42" s="68">
        <v>46235</v>
      </c>
      <c r="F42" s="68">
        <v>46235</v>
      </c>
      <c r="G42" s="264">
        <f t="shared" ref="G42" si="67">F42+1</f>
        <v>46236</v>
      </c>
      <c r="H42" s="104">
        <v>46236</v>
      </c>
      <c r="I42" s="264"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1667</v>
      </c>
      <c r="N42" s="67">
        <f t="shared" si="55"/>
        <v>46247</v>
      </c>
      <c r="O42" s="68">
        <f t="shared" ref="O42:R42" si="68">N42+1</f>
        <v>46248</v>
      </c>
      <c r="P42" s="104">
        <f t="shared" si="68"/>
        <v>46249</v>
      </c>
      <c r="Q42" s="104">
        <f t="shared" si="57"/>
        <v>46249</v>
      </c>
      <c r="R42" s="264">
        <f t="shared" si="68"/>
        <v>46250</v>
      </c>
      <c r="S42" s="104">
        <v>46250</v>
      </c>
      <c r="T42" s="75"/>
    </row>
    <row r="43" spans="1:20">
      <c r="A43" s="269" t="s">
        <v>439</v>
      </c>
      <c r="B43" s="103" t="s">
        <v>1363</v>
      </c>
      <c r="C43" s="67">
        <v>46240</v>
      </c>
      <c r="D43" s="68">
        <f t="shared" ref="D43:G47" si="69">C43+1</f>
        <v>46241</v>
      </c>
      <c r="E43" s="68">
        <f t="shared" si="69"/>
        <v>46242</v>
      </c>
      <c r="F43" s="68">
        <f t="shared" si="51"/>
        <v>46242</v>
      </c>
      <c r="G43" s="264">
        <f t="shared" si="69"/>
        <v>46243</v>
      </c>
      <c r="H43" s="264">
        <f>G43</f>
        <v>46243</v>
      </c>
      <c r="I43" s="264"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1362</v>
      </c>
      <c r="N43" s="67">
        <f t="shared" si="55"/>
        <v>46254</v>
      </c>
      <c r="O43" s="68">
        <f t="shared" ref="O43:R51" si="70">N43+1</f>
        <v>46255</v>
      </c>
      <c r="P43" s="104">
        <f t="shared" si="70"/>
        <v>46256</v>
      </c>
      <c r="Q43" s="104">
        <f t="shared" si="57"/>
        <v>46256</v>
      </c>
      <c r="R43" s="264">
        <f t="shared" si="70"/>
        <v>46257</v>
      </c>
      <c r="S43" s="104">
        <v>46257</v>
      </c>
      <c r="T43" s="75"/>
    </row>
    <row r="44" spans="1:20">
      <c r="A44" s="103" t="s">
        <v>1633</v>
      </c>
      <c r="B44" s="103" t="s">
        <v>1668</v>
      </c>
      <c r="C44" s="129">
        <v>46247</v>
      </c>
      <c r="D44" s="22">
        <f t="shared" si="69"/>
        <v>46248</v>
      </c>
      <c r="E44" s="22">
        <f t="shared" si="69"/>
        <v>46249</v>
      </c>
      <c r="F44" s="22">
        <f t="shared" si="51"/>
        <v>46249</v>
      </c>
      <c r="G44" s="270">
        <f t="shared" si="69"/>
        <v>46250</v>
      </c>
      <c r="H44" s="270">
        <v>46250</v>
      </c>
      <c r="I44" s="270">
        <v>46254</v>
      </c>
      <c r="J44" s="223">
        <f t="shared" si="54"/>
        <v>46255</v>
      </c>
      <c r="K44" s="23" t="s">
        <v>39</v>
      </c>
      <c r="L44" s="23" t="s">
        <v>39</v>
      </c>
      <c r="M44" s="103" t="s">
        <v>1669</v>
      </c>
      <c r="N44" s="129">
        <f t="shared" si="55"/>
        <v>46261</v>
      </c>
      <c r="O44" s="22">
        <f t="shared" si="70"/>
        <v>46262</v>
      </c>
      <c r="P44" s="223">
        <f t="shared" si="70"/>
        <v>46263</v>
      </c>
      <c r="Q44" s="223">
        <f t="shared" si="57"/>
        <v>46263</v>
      </c>
      <c r="R44" s="270">
        <f t="shared" si="70"/>
        <v>46264</v>
      </c>
      <c r="S44" s="104">
        <v>46264</v>
      </c>
      <c r="T44" s="75"/>
    </row>
    <row r="45" spans="1:20">
      <c r="A45" s="271" t="s">
        <v>439</v>
      </c>
      <c r="B45" s="103" t="s">
        <v>1426</v>
      </c>
      <c r="C45" s="129">
        <v>46254</v>
      </c>
      <c r="D45" s="22">
        <f t="shared" si="69"/>
        <v>46255</v>
      </c>
      <c r="E45" s="22">
        <f t="shared" si="69"/>
        <v>46256</v>
      </c>
      <c r="F45" s="22">
        <f t="shared" si="51"/>
        <v>46256</v>
      </c>
      <c r="G45" s="270">
        <f t="shared" si="69"/>
        <v>46257</v>
      </c>
      <c r="H45" s="104">
        <v>46257</v>
      </c>
      <c r="I45" s="270">
        <v>46261</v>
      </c>
      <c r="J45" s="223">
        <f t="shared" si="54"/>
        <v>46262</v>
      </c>
      <c r="K45" s="23" t="s">
        <v>39</v>
      </c>
      <c r="L45" s="23" t="s">
        <v>39</v>
      </c>
      <c r="M45" s="103" t="s">
        <v>1427</v>
      </c>
      <c r="N45" s="129">
        <f t="shared" si="55"/>
        <v>46268</v>
      </c>
      <c r="O45" s="22">
        <f t="shared" si="70"/>
        <v>46269</v>
      </c>
      <c r="P45" s="223">
        <f t="shared" si="70"/>
        <v>46270</v>
      </c>
      <c r="Q45" s="223">
        <f t="shared" si="57"/>
        <v>46270</v>
      </c>
      <c r="R45" s="270">
        <f t="shared" si="70"/>
        <v>46271</v>
      </c>
      <c r="S45" s="104">
        <v>46271</v>
      </c>
      <c r="T45" s="75"/>
    </row>
    <row r="46" spans="1:20">
      <c r="A46" s="103" t="s">
        <v>1633</v>
      </c>
      <c r="B46" s="103" t="s">
        <v>1670</v>
      </c>
      <c r="C46" s="129">
        <v>46261</v>
      </c>
      <c r="D46" s="22">
        <f t="shared" si="69"/>
        <v>46262</v>
      </c>
      <c r="E46" s="22">
        <f t="shared" si="69"/>
        <v>46263</v>
      </c>
      <c r="F46" s="22">
        <f t="shared" si="51"/>
        <v>46263</v>
      </c>
      <c r="G46" s="270">
        <f t="shared" si="69"/>
        <v>46264</v>
      </c>
      <c r="H46" s="104">
        <v>46264</v>
      </c>
      <c r="I46" s="270">
        <v>46268</v>
      </c>
      <c r="J46" s="223">
        <f t="shared" si="54"/>
        <v>46269</v>
      </c>
      <c r="K46" s="23" t="s">
        <v>39</v>
      </c>
      <c r="L46" s="23" t="s">
        <v>39</v>
      </c>
      <c r="M46" s="103" t="s">
        <v>1671</v>
      </c>
      <c r="N46" s="129">
        <f t="shared" si="55"/>
        <v>46275</v>
      </c>
      <c r="O46" s="22">
        <f t="shared" si="70"/>
        <v>46276</v>
      </c>
      <c r="P46" s="223">
        <f t="shared" si="70"/>
        <v>46277</v>
      </c>
      <c r="Q46" s="223">
        <f t="shared" si="57"/>
        <v>46277</v>
      </c>
      <c r="R46" s="270">
        <f t="shared" si="70"/>
        <v>46278</v>
      </c>
      <c r="S46" s="104">
        <v>46278</v>
      </c>
      <c r="T46" s="75"/>
    </row>
    <row r="47" spans="1:20">
      <c r="A47" s="271" t="s">
        <v>439</v>
      </c>
      <c r="B47" s="103" t="s">
        <v>1428</v>
      </c>
      <c r="C47" s="129">
        <v>46268</v>
      </c>
      <c r="D47" s="22">
        <f t="shared" si="69"/>
        <v>46269</v>
      </c>
      <c r="E47" s="22">
        <f t="shared" si="69"/>
        <v>46270</v>
      </c>
      <c r="F47" s="22">
        <f t="shared" si="51"/>
        <v>46270</v>
      </c>
      <c r="G47" s="270">
        <f t="shared" si="69"/>
        <v>46271</v>
      </c>
      <c r="H47" s="104">
        <v>46271</v>
      </c>
      <c r="I47" s="270">
        <v>46275</v>
      </c>
      <c r="J47" s="223">
        <f t="shared" si="54"/>
        <v>46276</v>
      </c>
      <c r="K47" s="23" t="s">
        <v>39</v>
      </c>
      <c r="L47" s="23" t="s">
        <v>39</v>
      </c>
      <c r="M47" s="103" t="s">
        <v>1429</v>
      </c>
      <c r="N47" s="129">
        <f t="shared" si="55"/>
        <v>46282</v>
      </c>
      <c r="O47" s="22">
        <f t="shared" si="70"/>
        <v>46283</v>
      </c>
      <c r="P47" s="223">
        <f t="shared" si="70"/>
        <v>46284</v>
      </c>
      <c r="Q47" s="223">
        <f t="shared" si="57"/>
        <v>46284</v>
      </c>
      <c r="R47" s="270">
        <f t="shared" si="70"/>
        <v>46285</v>
      </c>
      <c r="S47" s="104">
        <v>46285</v>
      </c>
      <c r="T47" s="75"/>
    </row>
    <row r="48" spans="1:20">
      <c r="A48" s="103" t="s">
        <v>1633</v>
      </c>
      <c r="B48" s="103" t="s">
        <v>2143</v>
      </c>
      <c r="C48" s="129">
        <v>46275</v>
      </c>
      <c r="D48" s="22">
        <v>46276</v>
      </c>
      <c r="E48" s="22">
        <v>46277</v>
      </c>
      <c r="F48" s="22">
        <v>46277</v>
      </c>
      <c r="G48" s="270">
        <v>46278</v>
      </c>
      <c r="H48" s="104">
        <v>46278</v>
      </c>
      <c r="I48" s="270">
        <v>46282</v>
      </c>
      <c r="J48" s="223">
        <f t="shared" si="54"/>
        <v>46283</v>
      </c>
      <c r="K48" s="23" t="s">
        <v>39</v>
      </c>
      <c r="L48" s="23" t="s">
        <v>39</v>
      </c>
      <c r="M48" s="103" t="s">
        <v>2144</v>
      </c>
      <c r="N48" s="129">
        <f t="shared" si="55"/>
        <v>46289</v>
      </c>
      <c r="O48" s="22">
        <f t="shared" si="70"/>
        <v>46290</v>
      </c>
      <c r="P48" s="223">
        <f t="shared" si="70"/>
        <v>46291</v>
      </c>
      <c r="Q48" s="223">
        <f t="shared" si="57"/>
        <v>46291</v>
      </c>
      <c r="R48" s="270">
        <f t="shared" si="70"/>
        <v>46292</v>
      </c>
      <c r="S48" s="104">
        <v>46292</v>
      </c>
      <c r="T48" s="75"/>
    </row>
    <row r="49" spans="1:20">
      <c r="A49" s="271" t="s">
        <v>439</v>
      </c>
      <c r="B49" s="103" t="s">
        <v>2145</v>
      </c>
      <c r="C49" s="129">
        <v>46282</v>
      </c>
      <c r="D49" s="22">
        <v>46283</v>
      </c>
      <c r="E49" s="22">
        <v>46284</v>
      </c>
      <c r="F49" s="22">
        <v>46284</v>
      </c>
      <c r="G49" s="270">
        <v>46285</v>
      </c>
      <c r="H49" s="104">
        <v>46285</v>
      </c>
      <c r="I49" s="270">
        <v>46289</v>
      </c>
      <c r="J49" s="223">
        <f t="shared" si="54"/>
        <v>46290</v>
      </c>
      <c r="K49" s="23" t="s">
        <v>39</v>
      </c>
      <c r="L49" s="23" t="s">
        <v>39</v>
      </c>
      <c r="M49" s="103" t="s">
        <v>2146</v>
      </c>
      <c r="N49" s="129">
        <f t="shared" si="55"/>
        <v>46296</v>
      </c>
      <c r="O49" s="22">
        <f t="shared" si="70"/>
        <v>46297</v>
      </c>
      <c r="P49" s="223">
        <f t="shared" si="70"/>
        <v>46298</v>
      </c>
      <c r="Q49" s="223">
        <f t="shared" si="57"/>
        <v>46298</v>
      </c>
      <c r="R49" s="270">
        <f t="shared" si="70"/>
        <v>46299</v>
      </c>
      <c r="S49" s="104">
        <v>46299</v>
      </c>
      <c r="T49" s="75"/>
    </row>
    <row r="50" spans="1:20">
      <c r="A50" s="103" t="s">
        <v>1633</v>
      </c>
      <c r="B50" s="103" t="s">
        <v>2147</v>
      </c>
      <c r="C50" s="129">
        <v>46289</v>
      </c>
      <c r="D50" s="22">
        <v>46290</v>
      </c>
      <c r="E50" s="22">
        <v>46291</v>
      </c>
      <c r="F50" s="22">
        <v>46291</v>
      </c>
      <c r="G50" s="270">
        <v>46292</v>
      </c>
      <c r="H50" s="104">
        <v>46292</v>
      </c>
      <c r="I50" s="270">
        <v>46296</v>
      </c>
      <c r="J50" s="223">
        <f t="shared" si="54"/>
        <v>46297</v>
      </c>
      <c r="K50" s="23" t="s">
        <v>39</v>
      </c>
      <c r="L50" s="23" t="s">
        <v>39</v>
      </c>
      <c r="M50" s="103" t="s">
        <v>2148</v>
      </c>
      <c r="N50" s="129">
        <f t="shared" si="55"/>
        <v>46303</v>
      </c>
      <c r="O50" s="22">
        <f t="shared" si="70"/>
        <v>46304</v>
      </c>
      <c r="P50" s="223">
        <f t="shared" si="70"/>
        <v>46305</v>
      </c>
      <c r="Q50" s="223">
        <f t="shared" si="57"/>
        <v>46305</v>
      </c>
      <c r="R50" s="270">
        <f t="shared" si="70"/>
        <v>46306</v>
      </c>
      <c r="S50" s="104">
        <v>46306</v>
      </c>
      <c r="T50" s="75"/>
    </row>
    <row r="51" spans="1:20">
      <c r="A51" s="271" t="s">
        <v>439</v>
      </c>
      <c r="B51" s="103" t="s">
        <v>2149</v>
      </c>
      <c r="C51" s="129">
        <v>46296</v>
      </c>
      <c r="D51" s="22">
        <v>46297</v>
      </c>
      <c r="E51" s="22">
        <v>46298</v>
      </c>
      <c r="F51" s="22">
        <v>46298</v>
      </c>
      <c r="G51" s="270">
        <v>46299</v>
      </c>
      <c r="H51" s="104">
        <v>46299</v>
      </c>
      <c r="I51" s="270">
        <v>46303</v>
      </c>
      <c r="J51" s="223">
        <f t="shared" si="54"/>
        <v>46304</v>
      </c>
      <c r="K51" s="23" t="s">
        <v>39</v>
      </c>
      <c r="L51" s="23" t="s">
        <v>39</v>
      </c>
      <c r="M51" s="103" t="s">
        <v>2150</v>
      </c>
      <c r="N51" s="129">
        <f t="shared" si="55"/>
        <v>46310</v>
      </c>
      <c r="O51" s="22">
        <f t="shared" si="70"/>
        <v>46311</v>
      </c>
      <c r="P51" s="223">
        <f t="shared" si="70"/>
        <v>46312</v>
      </c>
      <c r="Q51" s="223">
        <f t="shared" si="57"/>
        <v>46312</v>
      </c>
      <c r="R51" s="270">
        <f t="shared" si="70"/>
        <v>46313</v>
      </c>
      <c r="S51" s="104">
        <v>46313</v>
      </c>
      <c r="T51" s="75"/>
    </row>
    <row r="52" spans="1:20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20">
      <c r="A53" s="130" t="s">
        <v>160</v>
      </c>
      <c r="B53" s="681" t="s">
        <v>1672</v>
      </c>
      <c r="C53" s="682"/>
      <c r="D53" s="682"/>
      <c r="E53" s="682"/>
      <c r="F53" s="682"/>
      <c r="G53" s="682"/>
      <c r="H53" s="682"/>
      <c r="I53" s="682"/>
      <c r="J53" s="682"/>
      <c r="K53" s="682"/>
      <c r="L53" s="682"/>
      <c r="M53" s="682"/>
      <c r="N53" s="683"/>
    </row>
    <row r="54" spans="1:20">
      <c r="A54" s="32" t="s">
        <v>164</v>
      </c>
      <c r="B54" s="470" t="s">
        <v>258</v>
      </c>
      <c r="C54" s="470"/>
      <c r="D54" s="470"/>
      <c r="E54" s="470"/>
      <c r="F54" s="470"/>
      <c r="G54" s="470"/>
      <c r="H54" s="470"/>
      <c r="I54" s="470"/>
      <c r="J54" s="470"/>
      <c r="K54" s="470"/>
      <c r="L54" s="470"/>
      <c r="M54" s="470"/>
      <c r="N54" s="470"/>
    </row>
    <row r="55" spans="1:20" ht="16.5" customHeight="1">
      <c r="A55" s="272" t="s">
        <v>381</v>
      </c>
      <c r="B55" s="526" t="s">
        <v>1673</v>
      </c>
      <c r="C55" s="527"/>
      <c r="D55" s="527"/>
      <c r="E55" s="527"/>
      <c r="F55" s="527"/>
      <c r="G55" s="527"/>
      <c r="H55" s="527"/>
      <c r="I55" s="527"/>
      <c r="J55" s="527"/>
      <c r="K55" s="527"/>
      <c r="L55" s="527"/>
      <c r="M55" s="527"/>
      <c r="N55" s="528"/>
      <c r="O55" s="6"/>
      <c r="P55" s="6"/>
      <c r="Q55" s="6"/>
    </row>
    <row r="56" spans="1:20" ht="16.350000000000001" customHeight="1">
      <c r="A56" s="189" t="s">
        <v>383</v>
      </c>
      <c r="B56" s="525" t="s">
        <v>385</v>
      </c>
      <c r="C56" s="525"/>
      <c r="D56" s="525"/>
      <c r="E56" s="525"/>
      <c r="F56" s="525"/>
      <c r="G56" s="525"/>
      <c r="H56" s="525"/>
      <c r="I56" s="525"/>
      <c r="J56" s="525"/>
      <c r="K56" s="525"/>
      <c r="L56" s="525"/>
      <c r="M56" s="525"/>
      <c r="N56" s="525"/>
      <c r="O56" s="6"/>
      <c r="P56" s="6"/>
      <c r="Q56" s="6"/>
    </row>
    <row r="57" spans="1:20" ht="16.350000000000001" customHeight="1">
      <c r="A57" s="189" t="s">
        <v>383</v>
      </c>
      <c r="B57" s="525" t="s">
        <v>2190</v>
      </c>
      <c r="C57" s="525"/>
      <c r="D57" s="525"/>
      <c r="E57" s="525"/>
      <c r="F57" s="525"/>
      <c r="G57" s="525"/>
      <c r="H57" s="525"/>
      <c r="I57" s="525"/>
      <c r="J57" s="525"/>
      <c r="K57" s="525"/>
      <c r="L57" s="525"/>
      <c r="M57" s="525"/>
      <c r="N57" s="525"/>
      <c r="O57" s="6"/>
      <c r="P57" s="6"/>
      <c r="Q57" s="6"/>
    </row>
    <row r="58" spans="1:20">
      <c r="A58" s="32" t="s">
        <v>903</v>
      </c>
      <c r="B58" s="470" t="s">
        <v>1451</v>
      </c>
      <c r="C58" s="470"/>
      <c r="D58" s="470"/>
      <c r="E58" s="470"/>
      <c r="F58" s="470"/>
      <c r="G58" s="470"/>
      <c r="H58" s="470"/>
      <c r="I58" s="470"/>
      <c r="J58" s="470"/>
      <c r="K58" s="470"/>
      <c r="L58" s="470"/>
      <c r="M58" s="470"/>
      <c r="N58" s="470"/>
    </row>
    <row r="59" spans="1:20">
      <c r="A59" s="32" t="s">
        <v>1674</v>
      </c>
      <c r="B59" s="470" t="s">
        <v>1675</v>
      </c>
      <c r="C59" s="470"/>
      <c r="D59" s="470"/>
      <c r="E59" s="470"/>
      <c r="F59" s="470"/>
      <c r="G59" s="470"/>
      <c r="H59" s="470"/>
      <c r="I59" s="470"/>
      <c r="J59" s="470"/>
      <c r="K59" s="470"/>
      <c r="L59" s="470"/>
      <c r="M59" s="470"/>
      <c r="N59" s="470"/>
    </row>
    <row r="63" spans="1:20">
      <c r="S63" s="273"/>
    </row>
    <row r="205" spans="15:20">
      <c r="O205" s="89" t="s">
        <v>1676</v>
      </c>
      <c r="P205" s="89" t="s">
        <v>1677</v>
      </c>
      <c r="Q205" s="504" t="s">
        <v>1678</v>
      </c>
      <c r="R205" s="505"/>
      <c r="S205" s="504" t="s">
        <v>1679</v>
      </c>
      <c r="T205" s="505"/>
    </row>
  </sheetData>
  <mergeCells count="62">
    <mergeCell ref="S205:T205"/>
    <mergeCell ref="B55:N55"/>
    <mergeCell ref="B56:N56"/>
    <mergeCell ref="B58:N58"/>
    <mergeCell ref="B59:N59"/>
    <mergeCell ref="Q205:R205"/>
    <mergeCell ref="B57:N57"/>
    <mergeCell ref="R34:S34"/>
    <mergeCell ref="A35:S35"/>
    <mergeCell ref="E37:F37"/>
    <mergeCell ref="B53:N53"/>
    <mergeCell ref="B54:N54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696" t="s">
        <v>0</v>
      </c>
      <c r="C1" s="696"/>
      <c r="D1" s="696"/>
      <c r="E1" s="696"/>
      <c r="F1" s="696"/>
      <c r="G1" s="696"/>
      <c r="H1" s="696"/>
      <c r="I1" s="696"/>
      <c r="J1" s="696"/>
      <c r="K1" s="696"/>
      <c r="L1" s="696"/>
      <c r="M1" s="696"/>
      <c r="N1" s="696"/>
      <c r="O1" s="696"/>
      <c r="P1" s="696"/>
      <c r="Q1" s="696"/>
      <c r="R1" s="696"/>
      <c r="S1" s="696"/>
      <c r="T1" s="696"/>
      <c r="U1" s="696"/>
    </row>
    <row r="2" spans="1:236" ht="17.100000000000001" customHeight="1">
      <c r="B2" s="697" t="s">
        <v>1</v>
      </c>
      <c r="C2" s="697"/>
      <c r="D2" s="697"/>
      <c r="E2" s="697"/>
      <c r="F2" s="697"/>
      <c r="G2" s="697"/>
      <c r="H2" s="697"/>
      <c r="I2" s="697"/>
      <c r="J2" s="697"/>
      <c r="K2" s="697"/>
      <c r="L2" s="697"/>
      <c r="M2" s="697"/>
      <c r="N2" s="697"/>
      <c r="O2" s="697"/>
      <c r="P2" s="697"/>
      <c r="Q2" s="697"/>
      <c r="R2" s="697"/>
      <c r="S2" s="697"/>
      <c r="T2" s="697"/>
      <c r="U2" s="697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698" t="s">
        <v>1680</v>
      </c>
      <c r="B4" s="698"/>
      <c r="C4" s="698"/>
      <c r="D4" s="698"/>
      <c r="E4" s="698"/>
      <c r="F4" s="698"/>
      <c r="G4" s="698"/>
      <c r="H4" s="698"/>
      <c r="I4" s="698"/>
      <c r="J4" s="698"/>
      <c r="K4" s="698"/>
      <c r="L4" s="698"/>
      <c r="M4" s="698"/>
      <c r="N4" s="698"/>
      <c r="O4" s="698"/>
      <c r="P4" s="698"/>
      <c r="Q4" s="698"/>
    </row>
    <row r="5" spans="1:236">
      <c r="A5" s="95" t="s">
        <v>4</v>
      </c>
      <c r="B5" s="95" t="s">
        <v>5</v>
      </c>
      <c r="C5" s="455" t="s">
        <v>245</v>
      </c>
      <c r="D5" s="456"/>
      <c r="E5" s="457" t="s">
        <v>1681</v>
      </c>
      <c r="F5" s="457"/>
      <c r="G5" s="455" t="s">
        <v>470</v>
      </c>
      <c r="H5" s="456"/>
      <c r="I5" s="455" t="s">
        <v>1682</v>
      </c>
      <c r="J5" s="456"/>
      <c r="K5" s="95" t="s">
        <v>5</v>
      </c>
      <c r="L5" s="455" t="s">
        <v>245</v>
      </c>
      <c r="M5" s="456"/>
      <c r="N5" s="457" t="s">
        <v>1681</v>
      </c>
      <c r="O5" s="457"/>
      <c r="P5" s="455" t="s">
        <v>470</v>
      </c>
      <c r="Q5" s="456"/>
    </row>
    <row r="6" spans="1:236">
      <c r="A6" s="462" t="s">
        <v>13</v>
      </c>
      <c r="B6" s="462" t="s">
        <v>14</v>
      </c>
      <c r="C6" s="460" t="s">
        <v>250</v>
      </c>
      <c r="D6" s="472"/>
      <c r="E6" s="460" t="s">
        <v>474</v>
      </c>
      <c r="F6" s="472"/>
      <c r="G6" s="460" t="s">
        <v>475</v>
      </c>
      <c r="H6" s="472"/>
      <c r="I6" s="460" t="s">
        <v>677</v>
      </c>
      <c r="J6" s="472"/>
      <c r="K6" s="462" t="s">
        <v>14</v>
      </c>
      <c r="L6" s="460" t="s">
        <v>250</v>
      </c>
      <c r="M6" s="472"/>
      <c r="N6" s="460" t="s">
        <v>474</v>
      </c>
      <c r="O6" s="472"/>
      <c r="P6" s="460" t="s">
        <v>475</v>
      </c>
      <c r="Q6" s="472"/>
    </row>
    <row r="7" spans="1:236">
      <c r="A7" s="468"/>
      <c r="B7" s="468"/>
      <c r="C7" s="700" t="s">
        <v>22</v>
      </c>
      <c r="D7" s="700"/>
      <c r="E7" s="460" t="s">
        <v>22</v>
      </c>
      <c r="F7" s="472"/>
      <c r="G7" s="700" t="s">
        <v>22</v>
      </c>
      <c r="H7" s="700"/>
      <c r="I7" s="700" t="s">
        <v>22</v>
      </c>
      <c r="J7" s="700"/>
      <c r="K7" s="468"/>
      <c r="L7" s="700" t="s">
        <v>22</v>
      </c>
      <c r="M7" s="700"/>
      <c r="N7" s="460" t="s">
        <v>22</v>
      </c>
      <c r="O7" s="472"/>
      <c r="P7" s="700" t="s">
        <v>22</v>
      </c>
      <c r="Q7" s="700"/>
    </row>
    <row r="8" spans="1:236">
      <c r="A8" s="253" t="s">
        <v>318</v>
      </c>
      <c r="B8" s="254" t="s">
        <v>1683</v>
      </c>
      <c r="C8" s="59">
        <v>46017</v>
      </c>
      <c r="D8" s="255" t="s">
        <v>1684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1685</v>
      </c>
      <c r="J8" s="59">
        <v>46028</v>
      </c>
      <c r="K8" s="257" t="s">
        <v>1686</v>
      </c>
      <c r="L8" s="706" t="s">
        <v>328</v>
      </c>
      <c r="M8" s="707"/>
      <c r="N8" s="708" t="s">
        <v>1687</v>
      </c>
      <c r="O8" s="709"/>
      <c r="P8" s="504" t="s">
        <v>1688</v>
      </c>
      <c r="Q8" s="505"/>
      <c r="R8" s="507" t="s">
        <v>295</v>
      </c>
      <c r="S8" s="509"/>
      <c r="T8" s="258"/>
    </row>
    <row r="10" spans="1:236">
      <c r="A10" s="259" t="s">
        <v>160</v>
      </c>
      <c r="B10" s="699" t="s">
        <v>1689</v>
      </c>
      <c r="C10" s="699"/>
      <c r="D10" s="699"/>
      <c r="E10" s="699"/>
      <c r="F10" s="699"/>
      <c r="G10" s="699"/>
      <c r="H10" s="699"/>
      <c r="I10" s="699"/>
      <c r="J10" s="699"/>
      <c r="K10" s="699"/>
      <c r="L10" s="699"/>
      <c r="M10" s="699"/>
      <c r="N10" s="699"/>
      <c r="O10" s="37"/>
    </row>
    <row r="11" spans="1:236" customFormat="1">
      <c r="A11" s="32" t="s">
        <v>386</v>
      </c>
      <c r="B11" s="465" t="s">
        <v>1690</v>
      </c>
      <c r="C11" s="466"/>
      <c r="D11" s="466"/>
      <c r="E11" s="466"/>
      <c r="F11" s="466"/>
      <c r="G11" s="466"/>
      <c r="H11" s="466"/>
      <c r="I11" s="466"/>
      <c r="J11" s="466"/>
      <c r="K11" s="466"/>
      <c r="L11" s="466"/>
      <c r="M11" s="466"/>
      <c r="N11" s="467"/>
    </row>
    <row r="12" spans="1:236">
      <c r="A12" s="260" t="s">
        <v>582</v>
      </c>
      <c r="B12" s="701" t="s">
        <v>1691</v>
      </c>
      <c r="C12" s="701"/>
      <c r="D12" s="701"/>
      <c r="E12" s="701"/>
      <c r="F12" s="701"/>
      <c r="G12" s="701"/>
      <c r="H12" s="701"/>
      <c r="I12" s="701"/>
      <c r="J12" s="701"/>
      <c r="K12" s="701"/>
      <c r="L12" s="701"/>
      <c r="M12" s="701"/>
      <c r="N12" s="701"/>
      <c r="O12" s="37"/>
    </row>
    <row r="13" spans="1:236">
      <c r="A13" s="260" t="s">
        <v>579</v>
      </c>
      <c r="B13" s="702" t="s">
        <v>1692</v>
      </c>
      <c r="C13" s="703"/>
      <c r="D13" s="703"/>
      <c r="E13" s="703"/>
      <c r="F13" s="703"/>
      <c r="G13" s="703"/>
      <c r="H13" s="703"/>
      <c r="I13" s="703"/>
      <c r="J13" s="703"/>
      <c r="K13" s="703"/>
      <c r="L13" s="703"/>
      <c r="M13" s="703"/>
      <c r="N13" s="704"/>
      <c r="O13" s="37"/>
      <c r="P13" s="37"/>
      <c r="Q13" s="37"/>
    </row>
    <row r="14" spans="1:236">
      <c r="A14" s="260" t="s">
        <v>1693</v>
      </c>
      <c r="B14" s="705" t="s">
        <v>1694</v>
      </c>
      <c r="C14" s="705"/>
      <c r="D14" s="705"/>
      <c r="E14" s="705"/>
      <c r="F14" s="705"/>
      <c r="G14" s="705"/>
      <c r="H14" s="705"/>
      <c r="I14" s="705"/>
      <c r="J14" s="705"/>
      <c r="K14" s="705"/>
      <c r="L14" s="705"/>
      <c r="M14" s="705"/>
      <c r="N14" s="705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3"/>
  <sheetViews>
    <sheetView topLeftCell="A20" workbookViewId="0">
      <selection activeCell="O49" sqref="O49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98" t="s">
        <v>0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1"/>
      <c r="R1" s="1"/>
      <c r="S1" s="1"/>
      <c r="T1" s="1"/>
    </row>
    <row r="2" spans="1:246" ht="17.100000000000001" customHeight="1">
      <c r="B2" s="499" t="s">
        <v>1</v>
      </c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6" customFormat="1" ht="14.4" hidden="1">
      <c r="A4" s="710" t="s">
        <v>1695</v>
      </c>
      <c r="B4" s="710"/>
      <c r="C4" s="710"/>
      <c r="D4" s="710"/>
      <c r="E4" s="710"/>
      <c r="F4" s="710"/>
      <c r="G4" s="710"/>
      <c r="H4" s="710"/>
      <c r="I4" s="710"/>
      <c r="J4" s="710"/>
      <c r="K4" s="710"/>
      <c r="L4" s="710"/>
      <c r="M4" s="710"/>
      <c r="N4" s="710"/>
      <c r="O4" s="710"/>
      <c r="P4" s="710"/>
      <c r="Q4" s="711"/>
    </row>
    <row r="5" spans="1:246" s="216" customFormat="1" ht="14.4" hidden="1">
      <c r="A5" s="219" t="s">
        <v>4</v>
      </c>
      <c r="B5" s="219" t="s">
        <v>5</v>
      </c>
      <c r="C5" s="712" t="s">
        <v>180</v>
      </c>
      <c r="D5" s="713"/>
      <c r="E5" s="712" t="s">
        <v>7</v>
      </c>
      <c r="F5" s="713"/>
      <c r="G5" s="714" t="s">
        <v>243</v>
      </c>
      <c r="H5" s="714"/>
      <c r="I5" s="712" t="s">
        <v>1608</v>
      </c>
      <c r="J5" s="713"/>
      <c r="K5" s="219" t="s">
        <v>5</v>
      </c>
      <c r="L5" s="712" t="s">
        <v>180</v>
      </c>
      <c r="M5" s="713"/>
      <c r="N5" s="712" t="s">
        <v>7</v>
      </c>
      <c r="O5" s="714"/>
      <c r="P5" s="715" t="s">
        <v>243</v>
      </c>
      <c r="Q5" s="715"/>
    </row>
    <row r="6" spans="1:246" s="216" customFormat="1" ht="14.4" hidden="1">
      <c r="A6" s="220" t="s">
        <v>13</v>
      </c>
      <c r="B6" s="220" t="s">
        <v>14</v>
      </c>
      <c r="C6" s="716" t="s">
        <v>182</v>
      </c>
      <c r="D6" s="717"/>
      <c r="E6" s="716" t="s">
        <v>16</v>
      </c>
      <c r="F6" s="717"/>
      <c r="G6" s="718" t="s">
        <v>248</v>
      </c>
      <c r="H6" s="718"/>
      <c r="I6" s="716" t="s">
        <v>1609</v>
      </c>
      <c r="J6" s="717"/>
      <c r="K6" s="220" t="s">
        <v>14</v>
      </c>
      <c r="L6" s="716" t="s">
        <v>182</v>
      </c>
      <c r="M6" s="717"/>
      <c r="N6" s="716" t="s">
        <v>16</v>
      </c>
      <c r="O6" s="718"/>
      <c r="P6" s="719" t="s">
        <v>248</v>
      </c>
      <c r="Q6" s="719"/>
    </row>
    <row r="7" spans="1:246" s="216" customFormat="1" ht="14.4" hidden="1">
      <c r="A7" s="221"/>
      <c r="B7" s="222"/>
      <c r="C7" s="720" t="s">
        <v>22</v>
      </c>
      <c r="D7" s="721"/>
      <c r="E7" s="720" t="s">
        <v>22</v>
      </c>
      <c r="F7" s="721"/>
      <c r="G7" s="722" t="s">
        <v>22</v>
      </c>
      <c r="H7" s="722"/>
      <c r="I7" s="720" t="s">
        <v>22</v>
      </c>
      <c r="J7" s="721"/>
      <c r="K7" s="220"/>
      <c r="L7" s="720" t="s">
        <v>22</v>
      </c>
      <c r="M7" s="721"/>
      <c r="N7" s="723" t="s">
        <v>22</v>
      </c>
      <c r="O7" s="720"/>
      <c r="P7" s="723" t="s">
        <v>22</v>
      </c>
      <c r="Q7" s="723"/>
    </row>
    <row r="8" spans="1:246" s="217" customFormat="1" ht="14.1" hidden="1" customHeight="1">
      <c r="A8" s="21" t="s">
        <v>318</v>
      </c>
      <c r="B8" s="107" t="s">
        <v>1268</v>
      </c>
      <c r="C8" s="449" t="s">
        <v>1696</v>
      </c>
      <c r="D8" s="450"/>
      <c r="E8" s="724" t="s">
        <v>1697</v>
      </c>
      <c r="F8" s="725"/>
      <c r="G8" s="120">
        <v>46004</v>
      </c>
      <c r="H8" s="223">
        <f>G8+1</f>
        <v>46005</v>
      </c>
      <c r="I8" s="120">
        <v>46014</v>
      </c>
      <c r="J8" s="129">
        <f>I8+1</f>
        <v>46015</v>
      </c>
      <c r="K8" s="111" t="s">
        <v>1269</v>
      </c>
      <c r="L8" s="121" t="s">
        <v>1698</v>
      </c>
      <c r="M8" s="23" t="s">
        <v>1684</v>
      </c>
      <c r="N8" s="726" t="s">
        <v>1699</v>
      </c>
      <c r="O8" s="727"/>
      <c r="P8" s="726" t="s">
        <v>1700</v>
      </c>
      <c r="Q8" s="727"/>
      <c r="R8" s="224" t="s">
        <v>1701</v>
      </c>
      <c r="S8" s="108"/>
      <c r="T8" s="108"/>
      <c r="U8" s="108"/>
      <c r="V8" s="108"/>
      <c r="W8" s="108"/>
      <c r="X8" s="108"/>
    </row>
    <row r="9" spans="1:246" s="217" customFormat="1" ht="14.1" hidden="1" customHeight="1">
      <c r="A9" s="25" t="s">
        <v>1702</v>
      </c>
      <c r="B9" s="111" t="s">
        <v>1703</v>
      </c>
      <c r="C9" s="541" t="s">
        <v>1704</v>
      </c>
      <c r="D9" s="543"/>
      <c r="E9" s="541" t="s">
        <v>1705</v>
      </c>
      <c r="F9" s="543"/>
      <c r="G9" s="120">
        <v>46015</v>
      </c>
      <c r="H9" s="23" t="s">
        <v>1706</v>
      </c>
      <c r="I9" s="120">
        <v>46019</v>
      </c>
      <c r="J9" s="120">
        <f t="shared" ref="J9" si="0">I9+1</f>
        <v>46020</v>
      </c>
      <c r="K9" s="225" t="s">
        <v>1707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3">
        <v>46032</v>
      </c>
      <c r="Q9" s="223">
        <f>P9</f>
        <v>46032</v>
      </c>
      <c r="R9" s="501" t="s">
        <v>1708</v>
      </c>
      <c r="S9" s="501"/>
      <c r="T9" s="218"/>
      <c r="U9" s="218"/>
      <c r="V9" s="218"/>
      <c r="W9" s="108"/>
      <c r="X9" s="108"/>
    </row>
    <row r="10" spans="1:246" s="216" customFormat="1" ht="14.4" hidden="1">
      <c r="A10" s="710" t="s">
        <v>1709</v>
      </c>
      <c r="B10" s="710"/>
      <c r="C10" s="710"/>
      <c r="D10" s="710"/>
      <c r="E10" s="710"/>
      <c r="F10" s="710"/>
      <c r="G10" s="710"/>
      <c r="H10" s="710"/>
      <c r="I10" s="710"/>
      <c r="J10" s="710"/>
      <c r="K10" s="710"/>
      <c r="L10" s="710"/>
      <c r="M10" s="710"/>
      <c r="N10" s="710"/>
      <c r="O10" s="710"/>
      <c r="P10" s="710"/>
      <c r="Q10" s="710"/>
      <c r="R10" s="710"/>
      <c r="S10" s="711"/>
    </row>
    <row r="11" spans="1:246" s="216" customFormat="1" ht="14.4" hidden="1">
      <c r="A11" s="219" t="s">
        <v>4</v>
      </c>
      <c r="B11" s="219" t="s">
        <v>5</v>
      </c>
      <c r="C11" s="712" t="s">
        <v>7</v>
      </c>
      <c r="D11" s="713"/>
      <c r="E11" s="712" t="s">
        <v>180</v>
      </c>
      <c r="F11" s="713"/>
      <c r="G11" s="714" t="s">
        <v>243</v>
      </c>
      <c r="H11" s="714"/>
      <c r="I11" s="728" t="s">
        <v>245</v>
      </c>
      <c r="J11" s="729"/>
      <c r="K11" s="712" t="s">
        <v>1608</v>
      </c>
      <c r="L11" s="713"/>
      <c r="M11" s="219" t="s">
        <v>5</v>
      </c>
      <c r="N11" s="712" t="s">
        <v>7</v>
      </c>
      <c r="O11" s="713"/>
      <c r="P11" s="712" t="s">
        <v>180</v>
      </c>
      <c r="Q11" s="713"/>
      <c r="R11" s="715" t="s">
        <v>243</v>
      </c>
      <c r="S11" s="715"/>
    </row>
    <row r="12" spans="1:246" s="216" customFormat="1" ht="14.4" hidden="1">
      <c r="A12" s="220" t="s">
        <v>13</v>
      </c>
      <c r="B12" s="220" t="s">
        <v>14</v>
      </c>
      <c r="C12" s="716" t="s">
        <v>16</v>
      </c>
      <c r="D12" s="717"/>
      <c r="E12" s="716" t="s">
        <v>182</v>
      </c>
      <c r="F12" s="717"/>
      <c r="G12" s="718" t="s">
        <v>248</v>
      </c>
      <c r="H12" s="718"/>
      <c r="I12" s="729" t="s">
        <v>250</v>
      </c>
      <c r="J12" s="729"/>
      <c r="K12" s="716" t="s">
        <v>1609</v>
      </c>
      <c r="L12" s="717"/>
      <c r="M12" s="220" t="s">
        <v>14</v>
      </c>
      <c r="N12" s="716" t="s">
        <v>16</v>
      </c>
      <c r="O12" s="717"/>
      <c r="P12" s="716" t="s">
        <v>182</v>
      </c>
      <c r="Q12" s="717"/>
      <c r="R12" s="719" t="s">
        <v>248</v>
      </c>
      <c r="S12" s="719"/>
    </row>
    <row r="13" spans="1:246" s="216" customFormat="1" ht="14.4" hidden="1">
      <c r="A13" s="221"/>
      <c r="B13" s="222"/>
      <c r="C13" s="720" t="s">
        <v>22</v>
      </c>
      <c r="D13" s="721"/>
      <c r="E13" s="720" t="s">
        <v>22</v>
      </c>
      <c r="F13" s="721"/>
      <c r="G13" s="722" t="s">
        <v>22</v>
      </c>
      <c r="H13" s="722"/>
      <c r="I13" s="730" t="s">
        <v>22</v>
      </c>
      <c r="J13" s="730"/>
      <c r="K13" s="720" t="s">
        <v>22</v>
      </c>
      <c r="L13" s="721"/>
      <c r="M13" s="220"/>
      <c r="N13" s="720" t="s">
        <v>22</v>
      </c>
      <c r="O13" s="721"/>
      <c r="P13" s="720" t="s">
        <v>22</v>
      </c>
      <c r="Q13" s="721"/>
      <c r="R13" s="723" t="s">
        <v>22</v>
      </c>
      <c r="S13" s="723"/>
    </row>
    <row r="14" spans="1:246" s="218" customFormat="1" ht="24" hidden="1">
      <c r="A14" s="226"/>
      <c r="B14" s="227"/>
      <c r="C14" s="228" t="s">
        <v>1710</v>
      </c>
      <c r="D14" s="228" t="s">
        <v>1711</v>
      </c>
      <c r="E14" s="229" t="s">
        <v>1712</v>
      </c>
      <c r="F14" s="229" t="s">
        <v>1713</v>
      </c>
      <c r="G14" s="229" t="s">
        <v>1714</v>
      </c>
      <c r="H14" s="229" t="s">
        <v>1715</v>
      </c>
      <c r="I14" s="230" t="s">
        <v>1716</v>
      </c>
      <c r="J14" s="230" t="s">
        <v>1717</v>
      </c>
      <c r="K14" s="229" t="s">
        <v>1718</v>
      </c>
      <c r="L14" s="229" t="s">
        <v>1613</v>
      </c>
      <c r="M14" s="229"/>
      <c r="N14" s="228" t="s">
        <v>1710</v>
      </c>
      <c r="O14" s="228" t="s">
        <v>1711</v>
      </c>
      <c r="P14" s="229" t="s">
        <v>1712</v>
      </c>
      <c r="Q14" s="229" t="s">
        <v>1713</v>
      </c>
      <c r="R14" s="229" t="s">
        <v>1714</v>
      </c>
      <c r="S14" s="229" t="s">
        <v>1715</v>
      </c>
      <c r="T14" s="231"/>
      <c r="U14" s="231"/>
      <c r="V14" s="231"/>
      <c r="W14" s="231"/>
    </row>
    <row r="15" spans="1:246" s="218" customFormat="1" ht="12" hidden="1">
      <c r="A15" s="25" t="s">
        <v>1719</v>
      </c>
      <c r="B15" s="107" t="s">
        <v>1703</v>
      </c>
      <c r="C15" s="223">
        <v>46017</v>
      </c>
      <c r="D15" s="223">
        <f>C15</f>
        <v>46017</v>
      </c>
      <c r="E15" s="23" t="s">
        <v>39</v>
      </c>
      <c r="F15" s="23" t="s">
        <v>39</v>
      </c>
      <c r="G15" s="223">
        <f>D15+3</f>
        <v>46020</v>
      </c>
      <c r="H15" s="223">
        <f>G15</f>
        <v>46020</v>
      </c>
      <c r="I15" s="223">
        <f>H15+2</f>
        <v>46022</v>
      </c>
      <c r="J15" s="223">
        <f>I15+1</f>
        <v>46023</v>
      </c>
      <c r="K15" s="223">
        <f>J15+2</f>
        <v>46025</v>
      </c>
      <c r="L15" s="223">
        <f>K15+1</f>
        <v>46026</v>
      </c>
      <c r="M15" s="232" t="s">
        <v>1707</v>
      </c>
      <c r="N15" s="223">
        <v>46038</v>
      </c>
      <c r="O15" s="223">
        <f>N15</f>
        <v>46038</v>
      </c>
      <c r="P15" s="23" t="s">
        <v>39</v>
      </c>
      <c r="Q15" s="23" t="s">
        <v>39</v>
      </c>
      <c r="R15" s="223">
        <f>O15+3</f>
        <v>46041</v>
      </c>
      <c r="S15" s="223">
        <f t="shared" ref="S15:S19" si="1">R15</f>
        <v>46041</v>
      </c>
      <c r="T15" s="231"/>
      <c r="U15" s="231"/>
      <c r="V15" s="231"/>
      <c r="W15" s="231"/>
    </row>
    <row r="16" spans="1:246" s="217" customFormat="1" ht="14.1" hidden="1" customHeight="1">
      <c r="A16" s="21" t="s">
        <v>1702</v>
      </c>
      <c r="B16" s="107" t="s">
        <v>722</v>
      </c>
      <c r="C16" s="541" t="s">
        <v>1720</v>
      </c>
      <c r="D16" s="543"/>
      <c r="E16" s="541" t="s">
        <v>1721</v>
      </c>
      <c r="F16" s="543"/>
      <c r="G16" s="223">
        <v>46032</v>
      </c>
      <c r="H16" s="223">
        <f>G16</f>
        <v>46032</v>
      </c>
      <c r="I16" s="223">
        <f t="shared" ref="I16:K16" si="2">H16+2</f>
        <v>46034</v>
      </c>
      <c r="J16" s="223">
        <f>I16+1</f>
        <v>46035</v>
      </c>
      <c r="K16" s="223">
        <f t="shared" si="2"/>
        <v>46037</v>
      </c>
      <c r="L16" s="223">
        <f>K16+1</f>
        <v>46038</v>
      </c>
      <c r="M16" s="232" t="s">
        <v>723</v>
      </c>
      <c r="N16" s="223">
        <v>46045</v>
      </c>
      <c r="O16" s="223">
        <f t="shared" ref="O16:S16" si="3">N16</f>
        <v>46045</v>
      </c>
      <c r="P16" s="223">
        <f>O16+1</f>
        <v>46046</v>
      </c>
      <c r="Q16" s="223">
        <f t="shared" si="3"/>
        <v>46046</v>
      </c>
      <c r="R16" s="223">
        <f>Q16+2</f>
        <v>46048</v>
      </c>
      <c r="S16" s="223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7" customFormat="1" ht="14.1" hidden="1" customHeight="1">
      <c r="A17" s="485" t="s">
        <v>337</v>
      </c>
      <c r="B17" s="486"/>
      <c r="C17" s="486"/>
      <c r="D17" s="486"/>
      <c r="E17" s="486"/>
      <c r="F17" s="486"/>
      <c r="G17" s="486"/>
      <c r="H17" s="486"/>
      <c r="I17" s="486"/>
      <c r="J17" s="486"/>
      <c r="K17" s="486"/>
      <c r="L17" s="486"/>
      <c r="M17" s="486"/>
      <c r="N17" s="486"/>
      <c r="O17" s="486"/>
      <c r="P17" s="486"/>
      <c r="Q17" s="486"/>
      <c r="R17" s="486"/>
      <c r="S17" s="487"/>
      <c r="T17" s="224"/>
      <c r="U17" s="108"/>
      <c r="V17" s="108"/>
      <c r="W17" s="108"/>
      <c r="X17" s="108"/>
      <c r="Y17" s="108"/>
      <c r="Z17" s="108"/>
    </row>
    <row r="18" spans="1:26" s="217" customFormat="1" ht="14.1" hidden="1" customHeight="1">
      <c r="A18" s="25" t="s">
        <v>1719</v>
      </c>
      <c r="B18" s="233" t="s">
        <v>726</v>
      </c>
      <c r="C18" s="223">
        <v>46038</v>
      </c>
      <c r="D18" s="223">
        <f>C18</f>
        <v>46038</v>
      </c>
      <c r="E18" s="23" t="s">
        <v>39</v>
      </c>
      <c r="F18" s="23" t="s">
        <v>39</v>
      </c>
      <c r="G18" s="223">
        <f>D18+3</f>
        <v>46041</v>
      </c>
      <c r="H18" s="223">
        <f>G18</f>
        <v>46041</v>
      </c>
      <c r="I18" s="223">
        <f>H18+2</f>
        <v>46043</v>
      </c>
      <c r="J18" s="223">
        <f>I18+1</f>
        <v>46044</v>
      </c>
      <c r="K18" s="223">
        <f>J18+2</f>
        <v>46046</v>
      </c>
      <c r="L18" s="223">
        <f>K18+1</f>
        <v>46047</v>
      </c>
      <c r="M18" s="234" t="s">
        <v>727</v>
      </c>
      <c r="N18" s="223">
        <f>L18+5</f>
        <v>46052</v>
      </c>
      <c r="O18" s="235" t="s">
        <v>1552</v>
      </c>
      <c r="P18" s="23" t="s">
        <v>39</v>
      </c>
      <c r="Q18" s="23" t="s">
        <v>39</v>
      </c>
      <c r="R18" s="223">
        <v>46055</v>
      </c>
      <c r="S18" s="223">
        <f t="shared" si="1"/>
        <v>46055</v>
      </c>
      <c r="T18" s="224"/>
      <c r="U18" s="218"/>
      <c r="V18" s="218"/>
      <c r="W18" s="218"/>
      <c r="X18" s="218"/>
      <c r="Y18" s="108"/>
      <c r="Z18" s="108"/>
    </row>
    <row r="19" spans="1:26" s="217" customFormat="1" ht="14.1" hidden="1" customHeight="1">
      <c r="A19" s="21" t="s">
        <v>1702</v>
      </c>
      <c r="B19" s="107" t="s">
        <v>724</v>
      </c>
      <c r="C19" s="223">
        <v>46045</v>
      </c>
      <c r="D19" s="223">
        <f>C19</f>
        <v>46045</v>
      </c>
      <c r="E19" s="223">
        <f>D19+1</f>
        <v>46046</v>
      </c>
      <c r="F19" s="223">
        <f>E19</f>
        <v>46046</v>
      </c>
      <c r="G19" s="223">
        <f>F19+2</f>
        <v>46048</v>
      </c>
      <c r="H19" s="223">
        <f>G19</f>
        <v>46048</v>
      </c>
      <c r="I19" s="236" t="s">
        <v>39</v>
      </c>
      <c r="J19" s="236" t="s">
        <v>39</v>
      </c>
      <c r="K19" s="223">
        <v>46053</v>
      </c>
      <c r="L19" s="223">
        <f>K19+1</f>
        <v>46054</v>
      </c>
      <c r="M19" s="232" t="s">
        <v>725</v>
      </c>
      <c r="N19" s="541" t="s">
        <v>1722</v>
      </c>
      <c r="O19" s="543"/>
      <c r="P19" s="541" t="s">
        <v>1723</v>
      </c>
      <c r="Q19" s="543"/>
      <c r="R19" s="223">
        <v>46062</v>
      </c>
      <c r="S19" s="223">
        <f t="shared" si="1"/>
        <v>46062</v>
      </c>
      <c r="T19" s="224"/>
      <c r="U19" s="218"/>
      <c r="V19" s="218"/>
      <c r="W19" s="218"/>
      <c r="X19" s="218"/>
      <c r="Y19" s="108"/>
      <c r="Z19" s="108"/>
    </row>
    <row r="20" spans="1:26" s="216" customFormat="1" ht="14.4">
      <c r="A20" s="710" t="s">
        <v>1724</v>
      </c>
      <c r="B20" s="710"/>
      <c r="C20" s="710"/>
      <c r="D20" s="710"/>
      <c r="E20" s="710"/>
      <c r="F20" s="710"/>
      <c r="G20" s="710"/>
      <c r="H20" s="710"/>
      <c r="I20" s="710"/>
      <c r="J20" s="710"/>
      <c r="K20" s="710"/>
      <c r="L20" s="710"/>
      <c r="M20" s="710"/>
      <c r="N20" s="710"/>
      <c r="O20" s="710"/>
      <c r="P20" s="710"/>
      <c r="Q20" s="710"/>
      <c r="R20" s="710"/>
      <c r="S20" s="711"/>
    </row>
    <row r="21" spans="1:26" s="216" customFormat="1" ht="14.4">
      <c r="A21" s="219" t="s">
        <v>4</v>
      </c>
      <c r="B21" s="219" t="s">
        <v>5</v>
      </c>
      <c r="C21" s="712" t="s">
        <v>180</v>
      </c>
      <c r="D21" s="713"/>
      <c r="E21" s="712" t="s">
        <v>7</v>
      </c>
      <c r="F21" s="713"/>
      <c r="G21" s="714" t="s">
        <v>243</v>
      </c>
      <c r="H21" s="714"/>
      <c r="I21" s="728" t="s">
        <v>245</v>
      </c>
      <c r="J21" s="729"/>
      <c r="K21" s="712" t="s">
        <v>1608</v>
      </c>
      <c r="L21" s="713"/>
      <c r="M21" s="219" t="s">
        <v>5</v>
      </c>
      <c r="N21" s="712" t="s">
        <v>180</v>
      </c>
      <c r="O21" s="713"/>
      <c r="P21" s="712" t="s">
        <v>7</v>
      </c>
      <c r="Q21" s="713"/>
      <c r="R21" s="715" t="s">
        <v>243</v>
      </c>
      <c r="S21" s="715"/>
    </row>
    <row r="22" spans="1:26" s="216" customFormat="1" ht="14.4">
      <c r="A22" s="220" t="s">
        <v>13</v>
      </c>
      <c r="B22" s="220" t="s">
        <v>14</v>
      </c>
      <c r="C22" s="716" t="s">
        <v>182</v>
      </c>
      <c r="D22" s="717"/>
      <c r="E22" s="716" t="s">
        <v>16</v>
      </c>
      <c r="F22" s="717"/>
      <c r="G22" s="718" t="s">
        <v>248</v>
      </c>
      <c r="H22" s="718"/>
      <c r="I22" s="729" t="s">
        <v>250</v>
      </c>
      <c r="J22" s="729"/>
      <c r="K22" s="716" t="s">
        <v>1609</v>
      </c>
      <c r="L22" s="717"/>
      <c r="M22" s="220" t="s">
        <v>14</v>
      </c>
      <c r="N22" s="716" t="s">
        <v>182</v>
      </c>
      <c r="O22" s="717"/>
      <c r="P22" s="716" t="s">
        <v>16</v>
      </c>
      <c r="Q22" s="717"/>
      <c r="R22" s="719" t="s">
        <v>248</v>
      </c>
      <c r="S22" s="719"/>
    </row>
    <row r="23" spans="1:26" s="216" customFormat="1" ht="14.4">
      <c r="A23" s="221"/>
      <c r="B23" s="222"/>
      <c r="C23" s="720" t="s">
        <v>22</v>
      </c>
      <c r="D23" s="721"/>
      <c r="E23" s="720" t="s">
        <v>22</v>
      </c>
      <c r="F23" s="721"/>
      <c r="G23" s="722" t="s">
        <v>22</v>
      </c>
      <c r="H23" s="722"/>
      <c r="I23" s="730" t="s">
        <v>22</v>
      </c>
      <c r="J23" s="730"/>
      <c r="K23" s="720" t="s">
        <v>22</v>
      </c>
      <c r="L23" s="721"/>
      <c r="M23" s="220"/>
      <c r="N23" s="720" t="s">
        <v>22</v>
      </c>
      <c r="O23" s="721"/>
      <c r="P23" s="720" t="s">
        <v>22</v>
      </c>
      <c r="Q23" s="721"/>
      <c r="R23" s="723" t="s">
        <v>22</v>
      </c>
      <c r="S23" s="723"/>
    </row>
    <row r="24" spans="1:26" s="218" customFormat="1" ht="24">
      <c r="A24" s="226"/>
      <c r="B24" s="227"/>
      <c r="C24" s="229" t="s">
        <v>1725</v>
      </c>
      <c r="D24" s="229" t="s">
        <v>1726</v>
      </c>
      <c r="E24" s="228" t="s">
        <v>1710</v>
      </c>
      <c r="F24" s="228" t="s">
        <v>1711</v>
      </c>
      <c r="G24" s="229" t="s">
        <v>1714</v>
      </c>
      <c r="H24" s="229" t="s">
        <v>1715</v>
      </c>
      <c r="I24" s="230" t="s">
        <v>1716</v>
      </c>
      <c r="J24" s="230" t="s">
        <v>1717</v>
      </c>
      <c r="K24" s="229" t="s">
        <v>1718</v>
      </c>
      <c r="L24" s="229" t="s">
        <v>1613</v>
      </c>
      <c r="M24" s="229"/>
      <c r="N24" s="229" t="s">
        <v>1725</v>
      </c>
      <c r="O24" s="229" t="s">
        <v>1726</v>
      </c>
      <c r="P24" s="228" t="s">
        <v>1710</v>
      </c>
      <c r="Q24" s="228" t="s">
        <v>1711</v>
      </c>
      <c r="R24" s="229" t="s">
        <v>1714</v>
      </c>
      <c r="S24" s="229" t="s">
        <v>1715</v>
      </c>
      <c r="T24" s="231"/>
      <c r="U24" s="231"/>
      <c r="V24" s="231"/>
      <c r="W24" s="231"/>
    </row>
    <row r="25" spans="1:26" s="218" customFormat="1" ht="12" hidden="1">
      <c r="A25" s="25" t="s">
        <v>1719</v>
      </c>
      <c r="B25" s="111" t="s">
        <v>733</v>
      </c>
      <c r="C25" s="23" t="s">
        <v>39</v>
      </c>
      <c r="D25" s="23" t="s">
        <v>39</v>
      </c>
      <c r="E25" s="223">
        <v>46052</v>
      </c>
      <c r="F25" s="235" t="s">
        <v>1552</v>
      </c>
      <c r="G25" s="223">
        <v>46055</v>
      </c>
      <c r="H25" s="223">
        <f>G25</f>
        <v>46055</v>
      </c>
      <c r="I25" s="223">
        <f>H25+2</f>
        <v>46057</v>
      </c>
      <c r="J25" s="223">
        <f>I25+1</f>
        <v>46058</v>
      </c>
      <c r="K25" s="223">
        <f>J25+2</f>
        <v>46060</v>
      </c>
      <c r="L25" s="223">
        <f>K25+1</f>
        <v>46061</v>
      </c>
      <c r="M25" s="225" t="s">
        <v>734</v>
      </c>
      <c r="N25" s="23" t="s">
        <v>39</v>
      </c>
      <c r="O25" s="23" t="s">
        <v>39</v>
      </c>
      <c r="P25" s="223">
        <v>46066</v>
      </c>
      <c r="Q25" s="223">
        <f>P25</f>
        <v>46066</v>
      </c>
      <c r="R25" s="223">
        <v>46069</v>
      </c>
      <c r="S25" s="223">
        <f>R25</f>
        <v>46069</v>
      </c>
      <c r="T25" s="231"/>
      <c r="U25" s="231"/>
      <c r="V25" s="231"/>
      <c r="W25" s="231"/>
    </row>
    <row r="26" spans="1:26" s="218" customFormat="1" ht="15" hidden="1" customHeight="1">
      <c r="A26" s="21" t="s">
        <v>1702</v>
      </c>
      <c r="B26" s="107" t="s">
        <v>726</v>
      </c>
      <c r="C26" s="223">
        <v>46058</v>
      </c>
      <c r="D26" s="237">
        <f t="shared" ref="D26:H26" si="4">C26</f>
        <v>46058</v>
      </c>
      <c r="E26" s="223">
        <v>46059</v>
      </c>
      <c r="F26" s="223">
        <f t="shared" si="4"/>
        <v>46059</v>
      </c>
      <c r="G26" s="223">
        <v>46062</v>
      </c>
      <c r="H26" s="223">
        <f t="shared" si="4"/>
        <v>46062</v>
      </c>
      <c r="I26" s="223">
        <f>H26+2</f>
        <v>46064</v>
      </c>
      <c r="J26" s="223">
        <f>I26+1</f>
        <v>46065</v>
      </c>
      <c r="K26" s="223">
        <f>J26+2</f>
        <v>46067</v>
      </c>
      <c r="L26" s="223">
        <f>K26+1</f>
        <v>46068</v>
      </c>
      <c r="M26" s="232" t="s">
        <v>727</v>
      </c>
      <c r="N26" s="223">
        <v>46100</v>
      </c>
      <c r="O26" s="223">
        <f t="shared" ref="O26:S26" si="5">N26</f>
        <v>46100</v>
      </c>
      <c r="P26" s="223">
        <v>46101</v>
      </c>
      <c r="Q26" s="223">
        <f t="shared" si="5"/>
        <v>46101</v>
      </c>
      <c r="R26" s="223">
        <v>46104</v>
      </c>
      <c r="S26" s="223">
        <f t="shared" si="5"/>
        <v>46104</v>
      </c>
      <c r="T26" s="231"/>
      <c r="U26" s="231"/>
      <c r="V26" s="231"/>
      <c r="W26" s="231"/>
    </row>
    <row r="27" spans="1:26" s="218" customFormat="1" ht="15" hidden="1" customHeight="1">
      <c r="A27" s="27" t="s">
        <v>1719</v>
      </c>
      <c r="B27" s="116" t="s">
        <v>735</v>
      </c>
      <c r="C27" s="23" t="s">
        <v>39</v>
      </c>
      <c r="D27" s="23" t="s">
        <v>39</v>
      </c>
      <c r="E27" s="223">
        <v>46066</v>
      </c>
      <c r="F27" s="223">
        <f>E27</f>
        <v>46066</v>
      </c>
      <c r="G27" s="223">
        <v>46069</v>
      </c>
      <c r="H27" s="223">
        <f>G27</f>
        <v>46069</v>
      </c>
      <c r="I27" s="223">
        <f>H27+2</f>
        <v>46071</v>
      </c>
      <c r="J27" s="223">
        <f>I27+1</f>
        <v>46072</v>
      </c>
      <c r="K27" s="223">
        <f>J27+2</f>
        <v>46074</v>
      </c>
      <c r="L27" s="115">
        <f>K27+1</f>
        <v>46075</v>
      </c>
      <c r="M27" s="232" t="s">
        <v>736</v>
      </c>
      <c r="N27" s="23" t="s">
        <v>39</v>
      </c>
      <c r="O27" s="23" t="s">
        <v>39</v>
      </c>
      <c r="P27" s="223">
        <v>46080</v>
      </c>
      <c r="Q27" s="223">
        <f>P27</f>
        <v>46080</v>
      </c>
      <c r="R27" s="223">
        <f>Q27+3</f>
        <v>46083</v>
      </c>
      <c r="S27" s="223">
        <f>R27</f>
        <v>46083</v>
      </c>
      <c r="T27" s="231"/>
      <c r="U27" s="231"/>
      <c r="V27" s="231"/>
      <c r="W27" s="231"/>
    </row>
    <row r="28" spans="1:26" s="218" customFormat="1" ht="15" hidden="1" customHeight="1">
      <c r="A28" s="238" t="s">
        <v>1702</v>
      </c>
      <c r="B28" s="239" t="s">
        <v>728</v>
      </c>
      <c r="C28" s="731" t="s">
        <v>208</v>
      </c>
      <c r="D28" s="731"/>
      <c r="E28" s="731"/>
      <c r="F28" s="731"/>
      <c r="G28" s="731"/>
      <c r="H28" s="731"/>
      <c r="I28" s="731"/>
      <c r="J28" s="731"/>
      <c r="K28" s="731"/>
      <c r="L28" s="731"/>
      <c r="M28" s="240" t="s">
        <v>729</v>
      </c>
      <c r="N28" s="732" t="s">
        <v>208</v>
      </c>
      <c r="O28" s="732"/>
      <c r="P28" s="732"/>
      <c r="Q28" s="732"/>
      <c r="R28" s="732"/>
      <c r="S28" s="732"/>
      <c r="T28" s="231"/>
      <c r="U28" s="231"/>
      <c r="V28" s="231"/>
      <c r="W28" s="231"/>
    </row>
    <row r="29" spans="1:26" s="218" customFormat="1" ht="15" hidden="1" customHeight="1">
      <c r="A29" s="733" t="s">
        <v>337</v>
      </c>
      <c r="B29" s="733"/>
      <c r="C29" s="733"/>
      <c r="D29" s="733"/>
      <c r="E29" s="733"/>
      <c r="F29" s="733"/>
      <c r="G29" s="733"/>
      <c r="H29" s="733"/>
      <c r="I29" s="733"/>
      <c r="J29" s="733"/>
      <c r="K29" s="733"/>
      <c r="L29" s="733"/>
      <c r="M29" s="733"/>
      <c r="N29" s="733"/>
      <c r="O29" s="733"/>
      <c r="P29" s="733"/>
      <c r="Q29" s="733"/>
      <c r="R29" s="733"/>
      <c r="S29" s="733"/>
      <c r="T29" s="231"/>
      <c r="U29" s="231"/>
      <c r="V29" s="231"/>
      <c r="W29" s="231"/>
    </row>
    <row r="30" spans="1:26" s="218" customFormat="1" ht="15" hidden="1" customHeight="1">
      <c r="A30" s="733" t="s">
        <v>337</v>
      </c>
      <c r="B30" s="733"/>
      <c r="C30" s="733"/>
      <c r="D30" s="733"/>
      <c r="E30" s="733"/>
      <c r="F30" s="733"/>
      <c r="G30" s="733"/>
      <c r="H30" s="733"/>
      <c r="I30" s="733"/>
      <c r="J30" s="733"/>
      <c r="K30" s="733"/>
      <c r="L30" s="733"/>
      <c r="M30" s="733"/>
      <c r="N30" s="733"/>
      <c r="O30" s="733"/>
      <c r="P30" s="733"/>
      <c r="Q30" s="733"/>
      <c r="R30" s="733"/>
      <c r="S30" s="733"/>
      <c r="T30" s="231"/>
      <c r="U30" s="231"/>
      <c r="V30" s="231"/>
      <c r="W30" s="231"/>
    </row>
    <row r="31" spans="1:26" s="218" customFormat="1" ht="15" hidden="1" customHeight="1">
      <c r="A31" s="25" t="s">
        <v>1727</v>
      </c>
      <c r="B31" s="111" t="s">
        <v>743</v>
      </c>
      <c r="C31" s="23" t="s">
        <v>39</v>
      </c>
      <c r="D31" s="23" t="s">
        <v>39</v>
      </c>
      <c r="E31" s="223">
        <v>46094</v>
      </c>
      <c r="F31" s="23" t="s">
        <v>1552</v>
      </c>
      <c r="G31" s="223">
        <v>46097</v>
      </c>
      <c r="H31" s="223">
        <f t="shared" ref="H31:H34" si="6">G31</f>
        <v>46097</v>
      </c>
      <c r="I31" s="223">
        <f t="shared" ref="I31:I34" si="7">H31+2</f>
        <v>46099</v>
      </c>
      <c r="J31" s="223">
        <f t="shared" ref="J31:J33" si="8">I31+1</f>
        <v>46100</v>
      </c>
      <c r="K31" s="223">
        <f t="shared" ref="K31:K33" si="9">J31+2</f>
        <v>46102</v>
      </c>
      <c r="L31" s="223">
        <f t="shared" ref="L31:L33" si="10">K31+1</f>
        <v>46103</v>
      </c>
      <c r="M31" s="111" t="s">
        <v>744</v>
      </c>
      <c r="N31" s="23" t="s">
        <v>39</v>
      </c>
      <c r="O31" s="23" t="s">
        <v>39</v>
      </c>
      <c r="P31" s="223">
        <v>46108</v>
      </c>
      <c r="Q31" s="241" t="s">
        <v>1728</v>
      </c>
      <c r="R31" s="23" t="s">
        <v>39</v>
      </c>
      <c r="S31" s="23" t="s">
        <v>39</v>
      </c>
      <c r="T31" s="242" t="s">
        <v>1522</v>
      </c>
      <c r="U31" s="231"/>
      <c r="V31" s="231"/>
      <c r="W31" s="231"/>
    </row>
    <row r="32" spans="1:26" s="218" customFormat="1" ht="15" hidden="1" customHeight="1">
      <c r="A32" s="21" t="s">
        <v>1702</v>
      </c>
      <c r="B32" s="107" t="s">
        <v>733</v>
      </c>
      <c r="C32" s="223">
        <v>46100</v>
      </c>
      <c r="D32" s="223">
        <f>C32</f>
        <v>46100</v>
      </c>
      <c r="E32" s="223">
        <v>46101</v>
      </c>
      <c r="F32" s="223">
        <f t="shared" ref="F32" si="11">E32</f>
        <v>46101</v>
      </c>
      <c r="G32" s="223">
        <v>46104</v>
      </c>
      <c r="H32" s="223">
        <f t="shared" si="6"/>
        <v>46104</v>
      </c>
      <c r="I32" s="223">
        <f t="shared" si="7"/>
        <v>46106</v>
      </c>
      <c r="J32" s="223">
        <f t="shared" si="8"/>
        <v>46107</v>
      </c>
      <c r="K32" s="223">
        <f t="shared" si="9"/>
        <v>46109</v>
      </c>
      <c r="L32" s="223">
        <f t="shared" si="10"/>
        <v>46110</v>
      </c>
      <c r="M32" s="107" t="s">
        <v>734</v>
      </c>
      <c r="N32" s="734" t="s">
        <v>1729</v>
      </c>
      <c r="O32" s="735"/>
      <c r="P32" s="734" t="s">
        <v>1730</v>
      </c>
      <c r="Q32" s="735"/>
      <c r="R32" s="243">
        <v>46118</v>
      </c>
      <c r="S32" s="223">
        <f t="shared" ref="S32:S34" si="12">R32</f>
        <v>46118</v>
      </c>
      <c r="T32" s="231"/>
      <c r="U32" s="231"/>
      <c r="V32" s="231"/>
      <c r="W32" s="231"/>
    </row>
    <row r="33" spans="1:23" s="218" customFormat="1" ht="15" hidden="1" customHeight="1">
      <c r="A33" s="25" t="s">
        <v>1731</v>
      </c>
      <c r="B33" s="116" t="s">
        <v>747</v>
      </c>
      <c r="C33" s="23" t="s">
        <v>39</v>
      </c>
      <c r="D33" s="23" t="s">
        <v>39</v>
      </c>
      <c r="E33" s="223">
        <v>46108</v>
      </c>
      <c r="F33" s="241" t="s">
        <v>1728</v>
      </c>
      <c r="G33" s="223">
        <v>46111</v>
      </c>
      <c r="H33" s="223">
        <f t="shared" si="6"/>
        <v>46111</v>
      </c>
      <c r="I33" s="223">
        <f t="shared" si="7"/>
        <v>46113</v>
      </c>
      <c r="J33" s="223">
        <f t="shared" si="8"/>
        <v>46114</v>
      </c>
      <c r="K33" s="223">
        <f t="shared" si="9"/>
        <v>46116</v>
      </c>
      <c r="L33" s="223">
        <f t="shared" si="10"/>
        <v>46117</v>
      </c>
      <c r="M33" s="116" t="s">
        <v>748</v>
      </c>
      <c r="N33" s="23" t="s">
        <v>39</v>
      </c>
      <c r="O33" s="23" t="s">
        <v>39</v>
      </c>
      <c r="P33" s="223">
        <v>46136</v>
      </c>
      <c r="Q33" s="223">
        <f t="shared" ref="Q33:Q34" si="13">P33</f>
        <v>46136</v>
      </c>
      <c r="R33" s="223">
        <f>Q33+3</f>
        <v>46139</v>
      </c>
      <c r="S33" s="223">
        <f t="shared" si="12"/>
        <v>46139</v>
      </c>
      <c r="T33" s="231"/>
      <c r="U33" s="231"/>
      <c r="V33" s="231"/>
      <c r="W33" s="231"/>
    </row>
    <row r="34" spans="1:23" s="218" customFormat="1" ht="15" hidden="1" customHeight="1">
      <c r="A34" s="238" t="s">
        <v>1702</v>
      </c>
      <c r="B34" s="239" t="s">
        <v>731</v>
      </c>
      <c r="C34" s="734" t="s">
        <v>1729</v>
      </c>
      <c r="D34" s="735"/>
      <c r="E34" s="734" t="s">
        <v>1730</v>
      </c>
      <c r="F34" s="735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732</v>
      </c>
      <c r="N34" s="243">
        <v>46142</v>
      </c>
      <c r="O34" s="244">
        <f t="shared" ref="O34:O37" si="17">N34</f>
        <v>46142</v>
      </c>
      <c r="P34" s="223">
        <v>46143</v>
      </c>
      <c r="Q34" s="223">
        <f t="shared" si="13"/>
        <v>46143</v>
      </c>
      <c r="R34" s="223">
        <f>Q34+3</f>
        <v>46146</v>
      </c>
      <c r="S34" s="223">
        <f t="shared" si="12"/>
        <v>46146</v>
      </c>
      <c r="T34" s="231"/>
      <c r="U34" s="231"/>
      <c r="V34" s="231"/>
      <c r="W34" s="231"/>
    </row>
    <row r="35" spans="1:23" s="218" customFormat="1" ht="15" hidden="1" customHeight="1">
      <c r="A35" s="733" t="s">
        <v>1732</v>
      </c>
      <c r="B35" s="733"/>
      <c r="C35" s="733"/>
      <c r="D35" s="733"/>
      <c r="E35" s="733"/>
      <c r="F35" s="733"/>
      <c r="G35" s="733"/>
      <c r="H35" s="733"/>
      <c r="I35" s="733"/>
      <c r="J35" s="733"/>
      <c r="K35" s="733"/>
      <c r="L35" s="733"/>
      <c r="M35" s="733"/>
      <c r="N35" s="733"/>
      <c r="O35" s="733"/>
      <c r="P35" s="733"/>
      <c r="Q35" s="733"/>
      <c r="R35" s="733"/>
      <c r="S35" s="733"/>
      <c r="T35" s="231"/>
      <c r="U35" s="231"/>
      <c r="V35" s="231"/>
      <c r="W35" s="231"/>
    </row>
    <row r="36" spans="1:23" s="218" customFormat="1" ht="15" hidden="1" customHeight="1">
      <c r="A36" s="245" t="s">
        <v>1731</v>
      </c>
      <c r="B36" s="246" t="s">
        <v>755</v>
      </c>
      <c r="C36" s="171" t="s">
        <v>39</v>
      </c>
      <c r="D36" s="171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756</v>
      </c>
      <c r="N36" s="171" t="s">
        <v>39</v>
      </c>
      <c r="O36" s="171" t="s">
        <v>39</v>
      </c>
      <c r="P36" s="247">
        <v>46150</v>
      </c>
      <c r="Q36" s="247">
        <f t="shared" ref="Q36:Q42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8" customFormat="1" ht="15" hidden="1" customHeight="1">
      <c r="A37" s="21" t="s">
        <v>1702</v>
      </c>
      <c r="B37" s="107" t="s">
        <v>735</v>
      </c>
      <c r="C37" s="243">
        <v>46142</v>
      </c>
      <c r="D37" s="223">
        <v>46142</v>
      </c>
      <c r="E37" s="223">
        <v>46143</v>
      </c>
      <c r="F37" s="223">
        <f t="shared" si="18"/>
        <v>46143</v>
      </c>
      <c r="G37" s="223">
        <f t="shared" si="19"/>
        <v>46146</v>
      </c>
      <c r="H37" s="223">
        <f t="shared" si="20"/>
        <v>46146</v>
      </c>
      <c r="I37" s="223">
        <f t="shared" si="21"/>
        <v>46148</v>
      </c>
      <c r="J37" s="223">
        <f t="shared" si="14"/>
        <v>46149</v>
      </c>
      <c r="K37" s="223">
        <f t="shared" si="15"/>
        <v>46151</v>
      </c>
      <c r="L37" s="223">
        <f t="shared" si="16"/>
        <v>46152</v>
      </c>
      <c r="M37" s="107" t="s">
        <v>736</v>
      </c>
      <c r="N37" s="223">
        <f>L37+4</f>
        <v>46156</v>
      </c>
      <c r="O37" s="223">
        <f t="shared" si="17"/>
        <v>46156</v>
      </c>
      <c r="P37" s="223">
        <f t="shared" ref="P37" si="24">O37+1</f>
        <v>46157</v>
      </c>
      <c r="Q37" s="223">
        <f t="shared" si="22"/>
        <v>46157</v>
      </c>
      <c r="R37" s="223">
        <f>Q37+3</f>
        <v>46160</v>
      </c>
      <c r="S37" s="223">
        <f t="shared" si="23"/>
        <v>46160</v>
      </c>
      <c r="T37" s="231"/>
      <c r="U37" s="231"/>
      <c r="V37" s="231"/>
      <c r="W37" s="231"/>
    </row>
    <row r="38" spans="1:23" s="218" customFormat="1" ht="15" hidden="1" customHeight="1">
      <c r="A38" s="27" t="s">
        <v>1731</v>
      </c>
      <c r="B38" s="116" t="s">
        <v>759</v>
      </c>
      <c r="C38" s="23" t="s">
        <v>39</v>
      </c>
      <c r="D38" s="23" t="s">
        <v>39</v>
      </c>
      <c r="E38" s="223">
        <v>46150</v>
      </c>
      <c r="F38" s="223">
        <f t="shared" si="18"/>
        <v>46150</v>
      </c>
      <c r="G38" s="223">
        <f t="shared" si="19"/>
        <v>46153</v>
      </c>
      <c r="H38" s="223">
        <f t="shared" si="20"/>
        <v>46153</v>
      </c>
      <c r="I38" s="223">
        <f t="shared" si="21"/>
        <v>46155</v>
      </c>
      <c r="J38" s="223">
        <f t="shared" si="14"/>
        <v>46156</v>
      </c>
      <c r="K38" s="223">
        <f t="shared" si="15"/>
        <v>46158</v>
      </c>
      <c r="L38" s="223">
        <f t="shared" si="16"/>
        <v>46159</v>
      </c>
      <c r="M38" s="116" t="s">
        <v>760</v>
      </c>
      <c r="N38" s="23" t="s">
        <v>39</v>
      </c>
      <c r="O38" s="23" t="s">
        <v>39</v>
      </c>
      <c r="P38" s="223">
        <v>46178</v>
      </c>
      <c r="Q38" s="223">
        <v>46178</v>
      </c>
      <c r="R38" s="223">
        <v>46181</v>
      </c>
      <c r="S38" s="223">
        <v>46181</v>
      </c>
      <c r="T38" s="231"/>
      <c r="U38" s="231"/>
      <c r="V38" s="231"/>
      <c r="W38" s="231"/>
    </row>
    <row r="39" spans="1:23" s="218" customFormat="1" ht="15" hidden="1" customHeight="1">
      <c r="A39" s="186" t="s">
        <v>1702</v>
      </c>
      <c r="B39" s="232" t="s">
        <v>737</v>
      </c>
      <c r="C39" s="243">
        <v>46156</v>
      </c>
      <c r="D39" s="223">
        <v>46156</v>
      </c>
      <c r="E39" s="223">
        <v>46157</v>
      </c>
      <c r="F39" s="223">
        <f t="shared" si="18"/>
        <v>46157</v>
      </c>
      <c r="G39" s="223">
        <f t="shared" si="19"/>
        <v>46160</v>
      </c>
      <c r="H39" s="223">
        <f t="shared" si="20"/>
        <v>46160</v>
      </c>
      <c r="I39" s="23" t="s">
        <v>39</v>
      </c>
      <c r="J39" s="23" t="s">
        <v>39</v>
      </c>
      <c r="K39" s="223">
        <v>46165</v>
      </c>
      <c r="L39" s="223">
        <f t="shared" si="16"/>
        <v>46166</v>
      </c>
      <c r="M39" s="107" t="s">
        <v>738</v>
      </c>
      <c r="N39" s="223">
        <v>46184</v>
      </c>
      <c r="O39" s="223">
        <v>46184</v>
      </c>
      <c r="P39" s="223">
        <v>46185</v>
      </c>
      <c r="Q39" s="223">
        <v>46185</v>
      </c>
      <c r="R39" s="223">
        <v>46188</v>
      </c>
      <c r="S39" s="223">
        <v>46188</v>
      </c>
      <c r="T39" s="231"/>
      <c r="U39" s="231"/>
      <c r="V39" s="231"/>
      <c r="W39" s="231"/>
    </row>
    <row r="40" spans="1:23" s="218" customFormat="1" ht="15" hidden="1" customHeight="1">
      <c r="A40" s="545" t="s">
        <v>1732</v>
      </c>
      <c r="B40" s="546"/>
      <c r="C40" s="546"/>
      <c r="D40" s="546"/>
      <c r="E40" s="546"/>
      <c r="F40" s="546"/>
      <c r="G40" s="546"/>
      <c r="H40" s="546"/>
      <c r="I40" s="546"/>
      <c r="J40" s="546"/>
      <c r="K40" s="546"/>
      <c r="L40" s="546"/>
      <c r="M40" s="546"/>
      <c r="N40" s="546"/>
      <c r="O40" s="546"/>
      <c r="P40" s="546"/>
      <c r="Q40" s="547"/>
      <c r="R40" s="223"/>
      <c r="S40" s="223"/>
      <c r="T40" s="231"/>
      <c r="U40" s="231"/>
      <c r="V40" s="231"/>
      <c r="W40" s="231"/>
    </row>
    <row r="41" spans="1:23" s="218" customFormat="1" ht="15" hidden="1" customHeight="1">
      <c r="A41" s="179" t="s">
        <v>1731</v>
      </c>
      <c r="B41" s="248" t="s">
        <v>1373</v>
      </c>
      <c r="C41" s="23" t="s">
        <v>39</v>
      </c>
      <c r="D41" s="23" t="s">
        <v>39</v>
      </c>
      <c r="E41" s="223">
        <v>46178</v>
      </c>
      <c r="F41" s="223">
        <f>E41</f>
        <v>46178</v>
      </c>
      <c r="G41" s="223">
        <f t="shared" si="19"/>
        <v>46181</v>
      </c>
      <c r="H41" s="223">
        <f t="shared" si="20"/>
        <v>46181</v>
      </c>
      <c r="I41" s="223">
        <f t="shared" si="21"/>
        <v>46183</v>
      </c>
      <c r="J41" s="223">
        <f t="shared" si="14"/>
        <v>46184</v>
      </c>
      <c r="K41" s="223">
        <f t="shared" si="15"/>
        <v>46186</v>
      </c>
      <c r="L41" s="223">
        <f t="shared" si="16"/>
        <v>46187</v>
      </c>
      <c r="M41" s="116" t="s">
        <v>1733</v>
      </c>
      <c r="N41" s="23" t="s">
        <v>39</v>
      </c>
      <c r="O41" s="23" t="s">
        <v>39</v>
      </c>
      <c r="P41" s="504" t="s">
        <v>1734</v>
      </c>
      <c r="Q41" s="505" t="s">
        <v>309</v>
      </c>
      <c r="R41" s="504" t="s">
        <v>1735</v>
      </c>
      <c r="S41" s="505" t="s">
        <v>309</v>
      </c>
      <c r="T41" s="249" t="s">
        <v>144</v>
      </c>
      <c r="U41" s="231"/>
      <c r="V41" s="231"/>
      <c r="W41" s="231"/>
    </row>
    <row r="42" spans="1:23" s="218" customFormat="1" ht="15" hidden="1" customHeight="1">
      <c r="A42" s="186" t="s">
        <v>1702</v>
      </c>
      <c r="B42" s="232" t="s">
        <v>739</v>
      </c>
      <c r="C42" s="223">
        <v>46184</v>
      </c>
      <c r="D42" s="223">
        <v>46184</v>
      </c>
      <c r="E42" s="223">
        <v>46185</v>
      </c>
      <c r="F42" s="223">
        <f t="shared" si="18"/>
        <v>46185</v>
      </c>
      <c r="G42" s="223">
        <f t="shared" si="19"/>
        <v>46188</v>
      </c>
      <c r="H42" s="223">
        <f t="shared" si="20"/>
        <v>46188</v>
      </c>
      <c r="I42" s="223">
        <f t="shared" si="21"/>
        <v>46190</v>
      </c>
      <c r="J42" s="223">
        <f t="shared" si="14"/>
        <v>46191</v>
      </c>
      <c r="K42" s="223">
        <f t="shared" si="15"/>
        <v>46193</v>
      </c>
      <c r="L42" s="223">
        <f t="shared" si="16"/>
        <v>46194</v>
      </c>
      <c r="M42" s="107" t="s">
        <v>740</v>
      </c>
      <c r="N42" s="223">
        <f>L42+4</f>
        <v>46198</v>
      </c>
      <c r="O42" s="223">
        <f>N42</f>
        <v>46198</v>
      </c>
      <c r="P42" s="223">
        <f>O42+1</f>
        <v>46199</v>
      </c>
      <c r="Q42" s="223">
        <f t="shared" si="22"/>
        <v>46199</v>
      </c>
      <c r="R42" s="223">
        <f>Q42+3</f>
        <v>46202</v>
      </c>
      <c r="S42" s="223">
        <f t="shared" si="23"/>
        <v>46202</v>
      </c>
      <c r="T42" s="231"/>
      <c r="U42" s="231"/>
      <c r="V42" s="231"/>
      <c r="W42" s="231"/>
    </row>
    <row r="43" spans="1:23" s="218" customFormat="1" ht="15" hidden="1" customHeight="1">
      <c r="A43" s="180" t="s">
        <v>1736</v>
      </c>
      <c r="B43" s="225" t="s">
        <v>1433</v>
      </c>
      <c r="C43" s="23" t="s">
        <v>39</v>
      </c>
      <c r="D43" s="106" t="s">
        <v>39</v>
      </c>
      <c r="E43" s="223">
        <v>46192</v>
      </c>
      <c r="F43" s="223">
        <f t="shared" ref="F43:F44" si="25">E43</f>
        <v>46192</v>
      </c>
      <c r="G43" s="223">
        <f t="shared" ref="G43:G44" si="26">F43+3</f>
        <v>46195</v>
      </c>
      <c r="H43" s="223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3">
        <v>46200</v>
      </c>
      <c r="L43" s="223">
        <f t="shared" ref="L43:L44" si="30">K43+1</f>
        <v>46201</v>
      </c>
      <c r="M43" s="225" t="s">
        <v>1434</v>
      </c>
      <c r="N43" s="23" t="s">
        <v>39</v>
      </c>
      <c r="O43" s="23" t="s">
        <v>39</v>
      </c>
      <c r="P43" s="23" t="s">
        <v>39</v>
      </c>
      <c r="Q43" s="23" t="s">
        <v>39</v>
      </c>
      <c r="R43" s="223">
        <v>46223</v>
      </c>
      <c r="S43" s="223">
        <f t="shared" si="23"/>
        <v>46223</v>
      </c>
      <c r="T43" s="249" t="s">
        <v>144</v>
      </c>
      <c r="U43" s="231"/>
      <c r="V43" s="231"/>
      <c r="W43" s="231"/>
    </row>
    <row r="44" spans="1:23" s="218" customFormat="1" ht="15" customHeight="1">
      <c r="A44" s="186" t="s">
        <v>2175</v>
      </c>
      <c r="B44" s="232" t="s">
        <v>741</v>
      </c>
      <c r="C44" s="223">
        <v>46198</v>
      </c>
      <c r="D44" s="251">
        <v>46198</v>
      </c>
      <c r="E44" s="223">
        <v>46199</v>
      </c>
      <c r="F44" s="223">
        <f t="shared" si="25"/>
        <v>46199</v>
      </c>
      <c r="G44" s="223">
        <f t="shared" si="26"/>
        <v>46202</v>
      </c>
      <c r="H44" s="223">
        <f t="shared" si="27"/>
        <v>46202</v>
      </c>
      <c r="I44" s="223">
        <f t="shared" ref="I44" si="31">H44+2</f>
        <v>46204</v>
      </c>
      <c r="J44" s="223">
        <f t="shared" ref="J44" si="32">I44+1</f>
        <v>46205</v>
      </c>
      <c r="K44" s="223">
        <f t="shared" ref="K44" si="33">J44+2</f>
        <v>46207</v>
      </c>
      <c r="L44" s="223">
        <f t="shared" si="30"/>
        <v>46208</v>
      </c>
      <c r="M44" s="232" t="s">
        <v>742</v>
      </c>
      <c r="N44" s="541" t="s">
        <v>2043</v>
      </c>
      <c r="O44" s="543"/>
      <c r="P44" s="541" t="s">
        <v>2044</v>
      </c>
      <c r="Q44" s="543"/>
      <c r="R44" s="223">
        <v>46230</v>
      </c>
      <c r="S44" s="223">
        <f t="shared" si="23"/>
        <v>46230</v>
      </c>
      <c r="T44" s="231"/>
      <c r="U44" s="231"/>
      <c r="V44" s="231"/>
      <c r="W44" s="231"/>
    </row>
    <row r="45" spans="1:23" s="218" customFormat="1" ht="15" customHeight="1">
      <c r="A45" s="581" t="s">
        <v>1732</v>
      </c>
      <c r="B45" s="737"/>
      <c r="C45" s="737"/>
      <c r="D45" s="737"/>
      <c r="E45" s="737"/>
      <c r="F45" s="737"/>
      <c r="G45" s="737"/>
      <c r="H45" s="737"/>
      <c r="I45" s="737"/>
      <c r="J45" s="737"/>
      <c r="K45" s="737"/>
      <c r="L45" s="737"/>
      <c r="M45" s="737"/>
      <c r="N45" s="737"/>
      <c r="O45" s="737"/>
      <c r="P45" s="737"/>
      <c r="Q45" s="737"/>
      <c r="R45" s="737"/>
      <c r="S45" s="738"/>
      <c r="T45" s="231"/>
      <c r="U45" s="231"/>
      <c r="V45" s="231"/>
      <c r="W45" s="231"/>
    </row>
    <row r="46" spans="1:23" s="218" customFormat="1" ht="15" customHeight="1">
      <c r="A46" s="581" t="s">
        <v>208</v>
      </c>
      <c r="B46" s="737"/>
      <c r="C46" s="737"/>
      <c r="D46" s="737"/>
      <c r="E46" s="737"/>
      <c r="F46" s="737"/>
      <c r="G46" s="737"/>
      <c r="H46" s="737"/>
      <c r="I46" s="737"/>
      <c r="J46" s="737"/>
      <c r="K46" s="737"/>
      <c r="L46" s="737"/>
      <c r="M46" s="737"/>
      <c r="N46" s="737"/>
      <c r="O46" s="737"/>
      <c r="P46" s="737"/>
      <c r="Q46" s="737"/>
      <c r="R46" s="737"/>
      <c r="S46" s="738"/>
      <c r="T46" s="231"/>
      <c r="U46" s="231"/>
      <c r="V46" s="231"/>
      <c r="W46" s="231"/>
    </row>
    <row r="47" spans="1:23" s="218" customFormat="1" ht="15" customHeight="1">
      <c r="A47" s="186" t="s">
        <v>1702</v>
      </c>
      <c r="B47" s="232" t="s">
        <v>743</v>
      </c>
      <c r="C47" s="541" t="s">
        <v>2043</v>
      </c>
      <c r="D47" s="543"/>
      <c r="E47" s="541" t="s">
        <v>2044</v>
      </c>
      <c r="F47" s="543"/>
      <c r="G47" s="223">
        <v>46230</v>
      </c>
      <c r="H47" s="223">
        <f t="shared" ref="H47:H52" si="34">G47</f>
        <v>46230</v>
      </c>
      <c r="I47" s="223">
        <f t="shared" ref="I47:I55" si="35">H47+2</f>
        <v>46232</v>
      </c>
      <c r="J47" s="223">
        <f t="shared" ref="J47:J57" si="36">I47+1</f>
        <v>46233</v>
      </c>
      <c r="K47" s="223">
        <f t="shared" ref="K47:K57" si="37">J47+2</f>
        <v>46235</v>
      </c>
      <c r="L47" s="223">
        <f t="shared" ref="L47:L57" si="38">K47+1</f>
        <v>46236</v>
      </c>
      <c r="M47" s="232" t="s">
        <v>744</v>
      </c>
      <c r="N47" s="223">
        <v>46261</v>
      </c>
      <c r="O47" s="223">
        <v>46261</v>
      </c>
      <c r="P47" s="223">
        <v>46262</v>
      </c>
      <c r="Q47" s="223">
        <v>46262</v>
      </c>
      <c r="R47" s="223">
        <v>46265</v>
      </c>
      <c r="S47" s="223">
        <v>46265</v>
      </c>
      <c r="T47" s="231"/>
      <c r="U47" s="231"/>
      <c r="V47" s="231"/>
      <c r="W47" s="231"/>
    </row>
    <row r="48" spans="1:23" s="218" customFormat="1" ht="15" customHeight="1">
      <c r="A48" s="180" t="s">
        <v>2242</v>
      </c>
      <c r="B48" s="225" t="s">
        <v>1446</v>
      </c>
      <c r="C48" s="23" t="s">
        <v>39</v>
      </c>
      <c r="D48" s="23" t="s">
        <v>39</v>
      </c>
      <c r="E48" s="223">
        <v>46234</v>
      </c>
      <c r="F48" s="223">
        <f t="shared" ref="F48" si="39">E48</f>
        <v>46234</v>
      </c>
      <c r="G48" s="223">
        <f t="shared" ref="G48:G52" si="40">F48+3</f>
        <v>46237</v>
      </c>
      <c r="H48" s="223">
        <f t="shared" si="34"/>
        <v>46237</v>
      </c>
      <c r="I48" s="223">
        <f t="shared" si="35"/>
        <v>46239</v>
      </c>
      <c r="J48" s="223">
        <f t="shared" si="36"/>
        <v>46240</v>
      </c>
      <c r="K48" s="223">
        <f t="shared" si="37"/>
        <v>46242</v>
      </c>
      <c r="L48" s="223">
        <f t="shared" si="38"/>
        <v>46243</v>
      </c>
      <c r="M48" s="225" t="s">
        <v>1437</v>
      </c>
      <c r="N48" s="23" t="s">
        <v>39</v>
      </c>
      <c r="O48" s="23" t="s">
        <v>39</v>
      </c>
      <c r="P48" s="223">
        <f>P47+7</f>
        <v>46269</v>
      </c>
      <c r="Q48" s="223">
        <f t="shared" ref="Q48" si="41">P48</f>
        <v>46269</v>
      </c>
      <c r="R48" s="223">
        <f t="shared" ref="R48:R55" si="42">Q48+3</f>
        <v>46272</v>
      </c>
      <c r="S48" s="223">
        <f t="shared" ref="S48:S55" si="43">R48</f>
        <v>46272</v>
      </c>
      <c r="T48" s="231"/>
      <c r="U48" s="231"/>
      <c r="V48" s="231"/>
      <c r="W48" s="231"/>
    </row>
    <row r="49" spans="1:23" s="218" customFormat="1" ht="15" customHeight="1">
      <c r="A49" s="178" t="s">
        <v>2243</v>
      </c>
      <c r="B49" s="110" t="s">
        <v>1426</v>
      </c>
      <c r="C49" s="541" t="s">
        <v>1653</v>
      </c>
      <c r="D49" s="543"/>
      <c r="E49" s="541" t="s">
        <v>1654</v>
      </c>
      <c r="F49" s="543"/>
      <c r="G49" s="223">
        <v>46234</v>
      </c>
      <c r="H49" s="223">
        <f t="shared" si="34"/>
        <v>46234</v>
      </c>
      <c r="I49" s="223">
        <f t="shared" si="35"/>
        <v>46236</v>
      </c>
      <c r="J49" s="223">
        <f t="shared" si="36"/>
        <v>46237</v>
      </c>
      <c r="K49" s="223">
        <f t="shared" si="37"/>
        <v>46239</v>
      </c>
      <c r="L49" s="223">
        <f t="shared" si="38"/>
        <v>46240</v>
      </c>
      <c r="M49" s="110" t="s">
        <v>1427</v>
      </c>
      <c r="N49" s="104">
        <v>46247</v>
      </c>
      <c r="O49" s="89" t="s">
        <v>2286</v>
      </c>
      <c r="P49" s="504" t="s">
        <v>1738</v>
      </c>
      <c r="Q49" s="505" t="s">
        <v>309</v>
      </c>
      <c r="R49" s="504" t="s">
        <v>1739</v>
      </c>
      <c r="S49" s="505" t="s">
        <v>309</v>
      </c>
      <c r="T49" s="249" t="s">
        <v>286</v>
      </c>
      <c r="U49" s="231"/>
      <c r="V49" s="231"/>
      <c r="W49" s="231"/>
    </row>
    <row r="50" spans="1:23" s="218" customFormat="1" ht="15" customHeight="1">
      <c r="A50" s="581" t="s">
        <v>2047</v>
      </c>
      <c r="B50" s="737"/>
      <c r="C50" s="737"/>
      <c r="D50" s="737"/>
      <c r="E50" s="737"/>
      <c r="F50" s="737"/>
      <c r="G50" s="737"/>
      <c r="H50" s="737"/>
      <c r="I50" s="737"/>
      <c r="J50" s="737"/>
      <c r="K50" s="737"/>
      <c r="L50" s="737"/>
      <c r="M50" s="737"/>
      <c r="N50" s="737"/>
      <c r="O50" s="737"/>
      <c r="P50" s="737"/>
      <c r="Q50" s="737"/>
      <c r="R50" s="737"/>
      <c r="S50" s="738"/>
      <c r="T50" s="249"/>
      <c r="U50" s="231"/>
      <c r="V50" s="231"/>
      <c r="W50" s="231"/>
    </row>
    <row r="51" spans="1:23" s="218" customFormat="1" ht="15" customHeight="1">
      <c r="A51" s="186" t="s">
        <v>1702</v>
      </c>
      <c r="B51" s="232" t="s">
        <v>745</v>
      </c>
      <c r="C51" s="223">
        <v>46261</v>
      </c>
      <c r="D51" s="223">
        <v>46261</v>
      </c>
      <c r="E51" s="223">
        <v>46262</v>
      </c>
      <c r="F51" s="223">
        <v>46262</v>
      </c>
      <c r="G51" s="223">
        <f t="shared" si="40"/>
        <v>46265</v>
      </c>
      <c r="H51" s="223">
        <f t="shared" si="34"/>
        <v>46265</v>
      </c>
      <c r="I51" s="223">
        <f t="shared" si="35"/>
        <v>46267</v>
      </c>
      <c r="J51" s="223">
        <f t="shared" si="36"/>
        <v>46268</v>
      </c>
      <c r="K51" s="223">
        <f t="shared" si="37"/>
        <v>46270</v>
      </c>
      <c r="L51" s="223">
        <f t="shared" si="38"/>
        <v>46271</v>
      </c>
      <c r="M51" s="232" t="s">
        <v>746</v>
      </c>
      <c r="N51" s="223">
        <v>46275</v>
      </c>
      <c r="O51" s="223">
        <v>46275</v>
      </c>
      <c r="P51" s="223">
        <v>46276</v>
      </c>
      <c r="Q51" s="223">
        <v>46276</v>
      </c>
      <c r="R51" s="223">
        <f t="shared" si="42"/>
        <v>46279</v>
      </c>
      <c r="S51" s="223">
        <f t="shared" si="43"/>
        <v>46279</v>
      </c>
      <c r="T51" s="231"/>
      <c r="U51" s="231"/>
      <c r="V51" s="231"/>
      <c r="W51" s="231"/>
    </row>
    <row r="52" spans="1:23" s="218" customFormat="1" ht="15" customHeight="1">
      <c r="A52" s="180" t="s">
        <v>1737</v>
      </c>
      <c r="B52" s="225" t="s">
        <v>2058</v>
      </c>
      <c r="C52" s="23" t="s">
        <v>39</v>
      </c>
      <c r="D52" s="106" t="s">
        <v>39</v>
      </c>
      <c r="E52" s="223">
        <v>46269</v>
      </c>
      <c r="F52" s="223">
        <v>46269</v>
      </c>
      <c r="G52" s="223">
        <f t="shared" si="40"/>
        <v>46272</v>
      </c>
      <c r="H52" s="223">
        <f t="shared" si="34"/>
        <v>46272</v>
      </c>
      <c r="I52" s="223">
        <f t="shared" si="35"/>
        <v>46274</v>
      </c>
      <c r="J52" s="223">
        <f t="shared" si="36"/>
        <v>46275</v>
      </c>
      <c r="K52" s="223">
        <f t="shared" si="37"/>
        <v>46277</v>
      </c>
      <c r="L52" s="223">
        <f t="shared" si="38"/>
        <v>46278</v>
      </c>
      <c r="M52" s="225" t="s">
        <v>2059</v>
      </c>
      <c r="N52" s="23" t="s">
        <v>39</v>
      </c>
      <c r="O52" s="23" t="s">
        <v>39</v>
      </c>
      <c r="P52" s="223">
        <v>46283</v>
      </c>
      <c r="Q52" s="223">
        <v>46283</v>
      </c>
      <c r="R52" s="223">
        <f t="shared" si="42"/>
        <v>46286</v>
      </c>
      <c r="S52" s="223">
        <f t="shared" si="43"/>
        <v>46286</v>
      </c>
      <c r="T52" s="231"/>
      <c r="U52" s="231"/>
      <c r="V52" s="231"/>
      <c r="W52" s="231"/>
    </row>
    <row r="53" spans="1:23" s="218" customFormat="1" ht="15" customHeight="1">
      <c r="A53" s="186" t="s">
        <v>1702</v>
      </c>
      <c r="B53" s="232" t="s">
        <v>747</v>
      </c>
      <c r="C53" s="223">
        <v>46275</v>
      </c>
      <c r="D53" s="223">
        <v>46275</v>
      </c>
      <c r="E53" s="223">
        <v>46276</v>
      </c>
      <c r="F53" s="223">
        <v>46276</v>
      </c>
      <c r="G53" s="223">
        <v>46279</v>
      </c>
      <c r="H53" s="223">
        <v>46279</v>
      </c>
      <c r="I53" s="223">
        <f t="shared" si="35"/>
        <v>46281</v>
      </c>
      <c r="J53" s="223">
        <f t="shared" si="36"/>
        <v>46282</v>
      </c>
      <c r="K53" s="223">
        <f t="shared" si="37"/>
        <v>46284</v>
      </c>
      <c r="L53" s="223">
        <f t="shared" si="38"/>
        <v>46285</v>
      </c>
      <c r="M53" s="232" t="s">
        <v>748</v>
      </c>
      <c r="N53" s="223">
        <f t="shared" ref="N53" si="44">L53+4</f>
        <v>46289</v>
      </c>
      <c r="O53" s="223">
        <f t="shared" ref="O53" si="45">N53</f>
        <v>46289</v>
      </c>
      <c r="P53" s="223">
        <v>46290</v>
      </c>
      <c r="Q53" s="223">
        <v>46290</v>
      </c>
      <c r="R53" s="223">
        <f t="shared" si="42"/>
        <v>46293</v>
      </c>
      <c r="S53" s="223">
        <f t="shared" si="43"/>
        <v>46293</v>
      </c>
      <c r="T53" s="231"/>
      <c r="U53" s="231"/>
      <c r="V53" s="231"/>
      <c r="W53" s="231"/>
    </row>
    <row r="54" spans="1:23" s="218" customFormat="1" ht="15" customHeight="1">
      <c r="A54" s="180" t="s">
        <v>1737</v>
      </c>
      <c r="B54" s="225" t="s">
        <v>2060</v>
      </c>
      <c r="C54" s="23" t="s">
        <v>39</v>
      </c>
      <c r="D54" s="106" t="s">
        <v>39</v>
      </c>
      <c r="E54" s="223">
        <v>46283</v>
      </c>
      <c r="F54" s="223">
        <v>46283</v>
      </c>
      <c r="G54" s="223">
        <v>46286</v>
      </c>
      <c r="H54" s="223">
        <v>46286</v>
      </c>
      <c r="I54" s="223">
        <f>I53+7</f>
        <v>46288</v>
      </c>
      <c r="J54" s="223">
        <f t="shared" si="36"/>
        <v>46289</v>
      </c>
      <c r="K54" s="223">
        <f t="shared" si="37"/>
        <v>46291</v>
      </c>
      <c r="L54" s="223">
        <f t="shared" si="38"/>
        <v>46292</v>
      </c>
      <c r="M54" s="225" t="s">
        <v>2061</v>
      </c>
      <c r="N54" s="23" t="s">
        <v>39</v>
      </c>
      <c r="O54" s="23" t="s">
        <v>39</v>
      </c>
      <c r="P54" s="223">
        <v>46297</v>
      </c>
      <c r="Q54" s="223">
        <v>46297</v>
      </c>
      <c r="R54" s="223">
        <f t="shared" si="42"/>
        <v>46300</v>
      </c>
      <c r="S54" s="223">
        <f t="shared" si="43"/>
        <v>46300</v>
      </c>
      <c r="T54" s="231"/>
      <c r="U54" s="231"/>
      <c r="V54" s="231"/>
      <c r="W54" s="231"/>
    </row>
    <row r="55" spans="1:23" s="218" customFormat="1" ht="15" customHeight="1">
      <c r="A55" s="186" t="s">
        <v>1702</v>
      </c>
      <c r="B55" s="232" t="s">
        <v>749</v>
      </c>
      <c r="C55" s="223">
        <v>46289</v>
      </c>
      <c r="D55" s="223">
        <v>46289</v>
      </c>
      <c r="E55" s="223">
        <v>46290</v>
      </c>
      <c r="F55" s="223">
        <v>46290</v>
      </c>
      <c r="G55" s="223">
        <f t="shared" ref="G55" si="46">F55+3</f>
        <v>46293</v>
      </c>
      <c r="H55" s="223">
        <f t="shared" ref="H55" si="47">G55</f>
        <v>46293</v>
      </c>
      <c r="I55" s="223">
        <f t="shared" si="35"/>
        <v>46295</v>
      </c>
      <c r="J55" s="223">
        <f t="shared" si="36"/>
        <v>46296</v>
      </c>
      <c r="K55" s="223">
        <f t="shared" si="37"/>
        <v>46298</v>
      </c>
      <c r="L55" s="223">
        <f t="shared" si="38"/>
        <v>46299</v>
      </c>
      <c r="M55" s="232" t="s">
        <v>750</v>
      </c>
      <c r="N55" s="223">
        <f t="shared" ref="N55" si="48">L55+4</f>
        <v>46303</v>
      </c>
      <c r="O55" s="223">
        <f t="shared" ref="O55" si="49">N55</f>
        <v>46303</v>
      </c>
      <c r="P55" s="223">
        <v>46304</v>
      </c>
      <c r="Q55" s="223">
        <v>46304</v>
      </c>
      <c r="R55" s="223">
        <f t="shared" si="42"/>
        <v>46307</v>
      </c>
      <c r="S55" s="223">
        <f t="shared" si="43"/>
        <v>46307</v>
      </c>
      <c r="T55" s="231"/>
      <c r="U55" s="231"/>
      <c r="V55" s="231"/>
      <c r="W55" s="231"/>
    </row>
    <row r="56" spans="1:23" s="218" customFormat="1" ht="15" customHeight="1">
      <c r="A56" s="180" t="s">
        <v>1737</v>
      </c>
      <c r="B56" s="225" t="s">
        <v>2151</v>
      </c>
      <c r="C56" s="23" t="s">
        <v>39</v>
      </c>
      <c r="D56" s="106" t="s">
        <v>39</v>
      </c>
      <c r="E56" s="223">
        <v>46297</v>
      </c>
      <c r="F56" s="223">
        <f>E56</f>
        <v>46297</v>
      </c>
      <c r="G56" s="223">
        <f>F56+3</f>
        <v>46300</v>
      </c>
      <c r="H56" s="223">
        <f>G56</f>
        <v>46300</v>
      </c>
      <c r="I56" s="223">
        <f>I55+7</f>
        <v>46302</v>
      </c>
      <c r="J56" s="223">
        <f t="shared" si="36"/>
        <v>46303</v>
      </c>
      <c r="K56" s="223">
        <f t="shared" si="37"/>
        <v>46305</v>
      </c>
      <c r="L56" s="223">
        <f t="shared" si="38"/>
        <v>46306</v>
      </c>
      <c r="M56" s="225" t="s">
        <v>2152</v>
      </c>
      <c r="N56" s="23" t="s">
        <v>39</v>
      </c>
      <c r="O56" s="23" t="s">
        <v>39</v>
      </c>
      <c r="P56" s="223">
        <f>L56+5</f>
        <v>46311</v>
      </c>
      <c r="Q56" s="223">
        <f>P56</f>
        <v>46311</v>
      </c>
      <c r="R56" s="223">
        <f>Q56+3</f>
        <v>46314</v>
      </c>
      <c r="S56" s="223">
        <f>R56</f>
        <v>46314</v>
      </c>
      <c r="T56" s="231"/>
      <c r="U56" s="231"/>
      <c r="V56" s="231"/>
      <c r="W56" s="231"/>
    </row>
    <row r="57" spans="1:23" s="218" customFormat="1" ht="15" customHeight="1">
      <c r="A57" s="186" t="s">
        <v>1702</v>
      </c>
      <c r="B57" s="232" t="s">
        <v>2153</v>
      </c>
      <c r="C57" s="223">
        <f>N55</f>
        <v>46303</v>
      </c>
      <c r="D57" s="223">
        <f>C57</f>
        <v>46303</v>
      </c>
      <c r="E57" s="223">
        <f>D57+1</f>
        <v>46304</v>
      </c>
      <c r="F57" s="223">
        <f>E57</f>
        <v>46304</v>
      </c>
      <c r="G57" s="223">
        <f t="shared" ref="G57" si="50">F57+3</f>
        <v>46307</v>
      </c>
      <c r="H57" s="223">
        <f t="shared" ref="H57" si="51">G57</f>
        <v>46307</v>
      </c>
      <c r="I57" s="223">
        <f t="shared" ref="I57" si="52">H57+2</f>
        <v>46309</v>
      </c>
      <c r="J57" s="223">
        <f t="shared" si="36"/>
        <v>46310</v>
      </c>
      <c r="K57" s="223">
        <f t="shared" si="37"/>
        <v>46312</v>
      </c>
      <c r="L57" s="223">
        <f t="shared" si="38"/>
        <v>46313</v>
      </c>
      <c r="M57" s="232" t="s">
        <v>2154</v>
      </c>
      <c r="N57" s="223">
        <f>L57+4</f>
        <v>46317</v>
      </c>
      <c r="O57" s="223">
        <f>N57</f>
        <v>46317</v>
      </c>
      <c r="P57" s="223">
        <f>O57+1</f>
        <v>46318</v>
      </c>
      <c r="Q57" s="223">
        <f>P57</f>
        <v>46318</v>
      </c>
      <c r="R57" s="223">
        <f t="shared" ref="R57" si="53">Q57+3</f>
        <v>46321</v>
      </c>
      <c r="S57" s="223">
        <f t="shared" ref="S57" si="54">R57</f>
        <v>46321</v>
      </c>
      <c r="T57" s="231"/>
      <c r="U57" s="231"/>
      <c r="V57" s="231"/>
      <c r="W57" s="231"/>
    </row>
    <row r="58" spans="1:23" s="216" customFormat="1" ht="14.55" customHeight="1"/>
    <row r="59" spans="1:23" s="216" customFormat="1" ht="15" customHeight="1">
      <c r="A59" s="130" t="s">
        <v>160</v>
      </c>
      <c r="B59" s="488" t="s">
        <v>1740</v>
      </c>
      <c r="C59" s="488"/>
      <c r="D59" s="488"/>
      <c r="E59" s="488"/>
      <c r="F59" s="488"/>
      <c r="G59" s="488"/>
      <c r="H59" s="488"/>
      <c r="I59" s="488"/>
      <c r="J59" s="488"/>
      <c r="K59" s="488"/>
      <c r="L59" s="488"/>
      <c r="M59" s="488"/>
      <c r="N59" s="488"/>
    </row>
    <row r="60" spans="1:23" s="216" customFormat="1" ht="16.5" customHeight="1">
      <c r="A60" s="32" t="s">
        <v>256</v>
      </c>
      <c r="B60" s="736" t="s">
        <v>1741</v>
      </c>
      <c r="C60" s="736"/>
      <c r="D60" s="736"/>
      <c r="E60" s="736"/>
      <c r="F60" s="736"/>
      <c r="G60" s="736"/>
      <c r="H60" s="736"/>
      <c r="I60" s="736"/>
      <c r="J60" s="736"/>
      <c r="K60" s="736"/>
      <c r="L60" s="736"/>
      <c r="M60" s="736"/>
      <c r="N60" s="736"/>
    </row>
    <row r="61" spans="1:23" s="216" customFormat="1" ht="15" customHeight="1">
      <c r="A61" s="32" t="s">
        <v>164</v>
      </c>
      <c r="B61" s="492" t="s">
        <v>258</v>
      </c>
      <c r="C61" s="492"/>
      <c r="D61" s="492"/>
      <c r="E61" s="492"/>
      <c r="F61" s="492"/>
      <c r="G61" s="492"/>
      <c r="H61" s="492"/>
      <c r="I61" s="492"/>
      <c r="J61" s="492"/>
      <c r="K61" s="492"/>
      <c r="L61" s="492"/>
      <c r="M61" s="492"/>
      <c r="N61" s="492"/>
    </row>
    <row r="62" spans="1:23" s="216" customFormat="1" ht="15" customHeight="1">
      <c r="A62" s="131" t="s">
        <v>1674</v>
      </c>
      <c r="B62" s="492" t="s">
        <v>1675</v>
      </c>
      <c r="C62" s="492"/>
      <c r="D62" s="492"/>
      <c r="E62" s="492"/>
      <c r="F62" s="492"/>
      <c r="G62" s="492"/>
      <c r="H62" s="492"/>
      <c r="I62" s="492"/>
      <c r="J62" s="492"/>
      <c r="K62" s="492"/>
      <c r="L62" s="492"/>
      <c r="M62" s="492"/>
      <c r="N62" s="492"/>
    </row>
    <row r="63" spans="1:23" s="216" customFormat="1">
      <c r="A63" s="131" t="s">
        <v>381</v>
      </c>
      <c r="B63" s="492" t="s">
        <v>1673</v>
      </c>
      <c r="C63" s="492"/>
      <c r="D63" s="492"/>
      <c r="E63" s="492"/>
      <c r="F63" s="492"/>
      <c r="G63" s="492"/>
      <c r="H63" s="492"/>
      <c r="I63" s="492"/>
      <c r="J63" s="492"/>
      <c r="K63" s="492"/>
      <c r="L63" s="492"/>
      <c r="M63" s="492"/>
      <c r="N63" s="492"/>
    </row>
    <row r="64" spans="1:23" s="216" customFormat="1">
      <c r="A64" s="131" t="s">
        <v>1742</v>
      </c>
      <c r="B64" s="492" t="s">
        <v>1743</v>
      </c>
      <c r="C64" s="492"/>
      <c r="D64" s="492"/>
      <c r="E64" s="492"/>
      <c r="F64" s="492"/>
      <c r="G64" s="492"/>
      <c r="H64" s="492"/>
      <c r="I64" s="492"/>
      <c r="J64" s="492"/>
      <c r="K64" s="492"/>
      <c r="L64" s="492"/>
      <c r="M64" s="492"/>
      <c r="N64" s="492"/>
    </row>
    <row r="65" spans="1:21" s="216" customFormat="1">
      <c r="A65" s="131" t="s">
        <v>386</v>
      </c>
      <c r="B65" s="492" t="s">
        <v>1744</v>
      </c>
      <c r="C65" s="492"/>
      <c r="D65" s="492"/>
      <c r="E65" s="492"/>
      <c r="F65" s="492"/>
      <c r="G65" s="492"/>
      <c r="H65" s="492"/>
      <c r="I65" s="492"/>
      <c r="J65" s="492"/>
      <c r="K65" s="492"/>
      <c r="L65" s="492"/>
      <c r="M65" s="492"/>
      <c r="N65" s="492"/>
    </row>
    <row r="73" spans="1:21">
      <c r="U73" t="s">
        <v>178</v>
      </c>
    </row>
  </sheetData>
  <mergeCells count="116">
    <mergeCell ref="B59:N59"/>
    <mergeCell ref="B60:N60"/>
    <mergeCell ref="B61:N61"/>
    <mergeCell ref="B62:N62"/>
    <mergeCell ref="B63:N63"/>
    <mergeCell ref="B64:N64"/>
    <mergeCell ref="B65:N65"/>
    <mergeCell ref="A40:Q40"/>
    <mergeCell ref="P41:Q41"/>
    <mergeCell ref="A50:S50"/>
    <mergeCell ref="R41:S41"/>
    <mergeCell ref="A45:S45"/>
    <mergeCell ref="A46:S46"/>
    <mergeCell ref="C49:D49"/>
    <mergeCell ref="E49:F49"/>
    <mergeCell ref="P49:Q49"/>
    <mergeCell ref="R49:S49"/>
    <mergeCell ref="C47:D47"/>
    <mergeCell ref="E47:F47"/>
    <mergeCell ref="N44:O44"/>
    <mergeCell ref="P44:Q44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52"/>
  <sheetViews>
    <sheetView topLeftCell="A2" workbookViewId="0">
      <selection activeCell="P43" sqref="P43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98" t="s">
        <v>0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  <c r="R1" s="498"/>
      <c r="S1" s="498"/>
    </row>
    <row r="2" spans="1:243" customFormat="1" ht="17.399999999999999">
      <c r="B2" s="499" t="s">
        <v>1</v>
      </c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499"/>
      <c r="S2" s="499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78" t="s">
        <v>1745</v>
      </c>
      <c r="B4" s="578"/>
      <c r="C4" s="578"/>
      <c r="D4" s="578"/>
      <c r="E4" s="578"/>
      <c r="F4" s="578"/>
      <c r="G4" s="578"/>
      <c r="H4" s="578"/>
      <c r="I4" s="578"/>
      <c r="J4" s="578"/>
      <c r="K4" s="578"/>
      <c r="L4" s="578"/>
      <c r="M4" s="578"/>
      <c r="N4" s="578"/>
      <c r="O4" s="578"/>
      <c r="P4" s="578"/>
      <c r="Q4" s="578"/>
    </row>
    <row r="5" spans="1:243" ht="15" customHeight="1">
      <c r="A5" s="9" t="s">
        <v>4</v>
      </c>
      <c r="B5" s="9" t="s">
        <v>5</v>
      </c>
      <c r="C5" s="586" t="s">
        <v>245</v>
      </c>
      <c r="D5" s="587"/>
      <c r="E5" s="457" t="s">
        <v>469</v>
      </c>
      <c r="F5" s="457"/>
      <c r="G5" s="676" t="s">
        <v>470</v>
      </c>
      <c r="H5" s="677"/>
      <c r="I5" s="586" t="s">
        <v>1416</v>
      </c>
      <c r="J5" s="587"/>
      <c r="K5" s="11" t="s">
        <v>5</v>
      </c>
      <c r="L5" s="586" t="s">
        <v>245</v>
      </c>
      <c r="M5" s="587"/>
      <c r="N5" s="457" t="s">
        <v>469</v>
      </c>
      <c r="O5" s="457"/>
      <c r="P5" s="676" t="s">
        <v>470</v>
      </c>
      <c r="Q5" s="677"/>
      <c r="R5" s="94" t="s">
        <v>178</v>
      </c>
    </row>
    <row r="6" spans="1:243" ht="15" customHeight="1">
      <c r="A6" s="10" t="s">
        <v>13</v>
      </c>
      <c r="B6" s="10" t="s">
        <v>14</v>
      </c>
      <c r="C6" s="482" t="s">
        <v>1746</v>
      </c>
      <c r="D6" s="561"/>
      <c r="E6" s="460" t="s">
        <v>1747</v>
      </c>
      <c r="F6" s="472"/>
      <c r="G6" s="460" t="s">
        <v>1417</v>
      </c>
      <c r="H6" s="472"/>
      <c r="I6" s="482" t="s">
        <v>1748</v>
      </c>
      <c r="J6" s="561"/>
      <c r="K6" s="10" t="s">
        <v>14</v>
      </c>
      <c r="L6" s="482" t="s">
        <v>1746</v>
      </c>
      <c r="M6" s="561"/>
      <c r="N6" s="460" t="s">
        <v>1747</v>
      </c>
      <c r="O6" s="472"/>
      <c r="P6" s="460" t="s">
        <v>1417</v>
      </c>
      <c r="Q6" s="472"/>
    </row>
    <row r="7" spans="1:243" ht="15" customHeight="1">
      <c r="A7" s="14"/>
      <c r="B7" s="98"/>
      <c r="C7" s="460" t="s">
        <v>22</v>
      </c>
      <c r="D7" s="472"/>
      <c r="E7" s="460" t="s">
        <v>22</v>
      </c>
      <c r="F7" s="472"/>
      <c r="G7" s="460" t="s">
        <v>22</v>
      </c>
      <c r="H7" s="472"/>
      <c r="I7" s="460" t="s">
        <v>22</v>
      </c>
      <c r="J7" s="472"/>
      <c r="K7" s="10"/>
      <c r="L7" s="460" t="s">
        <v>22</v>
      </c>
      <c r="M7" s="472"/>
      <c r="N7" s="460" t="s">
        <v>22</v>
      </c>
      <c r="O7" s="472"/>
      <c r="P7" s="460" t="s">
        <v>22</v>
      </c>
      <c r="Q7" s="472"/>
    </row>
    <row r="8" spans="1:243" ht="26.1" customHeight="1">
      <c r="A8" s="14"/>
      <c r="B8" s="145"/>
      <c r="C8" s="17" t="s">
        <v>1749</v>
      </c>
      <c r="D8" s="17" t="s">
        <v>1750</v>
      </c>
      <c r="E8" s="17" t="s">
        <v>1751</v>
      </c>
      <c r="F8" s="17" t="s">
        <v>1710</v>
      </c>
      <c r="G8" s="17" t="s">
        <v>1752</v>
      </c>
      <c r="H8" s="17" t="s">
        <v>1753</v>
      </c>
      <c r="I8" s="197" t="s">
        <v>1754</v>
      </c>
      <c r="J8" s="197" t="s">
        <v>1755</v>
      </c>
      <c r="K8" s="14"/>
      <c r="L8" s="17" t="s">
        <v>1749</v>
      </c>
      <c r="M8" s="17" t="s">
        <v>1750</v>
      </c>
      <c r="N8" s="17" t="s">
        <v>1751</v>
      </c>
      <c r="O8" s="17" t="s">
        <v>1710</v>
      </c>
      <c r="P8" s="17" t="s">
        <v>1752</v>
      </c>
      <c r="Q8" s="17" t="s">
        <v>1753</v>
      </c>
    </row>
    <row r="9" spans="1:243" ht="15" hidden="1" customHeight="1">
      <c r="A9" s="27" t="s">
        <v>1756</v>
      </c>
      <c r="B9" s="198" t="s">
        <v>1306</v>
      </c>
      <c r="C9" s="199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200" t="s">
        <v>1307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1756</v>
      </c>
      <c r="B10" s="198" t="s">
        <v>1757</v>
      </c>
      <c r="C10" s="201">
        <v>46015</v>
      </c>
      <c r="D10" s="202">
        <f>C10</f>
        <v>46015</v>
      </c>
      <c r="E10" s="202">
        <f t="shared" si="0"/>
        <v>46016</v>
      </c>
      <c r="F10" s="175">
        <f t="shared" si="1"/>
        <v>46017</v>
      </c>
      <c r="G10" s="175">
        <f t="shared" si="2"/>
        <v>46017</v>
      </c>
      <c r="H10" s="175">
        <f t="shared" si="3"/>
        <v>46017</v>
      </c>
      <c r="I10" s="202">
        <f t="shared" si="4"/>
        <v>46019</v>
      </c>
      <c r="J10" s="175">
        <f t="shared" si="5"/>
        <v>46020</v>
      </c>
      <c r="K10" s="200" t="s">
        <v>1758</v>
      </c>
      <c r="L10" s="541" t="s">
        <v>1759</v>
      </c>
      <c r="M10" s="543"/>
      <c r="N10" s="541" t="s">
        <v>1760</v>
      </c>
      <c r="O10" s="543"/>
      <c r="P10" s="541" t="s">
        <v>1761</v>
      </c>
      <c r="Q10" s="543"/>
    </row>
    <row r="11" spans="1:243" ht="15" hidden="1" customHeight="1">
      <c r="A11" s="27" t="s">
        <v>1756</v>
      </c>
      <c r="B11" s="198" t="s">
        <v>1308</v>
      </c>
      <c r="C11" s="506" t="s">
        <v>208</v>
      </c>
      <c r="D11" s="506"/>
      <c r="E11" s="506"/>
      <c r="F11" s="506"/>
      <c r="G11" s="506"/>
      <c r="H11" s="506"/>
      <c r="I11" s="506"/>
      <c r="J11" s="506"/>
      <c r="K11" s="200" t="s">
        <v>1309</v>
      </c>
      <c r="L11" s="506" t="s">
        <v>208</v>
      </c>
      <c r="M11" s="506"/>
      <c r="N11" s="506"/>
      <c r="O11" s="506"/>
      <c r="P11" s="506"/>
      <c r="Q11" s="506"/>
    </row>
    <row r="12" spans="1:243" ht="15" hidden="1" customHeight="1">
      <c r="A12" s="27" t="s">
        <v>1756</v>
      </c>
      <c r="B12" s="198" t="s">
        <v>722</v>
      </c>
      <c r="C12" s="506" t="s">
        <v>208</v>
      </c>
      <c r="D12" s="506"/>
      <c r="E12" s="506"/>
      <c r="F12" s="506"/>
      <c r="G12" s="506"/>
      <c r="H12" s="506"/>
      <c r="I12" s="506"/>
      <c r="J12" s="506"/>
      <c r="K12" s="200" t="s">
        <v>723</v>
      </c>
      <c r="L12" s="506" t="s">
        <v>208</v>
      </c>
      <c r="M12" s="506"/>
      <c r="N12" s="506"/>
      <c r="O12" s="506"/>
      <c r="P12" s="506"/>
      <c r="Q12" s="506"/>
    </row>
    <row r="13" spans="1:243" ht="15" hidden="1" customHeight="1">
      <c r="A13" s="179" t="s">
        <v>1756</v>
      </c>
      <c r="B13" s="203" t="s">
        <v>724</v>
      </c>
      <c r="C13" s="506" t="s">
        <v>208</v>
      </c>
      <c r="D13" s="506"/>
      <c r="E13" s="506"/>
      <c r="F13" s="506"/>
      <c r="G13" s="506"/>
      <c r="H13" s="506"/>
      <c r="I13" s="506"/>
      <c r="J13" s="506"/>
      <c r="K13" s="200" t="s">
        <v>725</v>
      </c>
      <c r="L13" s="506" t="s">
        <v>208</v>
      </c>
      <c r="M13" s="506"/>
      <c r="N13" s="506"/>
      <c r="O13" s="506"/>
      <c r="P13" s="506"/>
      <c r="Q13" s="506"/>
    </row>
    <row r="14" spans="1:243" ht="15" hidden="1" customHeight="1">
      <c r="A14" s="179" t="s">
        <v>1756</v>
      </c>
      <c r="B14" s="203" t="s">
        <v>726</v>
      </c>
      <c r="C14" s="739" t="s">
        <v>1759</v>
      </c>
      <c r="D14" s="740"/>
      <c r="E14" s="739" t="s">
        <v>1760</v>
      </c>
      <c r="F14" s="740"/>
      <c r="G14" s="739" t="s">
        <v>1761</v>
      </c>
      <c r="H14" s="740"/>
      <c r="I14" s="202">
        <v>46047</v>
      </c>
      <c r="J14" s="175">
        <f t="shared" si="5"/>
        <v>46048</v>
      </c>
      <c r="K14" s="200" t="s">
        <v>727</v>
      </c>
      <c r="L14" s="67">
        <v>46085</v>
      </c>
      <c r="M14" s="67">
        <f>L14</f>
        <v>46085</v>
      </c>
      <c r="N14" s="741" t="s">
        <v>1762</v>
      </c>
      <c r="O14" s="742"/>
      <c r="P14" s="742"/>
      <c r="Q14" s="743"/>
    </row>
    <row r="15" spans="1:243" ht="15" hidden="1" customHeight="1">
      <c r="A15" s="179" t="s">
        <v>1756</v>
      </c>
      <c r="B15" s="203" t="s">
        <v>728</v>
      </c>
      <c r="C15" s="744" t="s">
        <v>208</v>
      </c>
      <c r="D15" s="744"/>
      <c r="E15" s="744"/>
      <c r="F15" s="744"/>
      <c r="G15" s="744"/>
      <c r="H15" s="744"/>
      <c r="I15" s="744"/>
      <c r="J15" s="744"/>
      <c r="K15" s="200" t="s">
        <v>729</v>
      </c>
      <c r="L15" s="741" t="s">
        <v>208</v>
      </c>
      <c r="M15" s="742"/>
      <c r="N15" s="742"/>
      <c r="O15" s="742"/>
      <c r="P15" s="742"/>
      <c r="Q15" s="743"/>
    </row>
    <row r="16" spans="1:243" ht="15" hidden="1" customHeight="1">
      <c r="A16" s="179" t="s">
        <v>1756</v>
      </c>
      <c r="B16" s="203" t="s">
        <v>733</v>
      </c>
      <c r="C16" s="507" t="s">
        <v>337</v>
      </c>
      <c r="D16" s="508"/>
      <c r="E16" s="508"/>
      <c r="F16" s="508"/>
      <c r="G16" s="508"/>
      <c r="H16" s="508"/>
      <c r="I16" s="508"/>
      <c r="J16" s="509"/>
      <c r="K16" s="200" t="s">
        <v>734</v>
      </c>
      <c r="L16" s="507" t="s">
        <v>337</v>
      </c>
      <c r="M16" s="508"/>
      <c r="N16" s="508"/>
      <c r="O16" s="508"/>
      <c r="P16" s="508"/>
      <c r="Q16" s="509"/>
    </row>
    <row r="17" spans="1:19" ht="15" hidden="1" customHeight="1">
      <c r="A17" s="179" t="s">
        <v>1756</v>
      </c>
      <c r="B17" s="203" t="s">
        <v>731</v>
      </c>
      <c r="C17" s="507" t="s">
        <v>337</v>
      </c>
      <c r="D17" s="508"/>
      <c r="E17" s="508"/>
      <c r="F17" s="508"/>
      <c r="G17" s="508"/>
      <c r="H17" s="508"/>
      <c r="I17" s="508"/>
      <c r="J17" s="509"/>
      <c r="K17" s="200" t="s">
        <v>732</v>
      </c>
      <c r="L17" s="507" t="s">
        <v>337</v>
      </c>
      <c r="M17" s="508"/>
      <c r="N17" s="508"/>
      <c r="O17" s="508"/>
      <c r="P17" s="508"/>
      <c r="Q17" s="509"/>
    </row>
    <row r="18" spans="1:19" ht="15" hidden="1" customHeight="1">
      <c r="A18" s="581" t="s">
        <v>208</v>
      </c>
      <c r="B18" s="582"/>
      <c r="C18" s="582"/>
      <c r="D18" s="582"/>
      <c r="E18" s="582"/>
      <c r="F18" s="582"/>
      <c r="G18" s="582"/>
      <c r="H18" s="582"/>
      <c r="I18" s="582"/>
      <c r="J18" s="582"/>
      <c r="K18" s="582"/>
      <c r="L18" s="745"/>
      <c r="M18" s="745"/>
      <c r="N18" s="745"/>
      <c r="O18" s="745"/>
      <c r="P18" s="745"/>
      <c r="Q18" s="746"/>
    </row>
    <row r="19" spans="1:19" ht="15" hidden="1" customHeight="1">
      <c r="A19" s="179" t="s">
        <v>1756</v>
      </c>
      <c r="B19" s="203" t="s">
        <v>737</v>
      </c>
      <c r="C19" s="747" t="s">
        <v>208</v>
      </c>
      <c r="D19" s="747"/>
      <c r="E19" s="747"/>
      <c r="F19" s="747"/>
      <c r="G19" s="747"/>
      <c r="H19" s="747"/>
      <c r="I19" s="747"/>
      <c r="J19" s="747"/>
      <c r="K19" s="200" t="s">
        <v>738</v>
      </c>
      <c r="L19" s="747" t="s">
        <v>208</v>
      </c>
      <c r="M19" s="747"/>
      <c r="N19" s="747"/>
      <c r="O19" s="747"/>
      <c r="P19" s="747"/>
      <c r="Q19" s="747"/>
      <c r="R19" s="205"/>
      <c r="S19" s="205"/>
    </row>
    <row r="20" spans="1:19" ht="15" hidden="1" customHeight="1">
      <c r="A20" s="180" t="s">
        <v>1763</v>
      </c>
      <c r="B20" s="206" t="s">
        <v>733</v>
      </c>
      <c r="C20" s="54" t="s">
        <v>1764</v>
      </c>
      <c r="D20" s="54" t="s">
        <v>1765</v>
      </c>
      <c r="E20" s="541" t="s">
        <v>1766</v>
      </c>
      <c r="F20" s="543"/>
      <c r="G20" s="541" t="s">
        <v>1767</v>
      </c>
      <c r="H20" s="543"/>
      <c r="I20" s="67">
        <v>46092</v>
      </c>
      <c r="J20" s="115">
        <f>I20+1</f>
        <v>46093</v>
      </c>
      <c r="K20" s="207" t="s">
        <v>734</v>
      </c>
      <c r="L20" s="748" t="s">
        <v>1768</v>
      </c>
      <c r="M20" s="749"/>
      <c r="N20" s="748" t="s">
        <v>1769</v>
      </c>
      <c r="O20" s="749"/>
      <c r="P20" s="181" t="s">
        <v>1770</v>
      </c>
      <c r="Q20" s="182"/>
    </row>
    <row r="21" spans="1:19" ht="15" hidden="1" customHeight="1">
      <c r="A21" s="180" t="s">
        <v>1756</v>
      </c>
      <c r="B21" s="206" t="s">
        <v>741</v>
      </c>
      <c r="C21" s="54" t="s">
        <v>1771</v>
      </c>
      <c r="D21" s="54" t="s">
        <v>1772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7" t="s">
        <v>742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50"/>
    </row>
    <row r="22" spans="1:19" ht="15" hidden="1" customHeight="1">
      <c r="A22" s="581" t="s">
        <v>1732</v>
      </c>
      <c r="B22" s="582"/>
      <c r="C22" s="582"/>
      <c r="D22" s="582"/>
      <c r="E22" s="582"/>
      <c r="F22" s="582"/>
      <c r="G22" s="582"/>
      <c r="H22" s="582"/>
      <c r="I22" s="582"/>
      <c r="J22" s="582"/>
      <c r="K22" s="582"/>
      <c r="L22" s="582"/>
      <c r="M22" s="582"/>
      <c r="N22" s="582"/>
      <c r="O22" s="582"/>
      <c r="P22" s="582"/>
      <c r="Q22" s="583"/>
      <c r="R22" s="150"/>
    </row>
    <row r="23" spans="1:19" ht="15" hidden="1" customHeight="1">
      <c r="A23" s="179" t="s">
        <v>1756</v>
      </c>
      <c r="B23" s="203" t="s">
        <v>743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200" t="s">
        <v>744</v>
      </c>
      <c r="L23" s="507" t="s">
        <v>328</v>
      </c>
      <c r="M23" s="509" t="s">
        <v>309</v>
      </c>
      <c r="N23" s="504" t="s">
        <v>1773</v>
      </c>
      <c r="O23" s="505" t="s">
        <v>309</v>
      </c>
      <c r="P23" s="504" t="s">
        <v>1774</v>
      </c>
      <c r="Q23" s="505" t="s">
        <v>309</v>
      </c>
      <c r="R23" s="150" t="s">
        <v>1775</v>
      </c>
    </row>
    <row r="24" spans="1:19" ht="15" hidden="1" customHeight="1">
      <c r="A24" s="208" t="s">
        <v>1776</v>
      </c>
      <c r="B24" s="209" t="s">
        <v>745</v>
      </c>
      <c r="C24" s="504" t="s">
        <v>1777</v>
      </c>
      <c r="D24" s="505" t="s">
        <v>309</v>
      </c>
      <c r="E24" s="504" t="s">
        <v>1778</v>
      </c>
      <c r="F24" s="505" t="s">
        <v>309</v>
      </c>
      <c r="G24" s="504" t="s">
        <v>1779</v>
      </c>
      <c r="H24" s="505" t="s">
        <v>309</v>
      </c>
      <c r="I24" s="89" t="s">
        <v>1780</v>
      </c>
      <c r="J24" s="89" t="s">
        <v>1781</v>
      </c>
      <c r="K24" s="210" t="s">
        <v>746</v>
      </c>
      <c r="L24" s="67">
        <v>46127</v>
      </c>
      <c r="M24" s="67">
        <f>L24</f>
        <v>46127</v>
      </c>
      <c r="N24" s="507" t="s">
        <v>1782</v>
      </c>
      <c r="O24" s="509" t="s">
        <v>309</v>
      </c>
      <c r="P24" s="23" t="s">
        <v>39</v>
      </c>
      <c r="Q24" s="23" t="s">
        <v>39</v>
      </c>
      <c r="R24" s="150"/>
    </row>
    <row r="25" spans="1:19" ht="15" hidden="1" customHeight="1">
      <c r="A25" s="581" t="s">
        <v>1783</v>
      </c>
      <c r="B25" s="582"/>
      <c r="C25" s="582"/>
      <c r="D25" s="582"/>
      <c r="E25" s="582"/>
      <c r="F25" s="582"/>
      <c r="G25" s="582"/>
      <c r="H25" s="582"/>
      <c r="I25" s="582"/>
      <c r="J25" s="582"/>
      <c r="K25" s="582"/>
      <c r="L25" s="582"/>
      <c r="M25" s="582"/>
      <c r="N25" s="582"/>
      <c r="O25" s="582"/>
      <c r="P25" s="582"/>
      <c r="Q25" s="583"/>
      <c r="R25" s="150"/>
    </row>
    <row r="26" spans="1:19" ht="15" hidden="1" customHeight="1">
      <c r="A26" s="178" t="s">
        <v>460</v>
      </c>
      <c r="B26" s="203" t="s">
        <v>755</v>
      </c>
      <c r="C26" s="507" t="s">
        <v>1784</v>
      </c>
      <c r="D26" s="509" t="s">
        <v>309</v>
      </c>
      <c r="E26" s="507" t="s">
        <v>1785</v>
      </c>
      <c r="F26" s="509" t="s">
        <v>309</v>
      </c>
      <c r="G26" s="507" t="s">
        <v>1786</v>
      </c>
      <c r="H26" s="509" t="s">
        <v>309</v>
      </c>
      <c r="I26" s="67">
        <v>46145</v>
      </c>
      <c r="J26" s="115">
        <f>I26+1</f>
        <v>46146</v>
      </c>
      <c r="K26" s="200" t="s">
        <v>756</v>
      </c>
      <c r="L26" s="507" t="s">
        <v>1787</v>
      </c>
      <c r="M26" s="509" t="s">
        <v>309</v>
      </c>
      <c r="N26" s="507" t="s">
        <v>1788</v>
      </c>
      <c r="O26" s="509" t="s">
        <v>309</v>
      </c>
      <c r="P26" s="23" t="s">
        <v>39</v>
      </c>
      <c r="Q26" s="23" t="s">
        <v>39</v>
      </c>
      <c r="R26" s="150" t="s">
        <v>1789</v>
      </c>
    </row>
    <row r="27" spans="1:19" ht="15" hidden="1" customHeight="1">
      <c r="A27" s="211" t="s">
        <v>439</v>
      </c>
      <c r="B27" s="212" t="s">
        <v>751</v>
      </c>
      <c r="C27" s="752" t="s">
        <v>1644</v>
      </c>
      <c r="D27" s="753" t="s">
        <v>309</v>
      </c>
      <c r="E27" s="752" t="s">
        <v>1645</v>
      </c>
      <c r="F27" s="753" t="s">
        <v>309</v>
      </c>
      <c r="G27" s="504" t="s">
        <v>1646</v>
      </c>
      <c r="H27" s="505" t="s">
        <v>309</v>
      </c>
      <c r="I27" s="67">
        <v>46173</v>
      </c>
      <c r="J27" s="115">
        <f>I27+1</f>
        <v>46174</v>
      </c>
      <c r="K27" s="213" t="s">
        <v>752</v>
      </c>
      <c r="L27" s="507" t="s">
        <v>1015</v>
      </c>
      <c r="M27" s="509" t="s">
        <v>309</v>
      </c>
      <c r="N27" s="507" t="s">
        <v>1790</v>
      </c>
      <c r="O27" s="509" t="s">
        <v>309</v>
      </c>
      <c r="P27" s="507" t="s">
        <v>1791</v>
      </c>
      <c r="Q27" s="509" t="s">
        <v>309</v>
      </c>
      <c r="R27" s="150"/>
    </row>
    <row r="28" spans="1:19" ht="15" hidden="1" customHeight="1">
      <c r="A28" s="186" t="s">
        <v>1756</v>
      </c>
      <c r="B28" s="212" t="s">
        <v>747</v>
      </c>
      <c r="C28" s="504" t="s">
        <v>1792</v>
      </c>
      <c r="D28" s="505" t="s">
        <v>309</v>
      </c>
      <c r="E28" s="750" t="s">
        <v>328</v>
      </c>
      <c r="F28" s="751" t="s">
        <v>309</v>
      </c>
      <c r="G28" s="504" t="s">
        <v>1793</v>
      </c>
      <c r="H28" s="505" t="s">
        <v>309</v>
      </c>
      <c r="I28" s="67">
        <v>46180</v>
      </c>
      <c r="J28" s="115">
        <f t="shared" ref="J28:O28" si="10">I28+1</f>
        <v>46181</v>
      </c>
      <c r="K28" s="213" t="s">
        <v>748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50"/>
    </row>
    <row r="29" spans="1:19" ht="15" hidden="1" customHeight="1">
      <c r="A29" s="109" t="s">
        <v>439</v>
      </c>
      <c r="B29" s="206" t="s">
        <v>753</v>
      </c>
      <c r="C29" s="507" t="s">
        <v>1015</v>
      </c>
      <c r="D29" s="509" t="s">
        <v>309</v>
      </c>
      <c r="E29" s="507" t="s">
        <v>1790</v>
      </c>
      <c r="F29" s="509" t="s">
        <v>309</v>
      </c>
      <c r="G29" s="507" t="s">
        <v>1791</v>
      </c>
      <c r="H29" s="509" t="s">
        <v>309</v>
      </c>
      <c r="I29" s="67">
        <v>46187</v>
      </c>
      <c r="J29" s="115">
        <f t="shared" ref="J29:J33" si="12">I29+1</f>
        <v>46188</v>
      </c>
      <c r="K29" s="207" t="s">
        <v>754</v>
      </c>
      <c r="L29" s="504" t="s">
        <v>1659</v>
      </c>
      <c r="M29" s="505" t="s">
        <v>309</v>
      </c>
      <c r="N29" s="504" t="s">
        <v>1660</v>
      </c>
      <c r="O29" s="505" t="s">
        <v>309</v>
      </c>
      <c r="P29" s="504" t="s">
        <v>1661</v>
      </c>
      <c r="Q29" s="505" t="s">
        <v>309</v>
      </c>
      <c r="R29" s="214" t="s">
        <v>1789</v>
      </c>
    </row>
    <row r="30" spans="1:19" hidden="1">
      <c r="A30" s="186" t="s">
        <v>1756</v>
      </c>
      <c r="B30" s="212" t="s">
        <v>749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3" t="s">
        <v>750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50"/>
    </row>
    <row r="31" spans="1:19" ht="15" hidden="1" customHeight="1">
      <c r="A31" s="545" t="s">
        <v>208</v>
      </c>
      <c r="B31" s="546"/>
      <c r="C31" s="546"/>
      <c r="D31" s="546"/>
      <c r="E31" s="546"/>
      <c r="F31" s="546"/>
      <c r="G31" s="546"/>
      <c r="H31" s="546"/>
      <c r="I31" s="546"/>
      <c r="J31" s="546"/>
      <c r="K31" s="546"/>
      <c r="L31" s="546"/>
      <c r="M31" s="546"/>
      <c r="N31" s="546"/>
      <c r="O31" s="546"/>
      <c r="P31" s="546"/>
      <c r="Q31" s="547"/>
      <c r="R31" s="150"/>
    </row>
    <row r="32" spans="1:19" ht="15" hidden="1" customHeight="1">
      <c r="A32" s="186" t="s">
        <v>1756</v>
      </c>
      <c r="B32" s="212" t="s">
        <v>751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3" t="s">
        <v>752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9">
        <v>46220</v>
      </c>
      <c r="Q32" s="129">
        <v>46220</v>
      </c>
      <c r="R32" s="150"/>
    </row>
    <row r="33" spans="1:18" ht="15" hidden="1" customHeight="1">
      <c r="A33" s="186" t="s">
        <v>2079</v>
      </c>
      <c r="B33" s="212" t="s">
        <v>753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9">
        <v>46220</v>
      </c>
      <c r="H33" s="129">
        <v>46220</v>
      </c>
      <c r="I33" s="67">
        <v>46222</v>
      </c>
      <c r="J33" s="115">
        <f t="shared" si="12"/>
        <v>46223</v>
      </c>
      <c r="K33" s="212" t="s">
        <v>754</v>
      </c>
      <c r="L33" s="504" t="s">
        <v>2048</v>
      </c>
      <c r="M33" s="505"/>
      <c r="N33" s="504" t="s">
        <v>2049</v>
      </c>
      <c r="O33" s="505"/>
      <c r="P33" s="504" t="s">
        <v>2050</v>
      </c>
      <c r="Q33" s="505"/>
      <c r="R33" s="150"/>
    </row>
    <row r="34" spans="1:18" ht="15" hidden="1" customHeight="1">
      <c r="A34" s="581" t="s">
        <v>2047</v>
      </c>
      <c r="B34" s="582"/>
      <c r="C34" s="582"/>
      <c r="D34" s="582"/>
      <c r="E34" s="582"/>
      <c r="F34" s="582"/>
      <c r="G34" s="582"/>
      <c r="H34" s="582"/>
      <c r="I34" s="582"/>
      <c r="J34" s="582"/>
      <c r="K34" s="582"/>
      <c r="L34" s="582"/>
      <c r="M34" s="582"/>
      <c r="N34" s="582"/>
      <c r="O34" s="582"/>
      <c r="P34" s="582"/>
      <c r="Q34" s="583"/>
      <c r="R34" s="150"/>
    </row>
    <row r="35" spans="1:18" ht="15" customHeight="1">
      <c r="A35" s="186" t="s">
        <v>2079</v>
      </c>
      <c r="B35" s="212" t="s">
        <v>755</v>
      </c>
      <c r="C35" s="504" t="s">
        <v>2048</v>
      </c>
      <c r="D35" s="505"/>
      <c r="E35" s="504" t="s">
        <v>2049</v>
      </c>
      <c r="F35" s="505"/>
      <c r="G35" s="504" t="s">
        <v>2050</v>
      </c>
      <c r="H35" s="505"/>
      <c r="I35" s="67" t="s">
        <v>2054</v>
      </c>
      <c r="J35" s="54" t="s">
        <v>2214</v>
      </c>
      <c r="K35" s="212" t="s">
        <v>756</v>
      </c>
      <c r="L35" s="54" t="s">
        <v>2215</v>
      </c>
      <c r="M35" s="54" t="s">
        <v>2266</v>
      </c>
      <c r="N35" s="89" t="s">
        <v>2267</v>
      </c>
      <c r="O35" s="444" t="s">
        <v>2213</v>
      </c>
      <c r="P35" s="251">
        <v>46259</v>
      </c>
      <c r="Q35" s="223">
        <v>46259</v>
      </c>
      <c r="R35" s="150" t="s">
        <v>2078</v>
      </c>
    </row>
    <row r="36" spans="1:18" ht="15" customHeight="1">
      <c r="A36" s="186" t="s">
        <v>2079</v>
      </c>
      <c r="B36" s="212" t="s">
        <v>757</v>
      </c>
      <c r="C36" s="656" t="s">
        <v>2085</v>
      </c>
      <c r="D36" s="754"/>
      <c r="E36" s="754"/>
      <c r="F36" s="754"/>
      <c r="G36" s="754"/>
      <c r="H36" s="754"/>
      <c r="I36" s="754"/>
      <c r="J36" s="657"/>
      <c r="K36" s="212" t="s">
        <v>758</v>
      </c>
      <c r="L36" s="507" t="s">
        <v>2085</v>
      </c>
      <c r="M36" s="508"/>
      <c r="N36" s="508"/>
      <c r="O36" s="508"/>
      <c r="P36" s="508"/>
      <c r="Q36" s="509"/>
      <c r="R36" s="150"/>
    </row>
    <row r="37" spans="1:18" ht="15" customHeight="1">
      <c r="A37" s="180" t="s">
        <v>372</v>
      </c>
      <c r="B37" s="212" t="s">
        <v>2082</v>
      </c>
      <c r="C37" s="504" t="s">
        <v>2090</v>
      </c>
      <c r="D37" s="505"/>
      <c r="E37" s="504" t="s">
        <v>2091</v>
      </c>
      <c r="F37" s="505"/>
      <c r="G37" s="504" t="s">
        <v>2092</v>
      </c>
      <c r="H37" s="505"/>
      <c r="I37" s="67">
        <v>46264</v>
      </c>
      <c r="J37" s="115">
        <f t="shared" ref="J37:J43" si="17">I37+1</f>
        <v>46265</v>
      </c>
      <c r="K37" s="212" t="s">
        <v>2083</v>
      </c>
      <c r="L37" s="67">
        <f t="shared" ref="L37:L43" si="18">J37+2</f>
        <v>46267</v>
      </c>
      <c r="M37" s="67">
        <f t="shared" ref="M37:M43" si="19">L37</f>
        <v>46267</v>
      </c>
      <c r="N37" s="67">
        <f t="shared" ref="N37:N43" si="20">M37+1</f>
        <v>46268</v>
      </c>
      <c r="O37" s="115">
        <f t="shared" ref="O37:O43" si="21">N37+1</f>
        <v>46269</v>
      </c>
      <c r="P37" s="115">
        <f t="shared" ref="P37:P43" si="22">O37</f>
        <v>46269</v>
      </c>
      <c r="Q37" s="115">
        <f t="shared" ref="Q37:Q43" si="23">P37</f>
        <v>46269</v>
      </c>
      <c r="R37" s="150"/>
    </row>
    <row r="38" spans="1:18" ht="15" customHeight="1">
      <c r="A38" s="180" t="s">
        <v>372</v>
      </c>
      <c r="B38" s="212" t="s">
        <v>1391</v>
      </c>
      <c r="C38" s="67">
        <v>46267</v>
      </c>
      <c r="D38" s="67">
        <f t="shared" ref="D38:D43" si="24">C38</f>
        <v>46267</v>
      </c>
      <c r="E38" s="67">
        <f t="shared" ref="E38:E43" si="25">D38+1</f>
        <v>46268</v>
      </c>
      <c r="F38" s="115">
        <f t="shared" ref="F38:F43" si="26">E38+1</f>
        <v>46269</v>
      </c>
      <c r="G38" s="115">
        <f t="shared" ref="G38:G43" si="27">F38</f>
        <v>46269</v>
      </c>
      <c r="H38" s="115">
        <f t="shared" ref="H38:H43" si="28">G38</f>
        <v>46269</v>
      </c>
      <c r="I38" s="67">
        <f t="shared" ref="I38:I43" si="29">H38+2</f>
        <v>46271</v>
      </c>
      <c r="J38" s="115">
        <f t="shared" si="17"/>
        <v>46272</v>
      </c>
      <c r="K38" s="212" t="s">
        <v>1390</v>
      </c>
      <c r="L38" s="67">
        <f t="shared" si="18"/>
        <v>46274</v>
      </c>
      <c r="M38" s="67">
        <f t="shared" si="19"/>
        <v>46274</v>
      </c>
      <c r="N38" s="67">
        <f t="shared" si="20"/>
        <v>46275</v>
      </c>
      <c r="O38" s="115">
        <f t="shared" si="21"/>
        <v>46276</v>
      </c>
      <c r="P38" s="115">
        <f t="shared" si="22"/>
        <v>46276</v>
      </c>
      <c r="Q38" s="115">
        <f t="shared" si="23"/>
        <v>46276</v>
      </c>
      <c r="R38" s="150"/>
    </row>
    <row r="39" spans="1:18" ht="15" customHeight="1">
      <c r="A39" s="180" t="s">
        <v>372</v>
      </c>
      <c r="B39" s="212" t="s">
        <v>1436</v>
      </c>
      <c r="C39" s="67">
        <v>46274</v>
      </c>
      <c r="D39" s="67">
        <f t="shared" si="24"/>
        <v>46274</v>
      </c>
      <c r="E39" s="67">
        <f t="shared" si="25"/>
        <v>46275</v>
      </c>
      <c r="F39" s="115">
        <f t="shared" si="26"/>
        <v>46276</v>
      </c>
      <c r="G39" s="115">
        <f t="shared" si="27"/>
        <v>46276</v>
      </c>
      <c r="H39" s="115">
        <f t="shared" si="28"/>
        <v>46276</v>
      </c>
      <c r="I39" s="67">
        <f t="shared" si="29"/>
        <v>46278</v>
      </c>
      <c r="J39" s="115">
        <f t="shared" si="17"/>
        <v>46279</v>
      </c>
      <c r="K39" s="212" t="s">
        <v>1445</v>
      </c>
      <c r="L39" s="67">
        <f t="shared" si="18"/>
        <v>46281</v>
      </c>
      <c r="M39" s="67">
        <f t="shared" si="19"/>
        <v>46281</v>
      </c>
      <c r="N39" s="67">
        <f t="shared" si="20"/>
        <v>46282</v>
      </c>
      <c r="O39" s="115">
        <f t="shared" si="21"/>
        <v>46283</v>
      </c>
      <c r="P39" s="115">
        <f t="shared" si="22"/>
        <v>46283</v>
      </c>
      <c r="Q39" s="115">
        <f t="shared" si="23"/>
        <v>46283</v>
      </c>
      <c r="R39" s="150"/>
    </row>
    <row r="40" spans="1:18" ht="15" customHeight="1">
      <c r="A40" s="180" t="s">
        <v>372</v>
      </c>
      <c r="B40" s="212" t="s">
        <v>1446</v>
      </c>
      <c r="C40" s="67">
        <v>46281</v>
      </c>
      <c r="D40" s="67">
        <f t="shared" si="24"/>
        <v>46281</v>
      </c>
      <c r="E40" s="67">
        <f t="shared" si="25"/>
        <v>46282</v>
      </c>
      <c r="F40" s="115">
        <f t="shared" si="26"/>
        <v>46283</v>
      </c>
      <c r="G40" s="115">
        <f t="shared" si="27"/>
        <v>46283</v>
      </c>
      <c r="H40" s="115">
        <f t="shared" si="28"/>
        <v>46283</v>
      </c>
      <c r="I40" s="67">
        <f t="shared" si="29"/>
        <v>46285</v>
      </c>
      <c r="J40" s="115">
        <f t="shared" si="17"/>
        <v>46286</v>
      </c>
      <c r="K40" s="212" t="s">
        <v>1437</v>
      </c>
      <c r="L40" s="67">
        <f t="shared" si="18"/>
        <v>46288</v>
      </c>
      <c r="M40" s="67">
        <f t="shared" si="19"/>
        <v>46288</v>
      </c>
      <c r="N40" s="67">
        <f t="shared" si="20"/>
        <v>46289</v>
      </c>
      <c r="O40" s="115">
        <f t="shared" si="21"/>
        <v>46290</v>
      </c>
      <c r="P40" s="115">
        <f t="shared" si="22"/>
        <v>46290</v>
      </c>
      <c r="Q40" s="115">
        <f t="shared" si="23"/>
        <v>46290</v>
      </c>
      <c r="R40" s="150"/>
    </row>
    <row r="41" spans="1:18" ht="15" customHeight="1">
      <c r="A41" s="180" t="s">
        <v>372</v>
      </c>
      <c r="B41" s="212" t="s">
        <v>1397</v>
      </c>
      <c r="C41" s="67">
        <v>46288</v>
      </c>
      <c r="D41" s="67">
        <f t="shared" si="24"/>
        <v>46288</v>
      </c>
      <c r="E41" s="67">
        <f t="shared" si="25"/>
        <v>46289</v>
      </c>
      <c r="F41" s="115">
        <f t="shared" si="26"/>
        <v>46290</v>
      </c>
      <c r="G41" s="115">
        <f t="shared" si="27"/>
        <v>46290</v>
      </c>
      <c r="H41" s="115">
        <f t="shared" si="28"/>
        <v>46290</v>
      </c>
      <c r="I41" s="67">
        <f t="shared" si="29"/>
        <v>46292</v>
      </c>
      <c r="J41" s="115">
        <f t="shared" si="17"/>
        <v>46293</v>
      </c>
      <c r="K41" s="212" t="s">
        <v>1396</v>
      </c>
      <c r="L41" s="67">
        <f t="shared" si="18"/>
        <v>46295</v>
      </c>
      <c r="M41" s="67">
        <f t="shared" si="19"/>
        <v>46295</v>
      </c>
      <c r="N41" s="67">
        <f t="shared" si="20"/>
        <v>46296</v>
      </c>
      <c r="O41" s="115">
        <f t="shared" si="21"/>
        <v>46297</v>
      </c>
      <c r="P41" s="115">
        <f t="shared" si="22"/>
        <v>46297</v>
      </c>
      <c r="Q41" s="115">
        <f t="shared" si="23"/>
        <v>46297</v>
      </c>
      <c r="R41" s="150"/>
    </row>
    <row r="42" spans="1:18" ht="15" customHeight="1">
      <c r="A42" s="180" t="s">
        <v>372</v>
      </c>
      <c r="B42" s="212" t="s">
        <v>1447</v>
      </c>
      <c r="C42" s="67">
        <v>46295</v>
      </c>
      <c r="D42" s="67">
        <f t="shared" si="24"/>
        <v>46295</v>
      </c>
      <c r="E42" s="67">
        <f t="shared" si="25"/>
        <v>46296</v>
      </c>
      <c r="F42" s="115">
        <f t="shared" si="26"/>
        <v>46297</v>
      </c>
      <c r="G42" s="115">
        <f t="shared" si="27"/>
        <v>46297</v>
      </c>
      <c r="H42" s="115">
        <f t="shared" si="28"/>
        <v>46297</v>
      </c>
      <c r="I42" s="67">
        <f t="shared" si="29"/>
        <v>46299</v>
      </c>
      <c r="J42" s="115">
        <f t="shared" si="17"/>
        <v>46300</v>
      </c>
      <c r="K42" s="212" t="s">
        <v>1448</v>
      </c>
      <c r="L42" s="67">
        <f t="shared" si="18"/>
        <v>46302</v>
      </c>
      <c r="M42" s="67">
        <f t="shared" si="19"/>
        <v>46302</v>
      </c>
      <c r="N42" s="67">
        <f t="shared" si="20"/>
        <v>46303</v>
      </c>
      <c r="O42" s="115">
        <f t="shared" si="21"/>
        <v>46304</v>
      </c>
      <c r="P42" s="115">
        <f t="shared" si="22"/>
        <v>46304</v>
      </c>
      <c r="Q42" s="115">
        <f t="shared" si="23"/>
        <v>46304</v>
      </c>
      <c r="R42" s="150"/>
    </row>
    <row r="43" spans="1:18" ht="15" customHeight="1">
      <c r="A43" s="180" t="s">
        <v>372</v>
      </c>
      <c r="B43" s="212" t="s">
        <v>1839</v>
      </c>
      <c r="C43" s="67">
        <v>46302</v>
      </c>
      <c r="D43" s="67">
        <f t="shared" si="24"/>
        <v>46302</v>
      </c>
      <c r="E43" s="67">
        <f t="shared" si="25"/>
        <v>46303</v>
      </c>
      <c r="F43" s="115">
        <f t="shared" si="26"/>
        <v>46304</v>
      </c>
      <c r="G43" s="115">
        <f t="shared" si="27"/>
        <v>46304</v>
      </c>
      <c r="H43" s="115">
        <f t="shared" si="28"/>
        <v>46304</v>
      </c>
      <c r="I43" s="67">
        <f t="shared" si="29"/>
        <v>46306</v>
      </c>
      <c r="J43" s="115">
        <f t="shared" si="17"/>
        <v>46307</v>
      </c>
      <c r="K43" s="212" t="s">
        <v>1840</v>
      </c>
      <c r="L43" s="67">
        <f t="shared" si="18"/>
        <v>46309</v>
      </c>
      <c r="M43" s="67">
        <f t="shared" si="19"/>
        <v>46309</v>
      </c>
      <c r="N43" s="67">
        <f t="shared" si="20"/>
        <v>46310</v>
      </c>
      <c r="O43" s="115">
        <f t="shared" si="21"/>
        <v>46311</v>
      </c>
      <c r="P43" s="115">
        <f t="shared" si="22"/>
        <v>46311</v>
      </c>
      <c r="Q43" s="115">
        <f t="shared" si="23"/>
        <v>46311</v>
      </c>
      <c r="R43" s="150"/>
    </row>
    <row r="45" spans="1:18" customFormat="1">
      <c r="A45" s="130" t="s">
        <v>160</v>
      </c>
      <c r="B45" s="681" t="s">
        <v>1794</v>
      </c>
      <c r="C45" s="682"/>
      <c r="D45" s="682"/>
      <c r="E45" s="682"/>
      <c r="F45" s="682"/>
      <c r="G45" s="682"/>
      <c r="H45" s="682"/>
      <c r="I45" s="682"/>
      <c r="J45" s="682"/>
      <c r="K45" s="682"/>
      <c r="L45" s="682"/>
      <c r="M45" s="682"/>
      <c r="N45" s="683"/>
    </row>
    <row r="46" spans="1:18" customFormat="1" ht="16.350000000000001" customHeight="1">
      <c r="A46" s="189" t="s">
        <v>579</v>
      </c>
      <c r="B46" s="526" t="s">
        <v>1795</v>
      </c>
      <c r="C46" s="527"/>
      <c r="D46" s="527"/>
      <c r="E46" s="527"/>
      <c r="F46" s="527"/>
      <c r="G46" s="527"/>
      <c r="H46" s="527"/>
      <c r="I46" s="527"/>
      <c r="J46" s="527"/>
      <c r="K46" s="527"/>
      <c r="L46" s="527"/>
      <c r="M46" s="527"/>
      <c r="N46" s="528"/>
      <c r="O46" s="6"/>
      <c r="P46" s="6"/>
      <c r="Q46" s="6"/>
    </row>
    <row r="47" spans="1:18" customFormat="1" ht="16.5" customHeight="1">
      <c r="A47" s="190" t="s">
        <v>582</v>
      </c>
      <c r="B47" s="526" t="s">
        <v>1796</v>
      </c>
      <c r="C47" s="527"/>
      <c r="D47" s="527"/>
      <c r="E47" s="527"/>
      <c r="F47" s="527"/>
      <c r="G47" s="527"/>
      <c r="H47" s="527"/>
      <c r="I47" s="527"/>
      <c r="J47" s="527"/>
      <c r="K47" s="527"/>
      <c r="L47" s="527"/>
      <c r="M47" s="527"/>
      <c r="N47" s="528"/>
      <c r="O47" s="6"/>
      <c r="P47" s="6"/>
      <c r="Q47" s="6"/>
    </row>
    <row r="48" spans="1:18" customFormat="1">
      <c r="A48" s="32" t="s">
        <v>582</v>
      </c>
      <c r="B48" s="470" t="s">
        <v>585</v>
      </c>
      <c r="C48" s="470"/>
      <c r="D48" s="470"/>
      <c r="E48" s="470"/>
      <c r="F48" s="470"/>
      <c r="G48" s="470"/>
      <c r="H48" s="470"/>
      <c r="I48" s="470"/>
      <c r="J48" s="470"/>
      <c r="K48" s="470"/>
      <c r="L48" s="470"/>
      <c r="M48" s="470"/>
      <c r="N48" s="470"/>
    </row>
    <row r="49" spans="1:23" customFormat="1">
      <c r="A49" s="32" t="s">
        <v>386</v>
      </c>
      <c r="B49" s="465" t="s">
        <v>1690</v>
      </c>
      <c r="C49" s="466"/>
      <c r="D49" s="466"/>
      <c r="E49" s="466"/>
      <c r="F49" s="466"/>
      <c r="G49" s="466"/>
      <c r="H49" s="466"/>
      <c r="I49" s="466"/>
      <c r="J49" s="466"/>
      <c r="K49" s="466"/>
      <c r="L49" s="466"/>
      <c r="M49" s="466"/>
      <c r="N49" s="467"/>
    </row>
    <row r="50" spans="1:23" customFormat="1">
      <c r="A50" s="131" t="s">
        <v>903</v>
      </c>
      <c r="B50" s="465" t="s">
        <v>1451</v>
      </c>
      <c r="C50" s="466"/>
      <c r="D50" s="466"/>
      <c r="E50" s="466"/>
      <c r="F50" s="466"/>
      <c r="G50" s="466"/>
      <c r="H50" s="466"/>
      <c r="I50" s="466"/>
      <c r="J50" s="466"/>
      <c r="K50" s="466"/>
      <c r="L50" s="466"/>
      <c r="M50" s="466"/>
      <c r="N50" s="467"/>
    </row>
    <row r="51" spans="1:23" customFormat="1">
      <c r="A51" s="32" t="s">
        <v>1797</v>
      </c>
      <c r="B51" s="465" t="s">
        <v>1798</v>
      </c>
      <c r="C51" s="466"/>
      <c r="D51" s="466"/>
      <c r="E51" s="466"/>
      <c r="F51" s="466"/>
      <c r="G51" s="466"/>
      <c r="H51" s="466"/>
      <c r="I51" s="466"/>
      <c r="J51" s="466"/>
      <c r="K51" s="466"/>
      <c r="L51" s="466"/>
      <c r="M51" s="466"/>
      <c r="N51" s="467"/>
      <c r="O51" s="5"/>
      <c r="P51" s="5"/>
    </row>
    <row r="52" spans="1:23" customFormat="1">
      <c r="A52" s="215" t="s">
        <v>677</v>
      </c>
      <c r="B52" s="526" t="s">
        <v>714</v>
      </c>
      <c r="C52" s="527"/>
      <c r="D52" s="527"/>
      <c r="E52" s="527"/>
      <c r="F52" s="527"/>
      <c r="G52" s="527"/>
      <c r="H52" s="527"/>
      <c r="I52" s="527"/>
      <c r="J52" s="527"/>
      <c r="K52" s="527"/>
      <c r="L52" s="527"/>
      <c r="M52" s="527"/>
      <c r="N52" s="528"/>
      <c r="O52" s="6"/>
      <c r="P52" s="6"/>
      <c r="Q52" s="6"/>
      <c r="R52" s="6"/>
      <c r="S52" s="6"/>
      <c r="T52" s="6"/>
      <c r="U52" s="6"/>
      <c r="V52" s="6"/>
      <c r="W52" s="6"/>
    </row>
  </sheetData>
  <mergeCells count="100">
    <mergeCell ref="C36:J36"/>
    <mergeCell ref="L36:Q36"/>
    <mergeCell ref="E37:F37"/>
    <mergeCell ref="C37:D37"/>
    <mergeCell ref="G37:H37"/>
    <mergeCell ref="B50:N50"/>
    <mergeCell ref="B51:N51"/>
    <mergeCell ref="B52:N52"/>
    <mergeCell ref="B45:N45"/>
    <mergeCell ref="B46:N46"/>
    <mergeCell ref="B47:N47"/>
    <mergeCell ref="B48:N48"/>
    <mergeCell ref="B49:N49"/>
    <mergeCell ref="A31:Q31"/>
    <mergeCell ref="N33:O33"/>
    <mergeCell ref="P33:Q33"/>
    <mergeCell ref="E35:F35"/>
    <mergeCell ref="G35:H35"/>
    <mergeCell ref="A34:Q34"/>
    <mergeCell ref="C35:D35"/>
    <mergeCell ref="L33:M33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25:Q25"/>
    <mergeCell ref="C26:D26"/>
    <mergeCell ref="E26:F26"/>
    <mergeCell ref="G26:H26"/>
    <mergeCell ref="L26:M26"/>
    <mergeCell ref="N26:O26"/>
    <mergeCell ref="A22:Q22"/>
    <mergeCell ref="L23:M23"/>
    <mergeCell ref="N23:O23"/>
    <mergeCell ref="P23:Q23"/>
    <mergeCell ref="C24:D24"/>
    <mergeCell ref="E24:F24"/>
    <mergeCell ref="G24:H24"/>
    <mergeCell ref="N24:O24"/>
    <mergeCell ref="A18:Q18"/>
    <mergeCell ref="C19:J19"/>
    <mergeCell ref="L19:Q19"/>
    <mergeCell ref="E20:F20"/>
    <mergeCell ref="G20:H20"/>
    <mergeCell ref="L20:M20"/>
    <mergeCell ref="N20:O20"/>
    <mergeCell ref="C15:J15"/>
    <mergeCell ref="L15:Q15"/>
    <mergeCell ref="C16:J16"/>
    <mergeCell ref="L16:Q16"/>
    <mergeCell ref="C17:J17"/>
    <mergeCell ref="L17:Q17"/>
    <mergeCell ref="C13:J13"/>
    <mergeCell ref="L13:Q13"/>
    <mergeCell ref="C14:D14"/>
    <mergeCell ref="E14:F14"/>
    <mergeCell ref="G14:H14"/>
    <mergeCell ref="N14:Q14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N6:O6"/>
    <mergeCell ref="P10:Q10"/>
    <mergeCell ref="C11:J11"/>
    <mergeCell ref="L11:Q11"/>
    <mergeCell ref="C12:J12"/>
    <mergeCell ref="L12:Q12"/>
    <mergeCell ref="L10:M10"/>
    <mergeCell ref="N10:O10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6"/>
  <sheetViews>
    <sheetView workbookViewId="0">
      <selection activeCell="P48" sqref="P48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98" t="s">
        <v>0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  <c r="R1" s="498"/>
      <c r="S1" s="498"/>
    </row>
    <row r="2" spans="1:243" customFormat="1" ht="17.399999999999999">
      <c r="B2" s="499" t="s">
        <v>1</v>
      </c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499"/>
      <c r="S2" s="499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78" t="s">
        <v>1799</v>
      </c>
      <c r="B4" s="578"/>
      <c r="C4" s="578"/>
      <c r="D4" s="578"/>
      <c r="E4" s="578"/>
      <c r="F4" s="578"/>
      <c r="G4" s="578"/>
      <c r="H4" s="578"/>
      <c r="I4" s="578"/>
      <c r="J4" s="578"/>
      <c r="K4" s="578"/>
      <c r="L4" s="578"/>
      <c r="M4" s="578"/>
      <c r="N4" s="578"/>
      <c r="O4" s="578"/>
      <c r="P4" s="578"/>
      <c r="Q4" s="578"/>
    </row>
    <row r="5" spans="1:243" ht="15" hidden="1" customHeight="1">
      <c r="A5" s="9" t="s">
        <v>4</v>
      </c>
      <c r="B5" s="9" t="s">
        <v>5</v>
      </c>
      <c r="C5" s="457" t="s">
        <v>469</v>
      </c>
      <c r="D5" s="457"/>
      <c r="E5" s="676" t="s">
        <v>470</v>
      </c>
      <c r="F5" s="677"/>
      <c r="G5" s="586" t="s">
        <v>245</v>
      </c>
      <c r="H5" s="587"/>
      <c r="I5" s="496" t="s">
        <v>1608</v>
      </c>
      <c r="J5" s="538"/>
      <c r="K5" s="11" t="s">
        <v>5</v>
      </c>
      <c r="L5" s="457" t="s">
        <v>469</v>
      </c>
      <c r="M5" s="457"/>
      <c r="N5" s="676" t="s">
        <v>470</v>
      </c>
      <c r="O5" s="677"/>
      <c r="P5" s="586" t="s">
        <v>245</v>
      </c>
      <c r="Q5" s="587"/>
    </row>
    <row r="6" spans="1:243" ht="15" hidden="1" customHeight="1">
      <c r="A6" s="10" t="s">
        <v>13</v>
      </c>
      <c r="B6" s="10" t="s">
        <v>14</v>
      </c>
      <c r="C6" s="460" t="s">
        <v>474</v>
      </c>
      <c r="D6" s="472"/>
      <c r="E6" s="460" t="s">
        <v>1417</v>
      </c>
      <c r="F6" s="472"/>
      <c r="G6" s="482" t="s">
        <v>1746</v>
      </c>
      <c r="H6" s="561"/>
      <c r="I6" s="482" t="s">
        <v>1609</v>
      </c>
      <c r="J6" s="561"/>
      <c r="K6" s="10" t="s">
        <v>14</v>
      </c>
      <c r="L6" s="460" t="s">
        <v>474</v>
      </c>
      <c r="M6" s="472"/>
      <c r="N6" s="460" t="s">
        <v>1417</v>
      </c>
      <c r="O6" s="472"/>
      <c r="P6" s="482" t="s">
        <v>1746</v>
      </c>
      <c r="Q6" s="561"/>
    </row>
    <row r="7" spans="1:243" ht="15" hidden="1" customHeight="1">
      <c r="A7" s="14"/>
      <c r="B7" s="98"/>
      <c r="C7" s="460" t="s">
        <v>22</v>
      </c>
      <c r="D7" s="472"/>
      <c r="E7" s="460" t="s">
        <v>22</v>
      </c>
      <c r="F7" s="472"/>
      <c r="G7" s="460" t="s">
        <v>22</v>
      </c>
      <c r="H7" s="472"/>
      <c r="I7" s="460" t="s">
        <v>22</v>
      </c>
      <c r="J7" s="472"/>
      <c r="K7" s="10"/>
      <c r="L7" s="460" t="s">
        <v>22</v>
      </c>
      <c r="M7" s="472"/>
      <c r="N7" s="460" t="s">
        <v>22</v>
      </c>
      <c r="O7" s="472"/>
      <c r="P7" s="460" t="s">
        <v>22</v>
      </c>
      <c r="Q7" s="472"/>
    </row>
    <row r="8" spans="1:243" ht="26.1" hidden="1" customHeight="1">
      <c r="A8" s="14"/>
      <c r="B8" s="145"/>
      <c r="C8" s="146" t="s">
        <v>1800</v>
      </c>
      <c r="D8" s="146" t="s">
        <v>1801</v>
      </c>
      <c r="E8" s="65" t="s">
        <v>1420</v>
      </c>
      <c r="F8" s="65" t="s">
        <v>1802</v>
      </c>
      <c r="G8" s="65" t="s">
        <v>1803</v>
      </c>
      <c r="H8" s="65" t="s">
        <v>1804</v>
      </c>
      <c r="I8" s="65" t="s">
        <v>1805</v>
      </c>
      <c r="J8" s="65" t="s">
        <v>1806</v>
      </c>
      <c r="K8" s="14"/>
      <c r="L8" s="146" t="s">
        <v>1800</v>
      </c>
      <c r="M8" s="146" t="s">
        <v>1801</v>
      </c>
      <c r="N8" s="65" t="s">
        <v>1420</v>
      </c>
      <c r="O8" s="65" t="s">
        <v>1802</v>
      </c>
      <c r="P8" s="65" t="s">
        <v>1803</v>
      </c>
      <c r="Q8" s="65" t="s">
        <v>1804</v>
      </c>
    </row>
    <row r="9" spans="1:243" ht="15" hidden="1" customHeight="1">
      <c r="A9" s="27" t="s">
        <v>1807</v>
      </c>
      <c r="B9" s="147" t="s">
        <v>1306</v>
      </c>
      <c r="C9" s="449" t="s">
        <v>1808</v>
      </c>
      <c r="D9" s="450"/>
      <c r="E9" s="449" t="s">
        <v>1809</v>
      </c>
      <c r="F9" s="450"/>
      <c r="G9" s="23" t="s">
        <v>39</v>
      </c>
      <c r="H9" s="23" t="s">
        <v>39</v>
      </c>
      <c r="I9" s="120">
        <v>46015</v>
      </c>
      <c r="J9" s="148">
        <f t="shared" ref="J9:J15" si="0">I9+1</f>
        <v>46016</v>
      </c>
      <c r="K9" s="149" t="s">
        <v>1307</v>
      </c>
      <c r="L9" s="631" t="s">
        <v>1810</v>
      </c>
      <c r="M9" s="633"/>
      <c r="N9" s="661" t="s">
        <v>1811</v>
      </c>
      <c r="O9" s="663"/>
      <c r="P9" s="631" t="s">
        <v>1812</v>
      </c>
      <c r="Q9" s="633"/>
      <c r="T9" s="150"/>
    </row>
    <row r="10" spans="1:243" ht="15" hidden="1" customHeight="1">
      <c r="A10" s="151" t="s">
        <v>1807</v>
      </c>
      <c r="B10" s="147" t="s">
        <v>1757</v>
      </c>
      <c r="C10" s="631" t="s">
        <v>1810</v>
      </c>
      <c r="D10" s="633"/>
      <c r="E10" s="661" t="s">
        <v>1811</v>
      </c>
      <c r="F10" s="663"/>
      <c r="G10" s="631" t="s">
        <v>1812</v>
      </c>
      <c r="H10" s="633"/>
      <c r="I10" s="120">
        <v>46023</v>
      </c>
      <c r="J10" s="148">
        <f t="shared" si="0"/>
        <v>46024</v>
      </c>
      <c r="K10" s="78" t="s">
        <v>1813</v>
      </c>
      <c r="L10" s="120"/>
      <c r="M10" s="115"/>
      <c r="N10" s="120"/>
      <c r="O10" s="115"/>
      <c r="P10" s="120"/>
      <c r="Q10" s="115"/>
      <c r="T10" s="150"/>
    </row>
    <row r="11" spans="1:243" ht="15" hidden="1" customHeight="1">
      <c r="A11" s="25" t="s">
        <v>287</v>
      </c>
      <c r="B11" s="147" t="s">
        <v>1622</v>
      </c>
      <c r="C11" s="152" t="s">
        <v>292</v>
      </c>
      <c r="D11" s="89" t="s">
        <v>1814</v>
      </c>
      <c r="E11" s="504" t="s">
        <v>1815</v>
      </c>
      <c r="F11" s="505"/>
      <c r="G11" s="23" t="s">
        <v>39</v>
      </c>
      <c r="H11" s="23" t="s">
        <v>39</v>
      </c>
      <c r="I11" s="120">
        <v>46031</v>
      </c>
      <c r="J11" s="148">
        <f t="shared" si="0"/>
        <v>46032</v>
      </c>
      <c r="K11" s="147" t="s">
        <v>1623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3">
        <f t="shared" si="1"/>
        <v>46037</v>
      </c>
      <c r="Q11" s="153">
        <f>P11</f>
        <v>46037</v>
      </c>
      <c r="T11" s="150"/>
    </row>
    <row r="12" spans="1:243" ht="15" hidden="1" customHeight="1">
      <c r="A12" s="25" t="s">
        <v>318</v>
      </c>
      <c r="B12" s="154" t="s">
        <v>722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8">
        <f t="shared" si="0"/>
        <v>46036</v>
      </c>
      <c r="K12" s="154" t="s">
        <v>723</v>
      </c>
      <c r="L12" s="504" t="s">
        <v>315</v>
      </c>
      <c r="M12" s="505"/>
      <c r="N12" s="504" t="s">
        <v>316</v>
      </c>
      <c r="O12" s="505"/>
      <c r="P12" s="120">
        <v>46047</v>
      </c>
      <c r="Q12" s="155">
        <f>P12</f>
        <v>46047</v>
      </c>
      <c r="R12" s="75" t="s">
        <v>438</v>
      </c>
      <c r="S12" s="156"/>
      <c r="T12" s="150"/>
    </row>
    <row r="13" spans="1:243" ht="15" hidden="1" customHeight="1">
      <c r="A13" s="27" t="s">
        <v>287</v>
      </c>
      <c r="B13" s="147" t="s">
        <v>722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8">
        <f t="shared" si="0"/>
        <v>46043</v>
      </c>
      <c r="K13" s="157" t="s">
        <v>723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8"/>
      <c r="S13" s="156"/>
      <c r="T13" s="150"/>
    </row>
    <row r="14" spans="1:243" ht="15" hidden="1" customHeight="1">
      <c r="A14" s="27" t="s">
        <v>287</v>
      </c>
      <c r="B14" s="147" t="s">
        <v>724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8">
        <f t="shared" si="0"/>
        <v>46051</v>
      </c>
      <c r="K14" s="159" t="s">
        <v>725</v>
      </c>
      <c r="L14" s="502" t="s">
        <v>1816</v>
      </c>
      <c r="M14" s="503" t="s">
        <v>309</v>
      </c>
      <c r="N14" s="502" t="s">
        <v>1817</v>
      </c>
      <c r="O14" s="503" t="s">
        <v>309</v>
      </c>
      <c r="P14" s="89" t="s">
        <v>1818</v>
      </c>
      <c r="Q14" s="161" t="s">
        <v>505</v>
      </c>
      <c r="R14" s="158"/>
      <c r="S14" s="156"/>
      <c r="T14" s="150"/>
    </row>
    <row r="15" spans="1:243" ht="15" hidden="1" customHeight="1">
      <c r="A15" s="162" t="s">
        <v>287</v>
      </c>
      <c r="B15" s="163" t="s">
        <v>726</v>
      </c>
      <c r="C15" s="502" t="s">
        <v>1816</v>
      </c>
      <c r="D15" s="503" t="s">
        <v>309</v>
      </c>
      <c r="E15" s="502" t="s">
        <v>1817</v>
      </c>
      <c r="F15" s="503" t="s">
        <v>309</v>
      </c>
      <c r="G15" s="89" t="s">
        <v>1818</v>
      </c>
      <c r="H15" s="161" t="s">
        <v>505</v>
      </c>
      <c r="I15" s="120">
        <v>46067</v>
      </c>
      <c r="J15" s="164">
        <f t="shared" si="0"/>
        <v>46068</v>
      </c>
      <c r="K15" s="165" t="s">
        <v>727</v>
      </c>
      <c r="L15" s="502" t="s">
        <v>1819</v>
      </c>
      <c r="M15" s="503" t="s">
        <v>309</v>
      </c>
      <c r="N15" s="502" t="s">
        <v>1820</v>
      </c>
      <c r="O15" s="503" t="s">
        <v>309</v>
      </c>
      <c r="P15" s="502" t="s">
        <v>333</v>
      </c>
      <c r="Q15" s="503" t="s">
        <v>309</v>
      </c>
      <c r="R15" s="54" t="s">
        <v>334</v>
      </c>
      <c r="S15" s="75" t="s">
        <v>286</v>
      </c>
    </row>
    <row r="16" spans="1:243" ht="15" hidden="1" customHeight="1">
      <c r="A16" s="733" t="s">
        <v>337</v>
      </c>
      <c r="B16" s="733"/>
      <c r="C16" s="733"/>
      <c r="D16" s="733"/>
      <c r="E16" s="733"/>
      <c r="F16" s="733"/>
      <c r="G16" s="733"/>
      <c r="H16" s="733"/>
      <c r="I16" s="733"/>
      <c r="J16" s="733"/>
      <c r="K16" s="733"/>
      <c r="L16" s="733"/>
      <c r="M16" s="733"/>
      <c r="N16" s="733"/>
      <c r="O16" s="733"/>
      <c r="P16" s="733"/>
      <c r="Q16" s="733"/>
      <c r="R16" s="158"/>
      <c r="S16" s="156"/>
      <c r="T16" s="150"/>
    </row>
    <row r="17" spans="1:20" ht="15" hidden="1" customHeight="1">
      <c r="A17" s="25" t="s">
        <v>318</v>
      </c>
      <c r="B17" s="154" t="s">
        <v>728</v>
      </c>
      <c r="C17" s="152" t="s">
        <v>321</v>
      </c>
      <c r="D17" s="89" t="s">
        <v>322</v>
      </c>
      <c r="E17" s="504" t="s">
        <v>323</v>
      </c>
      <c r="F17" s="505"/>
      <c r="G17" s="504" t="s">
        <v>280</v>
      </c>
      <c r="H17" s="505"/>
      <c r="I17" s="89" t="s">
        <v>1821</v>
      </c>
      <c r="J17" s="89" t="s">
        <v>1822</v>
      </c>
      <c r="K17" s="166" t="s">
        <v>729</v>
      </c>
      <c r="L17" s="167">
        <v>46086</v>
      </c>
      <c r="M17" s="167">
        <f t="shared" ref="M17:M21" si="4">L17</f>
        <v>46086</v>
      </c>
      <c r="N17" s="168">
        <v>46087</v>
      </c>
      <c r="O17" s="168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50"/>
    </row>
    <row r="18" spans="1:20" ht="15" hidden="1" customHeight="1">
      <c r="A18" s="27" t="s">
        <v>287</v>
      </c>
      <c r="B18" s="147" t="s">
        <v>731</v>
      </c>
      <c r="C18" s="631" t="s">
        <v>767</v>
      </c>
      <c r="D18" s="632"/>
      <c r="E18" s="632"/>
      <c r="F18" s="632"/>
      <c r="G18" s="632"/>
      <c r="H18" s="632"/>
      <c r="I18" s="632"/>
      <c r="J18" s="633"/>
      <c r="K18" s="157" t="s">
        <v>732</v>
      </c>
      <c r="L18" s="548" t="s">
        <v>208</v>
      </c>
      <c r="M18" s="549"/>
      <c r="N18" s="549"/>
      <c r="O18" s="549"/>
      <c r="P18" s="549"/>
      <c r="Q18" s="550"/>
      <c r="R18" s="158"/>
      <c r="S18" s="156"/>
      <c r="T18" s="150"/>
    </row>
    <row r="19" spans="1:20" ht="15" hidden="1" customHeight="1">
      <c r="A19" s="169" t="s">
        <v>318</v>
      </c>
      <c r="B19" s="149" t="s">
        <v>733</v>
      </c>
      <c r="C19" s="167">
        <v>46086</v>
      </c>
      <c r="D19" s="167">
        <f t="shared" ref="D19:H19" si="6">C19</f>
        <v>46086</v>
      </c>
      <c r="E19" s="168">
        <v>46087</v>
      </c>
      <c r="F19" s="168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8">
        <f>I19+1</f>
        <v>46091</v>
      </c>
      <c r="K19" s="157" t="s">
        <v>734</v>
      </c>
      <c r="L19" s="504" t="s">
        <v>343</v>
      </c>
      <c r="M19" s="505" t="s">
        <v>309</v>
      </c>
      <c r="N19" s="504" t="s">
        <v>344</v>
      </c>
      <c r="O19" s="505" t="s">
        <v>309</v>
      </c>
      <c r="P19" s="120">
        <v>46096</v>
      </c>
      <c r="Q19" s="170">
        <f t="shared" ref="Q19:Q20" si="8">P19</f>
        <v>46096</v>
      </c>
      <c r="R19" s="75" t="s">
        <v>438</v>
      </c>
      <c r="S19" s="156"/>
      <c r="T19" s="150"/>
    </row>
    <row r="20" spans="1:20" ht="15" hidden="1" customHeight="1">
      <c r="A20" s="27" t="s">
        <v>287</v>
      </c>
      <c r="B20" s="147" t="s">
        <v>739</v>
      </c>
      <c r="C20" s="171" t="s">
        <v>39</v>
      </c>
      <c r="D20" s="171" t="s">
        <v>39</v>
      </c>
      <c r="E20" s="167">
        <v>46097</v>
      </c>
      <c r="F20" s="167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8">
        <f>I20+1</f>
        <v>46101</v>
      </c>
      <c r="K20" s="157" t="s">
        <v>740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8"/>
      <c r="S20" s="156"/>
      <c r="T20" s="150"/>
    </row>
    <row r="21" spans="1:20" ht="15" hidden="1" customHeight="1">
      <c r="A21" s="25" t="s">
        <v>287</v>
      </c>
      <c r="B21" s="154" t="s">
        <v>741</v>
      </c>
      <c r="C21" s="167">
        <v>46103</v>
      </c>
      <c r="D21" s="167">
        <f>C21</f>
        <v>46103</v>
      </c>
      <c r="E21" s="167">
        <f>D21+1</f>
        <v>46104</v>
      </c>
      <c r="F21" s="167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8">
        <f>I21+1</f>
        <v>46108</v>
      </c>
      <c r="K21" s="166" t="s">
        <v>742</v>
      </c>
      <c r="L21" s="167">
        <v>46115</v>
      </c>
      <c r="M21" s="167">
        <f t="shared" si="4"/>
        <v>46115</v>
      </c>
      <c r="N21" s="167">
        <f t="shared" si="9"/>
        <v>46116</v>
      </c>
      <c r="O21" s="167">
        <f t="shared" si="5"/>
        <v>46116</v>
      </c>
      <c r="P21" s="171" t="s">
        <v>39</v>
      </c>
      <c r="Q21" s="171" t="s">
        <v>39</v>
      </c>
      <c r="R21" s="92" t="s">
        <v>1823</v>
      </c>
      <c r="S21" s="156"/>
      <c r="T21" s="150"/>
    </row>
    <row r="22" spans="1:20" ht="15" hidden="1" customHeight="1">
      <c r="A22" s="27" t="s">
        <v>287</v>
      </c>
      <c r="B22" s="147" t="s">
        <v>743</v>
      </c>
      <c r="C22" s="474" t="s">
        <v>767</v>
      </c>
      <c r="D22" s="475"/>
      <c r="E22" s="475"/>
      <c r="F22" s="475"/>
      <c r="G22" s="475"/>
      <c r="H22" s="475"/>
      <c r="I22" s="475"/>
      <c r="J22" s="476"/>
      <c r="K22" s="157" t="s">
        <v>744</v>
      </c>
      <c r="L22" s="548" t="s">
        <v>208</v>
      </c>
      <c r="M22" s="549"/>
      <c r="N22" s="549"/>
      <c r="O22" s="549"/>
      <c r="P22" s="549"/>
      <c r="Q22" s="550"/>
      <c r="R22" s="158"/>
      <c r="S22" s="156"/>
      <c r="T22" s="150"/>
    </row>
    <row r="23" spans="1:20" ht="15" hidden="1" customHeight="1">
      <c r="A23" s="172" t="s">
        <v>1776</v>
      </c>
      <c r="B23" s="173" t="s">
        <v>745</v>
      </c>
      <c r="C23" s="502" t="s">
        <v>1777</v>
      </c>
      <c r="D23" s="503" t="s">
        <v>309</v>
      </c>
      <c r="E23" s="502" t="s">
        <v>1778</v>
      </c>
      <c r="F23" s="503" t="s">
        <v>309</v>
      </c>
      <c r="G23" s="174">
        <v>46118</v>
      </c>
      <c r="H23" s="175">
        <f>G23</f>
        <v>46118</v>
      </c>
      <c r="I23" s="174">
        <v>46121</v>
      </c>
      <c r="J23" s="176" t="s">
        <v>1781</v>
      </c>
      <c r="K23" s="177" t="s">
        <v>746</v>
      </c>
      <c r="L23" s="502" t="s">
        <v>1824</v>
      </c>
      <c r="M23" s="503" t="s">
        <v>309</v>
      </c>
      <c r="N23" s="514" t="s">
        <v>1825</v>
      </c>
      <c r="O23" s="515" t="s">
        <v>309</v>
      </c>
      <c r="P23" s="48"/>
      <c r="Q23" s="48"/>
      <c r="R23" s="75"/>
      <c r="S23" s="156"/>
      <c r="T23" s="150"/>
    </row>
    <row r="24" spans="1:20" ht="15" hidden="1" customHeight="1">
      <c r="A24" s="755" t="s">
        <v>337</v>
      </c>
      <c r="B24" s="755"/>
      <c r="C24" s="755"/>
      <c r="D24" s="755"/>
      <c r="E24" s="755"/>
      <c r="F24" s="755"/>
      <c r="G24" s="755"/>
      <c r="H24" s="755"/>
      <c r="I24" s="755"/>
      <c r="J24" s="755"/>
      <c r="K24" s="755"/>
      <c r="L24" s="755"/>
      <c r="M24" s="755"/>
      <c r="N24" s="755"/>
      <c r="O24" s="755"/>
      <c r="P24" s="755"/>
      <c r="Q24" s="755"/>
      <c r="R24" s="75"/>
      <c r="S24" s="156"/>
      <c r="T24" s="150"/>
    </row>
    <row r="25" spans="1:20" ht="15" hidden="1" customHeight="1">
      <c r="A25" s="179" t="s">
        <v>1756</v>
      </c>
      <c r="B25" s="147" t="s">
        <v>745</v>
      </c>
      <c r="C25" s="171" t="s">
        <v>39</v>
      </c>
      <c r="D25" s="171" t="s">
        <v>39</v>
      </c>
      <c r="E25" s="167">
        <v>46136</v>
      </c>
      <c r="F25" s="167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8">
        <f t="shared" ref="H25:J36" si="10">I25+1</f>
        <v>46142</v>
      </c>
      <c r="K25" s="157" t="s">
        <v>746</v>
      </c>
      <c r="L25" s="504" t="s">
        <v>1792</v>
      </c>
      <c r="M25" s="505" t="s">
        <v>309</v>
      </c>
      <c r="N25" s="750" t="s">
        <v>328</v>
      </c>
      <c r="O25" s="751" t="s">
        <v>309</v>
      </c>
      <c r="P25" s="504" t="s">
        <v>1793</v>
      </c>
      <c r="Q25" s="505" t="s">
        <v>309</v>
      </c>
      <c r="R25" s="75" t="s">
        <v>1647</v>
      </c>
      <c r="S25" s="156"/>
      <c r="T25" s="150"/>
    </row>
    <row r="26" spans="1:20" ht="15" hidden="1" customHeight="1">
      <c r="A26" s="180" t="s">
        <v>233</v>
      </c>
      <c r="B26" s="154" t="s">
        <v>759</v>
      </c>
      <c r="C26" s="167">
        <v>46148</v>
      </c>
      <c r="D26" s="167">
        <f>C26</f>
        <v>46148</v>
      </c>
      <c r="E26" s="167">
        <f>D26+1</f>
        <v>46149</v>
      </c>
      <c r="F26" s="167">
        <f>E26+1</f>
        <v>46150</v>
      </c>
      <c r="G26" s="181" t="s">
        <v>39</v>
      </c>
      <c r="H26" s="181" t="s">
        <v>39</v>
      </c>
      <c r="I26" s="167">
        <v>46152</v>
      </c>
      <c r="J26" s="148">
        <f t="shared" si="10"/>
        <v>46153</v>
      </c>
      <c r="K26" s="166" t="s">
        <v>760</v>
      </c>
      <c r="L26" s="171" t="s">
        <v>39</v>
      </c>
      <c r="M26" s="171" t="s">
        <v>39</v>
      </c>
      <c r="N26" s="167">
        <v>46158</v>
      </c>
      <c r="O26" s="167">
        <f>N26</f>
        <v>46158</v>
      </c>
      <c r="P26" s="182">
        <v>46159</v>
      </c>
      <c r="Q26" s="182">
        <v>46159</v>
      </c>
      <c r="R26" s="75"/>
      <c r="S26" s="156"/>
      <c r="T26" s="150"/>
    </row>
    <row r="27" spans="1:20" ht="15" hidden="1" customHeight="1">
      <c r="A27" s="179" t="s">
        <v>233</v>
      </c>
      <c r="B27" s="147" t="s">
        <v>1363</v>
      </c>
      <c r="C27" s="171" t="s">
        <v>39</v>
      </c>
      <c r="D27" s="171" t="s">
        <v>39</v>
      </c>
      <c r="E27" s="167">
        <v>46158</v>
      </c>
      <c r="F27" s="167">
        <f>E27</f>
        <v>46158</v>
      </c>
      <c r="G27" s="182">
        <v>46159</v>
      </c>
      <c r="H27" s="182">
        <v>46159</v>
      </c>
      <c r="I27" s="167">
        <v>46161</v>
      </c>
      <c r="J27" s="148">
        <f t="shared" si="10"/>
        <v>46162</v>
      </c>
      <c r="K27" s="157" t="s">
        <v>1362</v>
      </c>
      <c r="L27" s="507" t="s">
        <v>1826</v>
      </c>
      <c r="M27" s="509" t="s">
        <v>309</v>
      </c>
      <c r="N27" s="507" t="s">
        <v>1827</v>
      </c>
      <c r="O27" s="509" t="s">
        <v>309</v>
      </c>
      <c r="P27" s="756" t="s">
        <v>1828</v>
      </c>
      <c r="Q27" s="757"/>
      <c r="R27" s="75"/>
      <c r="S27" s="156"/>
      <c r="T27" s="150"/>
    </row>
    <row r="28" spans="1:20" ht="15" hidden="1" customHeight="1">
      <c r="A28" s="183" t="s">
        <v>1829</v>
      </c>
      <c r="B28" s="149" t="s">
        <v>745</v>
      </c>
      <c r="C28" s="167">
        <v>46173</v>
      </c>
      <c r="D28" s="167">
        <f>C28</f>
        <v>46173</v>
      </c>
      <c r="E28" s="167">
        <f>D28+1</f>
        <v>46174</v>
      </c>
      <c r="F28" s="167">
        <f>E28</f>
        <v>46174</v>
      </c>
      <c r="G28" s="170">
        <f>F28+1</f>
        <v>46175</v>
      </c>
      <c r="H28" s="170">
        <f>G28+1</f>
        <v>46176</v>
      </c>
      <c r="I28" s="167">
        <f>H28+2</f>
        <v>46178</v>
      </c>
      <c r="J28" s="148">
        <f t="shared" si="10"/>
        <v>46179</v>
      </c>
      <c r="K28" s="184" t="s">
        <v>746</v>
      </c>
      <c r="L28" s="507" t="s">
        <v>1830</v>
      </c>
      <c r="M28" s="509" t="s">
        <v>309</v>
      </c>
      <c r="N28" s="548" t="s">
        <v>1831</v>
      </c>
      <c r="O28" s="550"/>
      <c r="P28" s="115"/>
      <c r="Q28" s="115"/>
      <c r="R28" s="75"/>
      <c r="S28" s="156"/>
      <c r="T28" s="150"/>
    </row>
    <row r="29" spans="1:20" hidden="1">
      <c r="A29" s="185" t="s">
        <v>233</v>
      </c>
      <c r="B29" s="147" t="s">
        <v>1431</v>
      </c>
      <c r="C29" s="507" t="s">
        <v>1830</v>
      </c>
      <c r="D29" s="509" t="s">
        <v>309</v>
      </c>
      <c r="E29" s="507" t="s">
        <v>1832</v>
      </c>
      <c r="F29" s="509"/>
      <c r="G29" s="115">
        <v>46185</v>
      </c>
      <c r="H29" s="115">
        <f t="shared" ref="H29" si="11">G29</f>
        <v>46185</v>
      </c>
      <c r="I29" s="167">
        <f t="shared" ref="I29" si="12">H29+2</f>
        <v>46187</v>
      </c>
      <c r="J29" s="148">
        <f t="shared" si="10"/>
        <v>46188</v>
      </c>
      <c r="K29" s="157" t="s">
        <v>1432</v>
      </c>
      <c r="L29" s="504" t="s">
        <v>1833</v>
      </c>
      <c r="M29" s="505" t="s">
        <v>309</v>
      </c>
      <c r="N29" s="504" t="s">
        <v>1834</v>
      </c>
      <c r="O29" s="505" t="s">
        <v>309</v>
      </c>
      <c r="P29" s="504" t="s">
        <v>1835</v>
      </c>
      <c r="Q29" s="505" t="s">
        <v>309</v>
      </c>
      <c r="R29" s="75"/>
      <c r="S29" s="156"/>
      <c r="T29" s="150"/>
    </row>
    <row r="30" spans="1:20" customFormat="1">
      <c r="A30" s="578" t="s">
        <v>1836</v>
      </c>
      <c r="B30" s="578"/>
      <c r="C30" s="578"/>
      <c r="D30" s="578"/>
      <c r="E30" s="578"/>
      <c r="F30" s="578"/>
      <c r="G30" s="578"/>
      <c r="H30" s="578"/>
      <c r="I30" s="578"/>
      <c r="J30" s="578"/>
      <c r="K30" s="578"/>
      <c r="L30" s="578"/>
      <c r="M30" s="578"/>
      <c r="N30" s="578"/>
      <c r="O30" s="578"/>
      <c r="P30" s="578"/>
      <c r="Q30" s="578"/>
    </row>
    <row r="31" spans="1:20" ht="15" customHeight="1">
      <c r="A31" s="9" t="s">
        <v>4</v>
      </c>
      <c r="B31" s="9" t="s">
        <v>5</v>
      </c>
      <c r="C31" s="457" t="s">
        <v>469</v>
      </c>
      <c r="D31" s="457"/>
      <c r="E31" s="676" t="s">
        <v>470</v>
      </c>
      <c r="F31" s="677"/>
      <c r="G31" s="496" t="s">
        <v>1608</v>
      </c>
      <c r="H31" s="538"/>
      <c r="I31" s="11" t="s">
        <v>5</v>
      </c>
      <c r="J31" s="457" t="s">
        <v>469</v>
      </c>
      <c r="K31" s="457"/>
      <c r="L31" s="676" t="s">
        <v>470</v>
      </c>
      <c r="M31" s="677"/>
    </row>
    <row r="32" spans="1:20" ht="15" customHeight="1">
      <c r="A32" s="10" t="s">
        <v>13</v>
      </c>
      <c r="B32" s="10" t="s">
        <v>14</v>
      </c>
      <c r="C32" s="460" t="s">
        <v>474</v>
      </c>
      <c r="D32" s="472"/>
      <c r="E32" s="460" t="s">
        <v>1417</v>
      </c>
      <c r="F32" s="472"/>
      <c r="G32" s="482" t="s">
        <v>1609</v>
      </c>
      <c r="H32" s="561"/>
      <c r="I32" s="10" t="s">
        <v>14</v>
      </c>
      <c r="J32" s="460" t="s">
        <v>474</v>
      </c>
      <c r="K32" s="472"/>
      <c r="L32" s="460" t="s">
        <v>1417</v>
      </c>
      <c r="M32" s="472"/>
    </row>
    <row r="33" spans="1:16" ht="15" customHeight="1">
      <c r="A33" s="14"/>
      <c r="B33" s="98"/>
      <c r="C33" s="460" t="s">
        <v>22</v>
      </c>
      <c r="D33" s="472"/>
      <c r="E33" s="460" t="s">
        <v>22</v>
      </c>
      <c r="F33" s="472"/>
      <c r="G33" s="460" t="s">
        <v>22</v>
      </c>
      <c r="H33" s="472"/>
      <c r="I33" s="10"/>
      <c r="J33" s="460" t="s">
        <v>22</v>
      </c>
      <c r="K33" s="472"/>
      <c r="L33" s="460" t="s">
        <v>22</v>
      </c>
      <c r="M33" s="472"/>
    </row>
    <row r="34" spans="1:16" ht="26.1" customHeight="1">
      <c r="A34" s="14"/>
      <c r="B34" s="145"/>
      <c r="C34" s="146" t="s">
        <v>1800</v>
      </c>
      <c r="D34" s="146" t="s">
        <v>1801</v>
      </c>
      <c r="E34" s="65" t="s">
        <v>1420</v>
      </c>
      <c r="F34" s="65" t="s">
        <v>1802</v>
      </c>
      <c r="G34" s="65" t="s">
        <v>1837</v>
      </c>
      <c r="H34" s="65" t="s">
        <v>1752</v>
      </c>
      <c r="I34" s="14"/>
      <c r="J34" s="146" t="s">
        <v>1800</v>
      </c>
      <c r="K34" s="146" t="s">
        <v>1801</v>
      </c>
      <c r="L34" s="65" t="s">
        <v>1420</v>
      </c>
      <c r="M34" s="65" t="s">
        <v>1802</v>
      </c>
    </row>
    <row r="35" spans="1:16" ht="15" hidden="1" customHeight="1">
      <c r="A35" s="186" t="s">
        <v>233</v>
      </c>
      <c r="B35" s="147" t="s">
        <v>1433</v>
      </c>
      <c r="C35" s="171" t="s">
        <v>1833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7">
        <f t="shared" ref="G35:G51" si="15">F35+3</f>
        <v>46197</v>
      </c>
      <c r="H35" s="148">
        <f t="shared" si="10"/>
        <v>46198</v>
      </c>
      <c r="I35" s="157" t="s">
        <v>1434</v>
      </c>
      <c r="J35" s="115">
        <f>H35+3</f>
        <v>46201</v>
      </c>
      <c r="K35" s="115">
        <f t="shared" ref="K35:K51" si="16">J35</f>
        <v>46201</v>
      </c>
      <c r="L35" s="115">
        <f t="shared" ref="L35:L51" si="17">K35+1</f>
        <v>46202</v>
      </c>
      <c r="M35" s="115">
        <f t="shared" ref="M35:M51" si="18">L35</f>
        <v>46202</v>
      </c>
      <c r="N35" s="75"/>
      <c r="O35" s="156"/>
      <c r="P35" s="150"/>
    </row>
    <row r="36" spans="1:16" ht="15" hidden="1" customHeight="1">
      <c r="A36" s="186" t="s">
        <v>233</v>
      </c>
      <c r="B36" s="147" t="s">
        <v>1383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7">
        <f t="shared" si="15"/>
        <v>46205</v>
      </c>
      <c r="H36" s="148">
        <f t="shared" si="10"/>
        <v>46206</v>
      </c>
      <c r="I36" s="157" t="s">
        <v>1382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6"/>
      <c r="P36" s="150"/>
    </row>
    <row r="37" spans="1:16" ht="15" hidden="1" customHeight="1">
      <c r="A37" s="186" t="s">
        <v>233</v>
      </c>
      <c r="B37" s="147" t="s">
        <v>1439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7">
        <f t="shared" si="15"/>
        <v>46212</v>
      </c>
      <c r="H37" s="148">
        <f>G37+1</f>
        <v>46213</v>
      </c>
      <c r="I37" s="157" t="s">
        <v>1440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6"/>
      <c r="P37" s="150"/>
    </row>
    <row r="38" spans="1:16" ht="15" hidden="1" customHeight="1">
      <c r="A38" s="581" t="s">
        <v>337</v>
      </c>
      <c r="B38" s="582"/>
      <c r="C38" s="582"/>
      <c r="D38" s="582"/>
      <c r="E38" s="582"/>
      <c r="F38" s="582"/>
      <c r="G38" s="582"/>
      <c r="H38" s="582"/>
      <c r="I38" s="582"/>
      <c r="J38" s="582"/>
      <c r="K38" s="582"/>
      <c r="L38" s="582"/>
      <c r="M38" s="583"/>
      <c r="N38" s="75"/>
      <c r="O38" s="156"/>
      <c r="P38" s="150"/>
    </row>
    <row r="39" spans="1:16" ht="15" hidden="1" customHeight="1">
      <c r="A39" s="186" t="s">
        <v>233</v>
      </c>
      <c r="B39" s="147" t="s">
        <v>1442</v>
      </c>
      <c r="C39" s="115">
        <v>46222</v>
      </c>
      <c r="D39" s="115">
        <f t="shared" ref="D39:D50" si="20">C39</f>
        <v>46222</v>
      </c>
      <c r="E39" s="115">
        <f t="shared" ref="E39:E50" si="21">D39+1</f>
        <v>46223</v>
      </c>
      <c r="F39" s="115">
        <f t="shared" ref="F39:F50" si="22">E39</f>
        <v>46223</v>
      </c>
      <c r="G39" s="167">
        <f t="shared" si="15"/>
        <v>46226</v>
      </c>
      <c r="H39" s="148">
        <f t="shared" ref="H39:H51" si="23">G39+1</f>
        <v>46227</v>
      </c>
      <c r="I39" s="157" t="s">
        <v>1444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6"/>
      <c r="P39" s="150"/>
    </row>
    <row r="40" spans="1:16" ht="15" hidden="1" customHeight="1">
      <c r="A40" s="186" t="s">
        <v>2241</v>
      </c>
      <c r="B40" s="147" t="s">
        <v>1391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7">
        <f t="shared" si="15"/>
        <v>46233</v>
      </c>
      <c r="H40" s="148">
        <f t="shared" si="23"/>
        <v>46234</v>
      </c>
      <c r="I40" s="157" t="s">
        <v>1390</v>
      </c>
      <c r="J40" s="541" t="s">
        <v>1838</v>
      </c>
      <c r="K40" s="543"/>
      <c r="L40" s="541" t="s">
        <v>2050</v>
      </c>
      <c r="M40" s="543"/>
      <c r="N40" s="75"/>
      <c r="O40" s="156"/>
      <c r="P40" s="150"/>
    </row>
    <row r="41" spans="1:16" ht="15" hidden="1" customHeight="1">
      <c r="A41" s="581" t="s">
        <v>2041</v>
      </c>
      <c r="B41" s="582"/>
      <c r="C41" s="582"/>
      <c r="D41" s="582"/>
      <c r="E41" s="582"/>
      <c r="F41" s="582"/>
      <c r="G41" s="582"/>
      <c r="H41" s="582"/>
      <c r="I41" s="582"/>
      <c r="J41" s="582"/>
      <c r="K41" s="582"/>
      <c r="L41" s="582"/>
      <c r="M41" s="583"/>
      <c r="N41" s="75"/>
      <c r="O41" s="156"/>
      <c r="P41" s="150"/>
    </row>
    <row r="42" spans="1:16" ht="15" customHeight="1">
      <c r="A42" s="186" t="s">
        <v>233</v>
      </c>
      <c r="B42" s="147" t="s">
        <v>1436</v>
      </c>
      <c r="C42" s="541" t="s">
        <v>1838</v>
      </c>
      <c r="D42" s="543"/>
      <c r="E42" s="541" t="s">
        <v>2050</v>
      </c>
      <c r="F42" s="543"/>
      <c r="G42" s="167">
        <v>46247</v>
      </c>
      <c r="H42" s="148">
        <f t="shared" si="23"/>
        <v>46248</v>
      </c>
      <c r="I42" s="157" t="s">
        <v>1445</v>
      </c>
      <c r="J42" s="23" t="s">
        <v>2217</v>
      </c>
      <c r="K42" s="23" t="s">
        <v>2217</v>
      </c>
      <c r="L42" s="115">
        <v>46258</v>
      </c>
      <c r="M42" s="115">
        <v>46258</v>
      </c>
      <c r="N42" s="75"/>
      <c r="O42" s="156"/>
      <c r="P42" s="150"/>
    </row>
    <row r="43" spans="1:16" ht="15" customHeight="1">
      <c r="A43" s="581" t="s">
        <v>2041</v>
      </c>
      <c r="B43" s="582"/>
      <c r="C43" s="582"/>
      <c r="D43" s="582"/>
      <c r="E43" s="582"/>
      <c r="F43" s="582"/>
      <c r="G43" s="582"/>
      <c r="H43" s="582"/>
      <c r="I43" s="582"/>
      <c r="J43" s="582"/>
      <c r="K43" s="582"/>
      <c r="L43" s="582"/>
      <c r="M43" s="583"/>
      <c r="N43" s="75"/>
      <c r="O43" s="156"/>
      <c r="P43" s="150"/>
    </row>
    <row r="44" spans="1:16" ht="15" customHeight="1">
      <c r="A44" s="186" t="s">
        <v>233</v>
      </c>
      <c r="B44" s="147" t="s">
        <v>1446</v>
      </c>
      <c r="C44" s="23" t="s">
        <v>2217</v>
      </c>
      <c r="D44" s="23" t="s">
        <v>2217</v>
      </c>
      <c r="E44" s="139">
        <v>46258</v>
      </c>
      <c r="F44" s="139">
        <v>46258</v>
      </c>
      <c r="G44" s="167">
        <f t="shared" si="15"/>
        <v>46261</v>
      </c>
      <c r="H44" s="187">
        <f t="shared" si="23"/>
        <v>46262</v>
      </c>
      <c r="I44" s="157" t="s">
        <v>1437</v>
      </c>
      <c r="J44" s="139">
        <f t="shared" ref="J44:J51" si="24">H44+2</f>
        <v>46264</v>
      </c>
      <c r="K44" s="139">
        <f t="shared" si="16"/>
        <v>46264</v>
      </c>
      <c r="L44" s="139">
        <f t="shared" si="17"/>
        <v>46265</v>
      </c>
      <c r="M44" s="139">
        <f t="shared" si="18"/>
        <v>46265</v>
      </c>
      <c r="N44" s="75"/>
      <c r="O44" s="188"/>
      <c r="P44" s="150"/>
    </row>
    <row r="45" spans="1:16" ht="15" customHeight="1">
      <c r="A45" s="186" t="s">
        <v>233</v>
      </c>
      <c r="B45" s="147" t="s">
        <v>1397</v>
      </c>
      <c r="C45" s="139">
        <v>46264</v>
      </c>
      <c r="D45" s="139">
        <f t="shared" si="20"/>
        <v>46264</v>
      </c>
      <c r="E45" s="139">
        <f t="shared" si="21"/>
        <v>46265</v>
      </c>
      <c r="F45" s="139">
        <f t="shared" si="22"/>
        <v>46265</v>
      </c>
      <c r="G45" s="167">
        <f t="shared" si="15"/>
        <v>46268</v>
      </c>
      <c r="H45" s="187">
        <f t="shared" si="23"/>
        <v>46269</v>
      </c>
      <c r="I45" s="157" t="s">
        <v>1396</v>
      </c>
      <c r="J45" s="139">
        <f t="shared" si="24"/>
        <v>46271</v>
      </c>
      <c r="K45" s="139">
        <f t="shared" si="16"/>
        <v>46271</v>
      </c>
      <c r="L45" s="139">
        <f t="shared" si="17"/>
        <v>46272</v>
      </c>
      <c r="M45" s="139">
        <f t="shared" si="18"/>
        <v>46272</v>
      </c>
      <c r="N45" s="75"/>
      <c r="O45" s="188"/>
      <c r="P45" s="150"/>
    </row>
    <row r="46" spans="1:16" ht="15" customHeight="1">
      <c r="A46" s="186" t="s">
        <v>233</v>
      </c>
      <c r="B46" s="147" t="s">
        <v>1447</v>
      </c>
      <c r="C46" s="139">
        <v>46271</v>
      </c>
      <c r="D46" s="139">
        <f t="shared" si="20"/>
        <v>46271</v>
      </c>
      <c r="E46" s="139">
        <f t="shared" si="21"/>
        <v>46272</v>
      </c>
      <c r="F46" s="139">
        <f t="shared" si="22"/>
        <v>46272</v>
      </c>
      <c r="G46" s="167">
        <f t="shared" si="15"/>
        <v>46275</v>
      </c>
      <c r="H46" s="187">
        <f t="shared" si="23"/>
        <v>46276</v>
      </c>
      <c r="I46" s="157" t="s">
        <v>1448</v>
      </c>
      <c r="J46" s="139">
        <f t="shared" si="24"/>
        <v>46278</v>
      </c>
      <c r="K46" s="139">
        <f t="shared" si="16"/>
        <v>46278</v>
      </c>
      <c r="L46" s="139">
        <f t="shared" si="17"/>
        <v>46279</v>
      </c>
      <c r="M46" s="139">
        <f t="shared" si="18"/>
        <v>46279</v>
      </c>
      <c r="N46" s="75"/>
      <c r="O46" s="188"/>
      <c r="P46" s="150"/>
    </row>
    <row r="47" spans="1:16" ht="15" customHeight="1">
      <c r="A47" s="186" t="s">
        <v>233</v>
      </c>
      <c r="B47" s="147" t="s">
        <v>1839</v>
      </c>
      <c r="C47" s="139">
        <v>46278</v>
      </c>
      <c r="D47" s="139">
        <f t="shared" si="20"/>
        <v>46278</v>
      </c>
      <c r="E47" s="139">
        <f t="shared" si="21"/>
        <v>46279</v>
      </c>
      <c r="F47" s="139">
        <f t="shared" si="22"/>
        <v>46279</v>
      </c>
      <c r="G47" s="167">
        <f t="shared" si="15"/>
        <v>46282</v>
      </c>
      <c r="H47" s="187">
        <f t="shared" si="23"/>
        <v>46283</v>
      </c>
      <c r="I47" s="157" t="s">
        <v>1840</v>
      </c>
      <c r="J47" s="139">
        <f t="shared" si="24"/>
        <v>46285</v>
      </c>
      <c r="K47" s="139">
        <f t="shared" si="16"/>
        <v>46285</v>
      </c>
      <c r="L47" s="139">
        <f t="shared" si="17"/>
        <v>46286</v>
      </c>
      <c r="M47" s="139">
        <f t="shared" si="18"/>
        <v>46286</v>
      </c>
      <c r="N47" s="75"/>
      <c r="O47" s="188"/>
      <c r="P47" s="150"/>
    </row>
    <row r="48" spans="1:16" ht="15" customHeight="1">
      <c r="A48" s="186" t="s">
        <v>233</v>
      </c>
      <c r="B48" s="147" t="s">
        <v>1403</v>
      </c>
      <c r="C48" s="139">
        <v>46285</v>
      </c>
      <c r="D48" s="139">
        <f t="shared" si="20"/>
        <v>46285</v>
      </c>
      <c r="E48" s="139">
        <f t="shared" si="21"/>
        <v>46286</v>
      </c>
      <c r="F48" s="139">
        <f t="shared" si="22"/>
        <v>46286</v>
      </c>
      <c r="G48" s="167">
        <f t="shared" si="15"/>
        <v>46289</v>
      </c>
      <c r="H48" s="187">
        <f t="shared" si="23"/>
        <v>46290</v>
      </c>
      <c r="I48" s="157" t="s">
        <v>1402</v>
      </c>
      <c r="J48" s="139">
        <f t="shared" si="24"/>
        <v>46292</v>
      </c>
      <c r="K48" s="139">
        <f t="shared" si="16"/>
        <v>46292</v>
      </c>
      <c r="L48" s="139">
        <f t="shared" si="17"/>
        <v>46293</v>
      </c>
      <c r="M48" s="139">
        <f t="shared" si="18"/>
        <v>46293</v>
      </c>
      <c r="N48" s="75"/>
      <c r="O48" s="188"/>
      <c r="P48" s="150"/>
    </row>
    <row r="49" spans="1:18" ht="15" customHeight="1">
      <c r="A49" s="186" t="s">
        <v>233</v>
      </c>
      <c r="B49" s="147" t="s">
        <v>2017</v>
      </c>
      <c r="C49" s="139">
        <v>46292</v>
      </c>
      <c r="D49" s="139">
        <f t="shared" si="20"/>
        <v>46292</v>
      </c>
      <c r="E49" s="139">
        <f t="shared" si="21"/>
        <v>46293</v>
      </c>
      <c r="F49" s="139">
        <f t="shared" si="22"/>
        <v>46293</v>
      </c>
      <c r="G49" s="167">
        <f t="shared" si="15"/>
        <v>46296</v>
      </c>
      <c r="H49" s="187">
        <f t="shared" si="23"/>
        <v>46297</v>
      </c>
      <c r="I49" s="157" t="s">
        <v>2018</v>
      </c>
      <c r="J49" s="139">
        <f t="shared" si="24"/>
        <v>46299</v>
      </c>
      <c r="K49" s="139">
        <f t="shared" si="16"/>
        <v>46299</v>
      </c>
      <c r="L49" s="139">
        <f t="shared" si="17"/>
        <v>46300</v>
      </c>
      <c r="M49" s="139">
        <f t="shared" si="18"/>
        <v>46300</v>
      </c>
      <c r="N49" s="75"/>
      <c r="O49" s="188"/>
      <c r="P49" s="150"/>
    </row>
    <row r="50" spans="1:18" ht="15" customHeight="1">
      <c r="A50" s="186" t="s">
        <v>233</v>
      </c>
      <c r="B50" s="147" t="s">
        <v>2141</v>
      </c>
      <c r="C50" s="139">
        <v>46299</v>
      </c>
      <c r="D50" s="139">
        <f t="shared" si="20"/>
        <v>46299</v>
      </c>
      <c r="E50" s="139">
        <f t="shared" si="21"/>
        <v>46300</v>
      </c>
      <c r="F50" s="139">
        <f t="shared" si="22"/>
        <v>46300</v>
      </c>
      <c r="G50" s="167">
        <f t="shared" si="15"/>
        <v>46303</v>
      </c>
      <c r="H50" s="187">
        <f t="shared" si="23"/>
        <v>46304</v>
      </c>
      <c r="I50" s="157" t="s">
        <v>2142</v>
      </c>
      <c r="J50" s="139">
        <f t="shared" si="24"/>
        <v>46306</v>
      </c>
      <c r="K50" s="139">
        <f t="shared" si="16"/>
        <v>46306</v>
      </c>
      <c r="L50" s="139">
        <f t="shared" si="17"/>
        <v>46307</v>
      </c>
      <c r="M50" s="139">
        <f t="shared" si="18"/>
        <v>46307</v>
      </c>
      <c r="N50" s="75"/>
      <c r="O50" s="188"/>
      <c r="P50" s="150"/>
    </row>
    <row r="51" spans="1:18" ht="15" customHeight="1">
      <c r="A51" s="186" t="s">
        <v>233</v>
      </c>
      <c r="B51" s="147" t="s">
        <v>2155</v>
      </c>
      <c r="C51" s="139">
        <v>46306</v>
      </c>
      <c r="D51" s="139">
        <v>46306</v>
      </c>
      <c r="E51" s="139">
        <v>46307</v>
      </c>
      <c r="F51" s="139">
        <v>46307</v>
      </c>
      <c r="G51" s="167">
        <f t="shared" si="15"/>
        <v>46310</v>
      </c>
      <c r="H51" s="187">
        <f t="shared" si="23"/>
        <v>46311</v>
      </c>
      <c r="I51" s="157" t="s">
        <v>2156</v>
      </c>
      <c r="J51" s="139">
        <f t="shared" si="24"/>
        <v>46313</v>
      </c>
      <c r="K51" s="139">
        <f t="shared" si="16"/>
        <v>46313</v>
      </c>
      <c r="L51" s="139">
        <f t="shared" si="17"/>
        <v>46314</v>
      </c>
      <c r="M51" s="139">
        <f t="shared" si="18"/>
        <v>46314</v>
      </c>
      <c r="N51" s="75"/>
      <c r="O51" s="188"/>
      <c r="P51" s="150"/>
    </row>
    <row r="53" spans="1:18" customFormat="1">
      <c r="A53" s="130" t="s">
        <v>160</v>
      </c>
      <c r="B53" s="681" t="s">
        <v>1841</v>
      </c>
      <c r="C53" s="682"/>
      <c r="D53" s="682"/>
      <c r="E53" s="682"/>
      <c r="F53" s="682"/>
      <c r="G53" s="682"/>
      <c r="H53" s="682"/>
      <c r="I53" s="682"/>
      <c r="J53" s="682"/>
      <c r="K53" s="682"/>
      <c r="L53" s="682"/>
      <c r="M53" s="682"/>
      <c r="N53" s="683"/>
    </row>
    <row r="54" spans="1:18" customFormat="1" ht="16.350000000000001" customHeight="1">
      <c r="A54" s="189" t="s">
        <v>586</v>
      </c>
      <c r="B54" s="526" t="s">
        <v>587</v>
      </c>
      <c r="C54" s="527"/>
      <c r="D54" s="527"/>
      <c r="E54" s="527"/>
      <c r="F54" s="527"/>
      <c r="G54" s="527"/>
      <c r="H54" s="527"/>
      <c r="I54" s="527"/>
      <c r="J54" s="527"/>
      <c r="K54" s="527"/>
      <c r="L54" s="527"/>
      <c r="M54" s="527"/>
      <c r="N54" s="528"/>
      <c r="O54" s="6"/>
      <c r="P54" s="6"/>
      <c r="Q54" s="6"/>
    </row>
    <row r="55" spans="1:18" customFormat="1" ht="16.5" customHeight="1">
      <c r="A55" s="190" t="s">
        <v>582</v>
      </c>
      <c r="B55" s="526" t="s">
        <v>1796</v>
      </c>
      <c r="C55" s="527"/>
      <c r="D55" s="527"/>
      <c r="E55" s="527"/>
      <c r="F55" s="527"/>
      <c r="G55" s="527"/>
      <c r="H55" s="527"/>
      <c r="I55" s="527"/>
      <c r="J55" s="527"/>
      <c r="K55" s="527"/>
      <c r="L55" s="527"/>
      <c r="M55" s="527"/>
      <c r="N55" s="528"/>
      <c r="O55" s="6"/>
      <c r="P55" s="6"/>
      <c r="Q55" s="6"/>
    </row>
    <row r="56" spans="1:18" customFormat="1">
      <c r="A56" s="32" t="s">
        <v>582</v>
      </c>
      <c r="B56" s="470" t="s">
        <v>585</v>
      </c>
      <c r="C56" s="470"/>
      <c r="D56" s="470"/>
      <c r="E56" s="470"/>
      <c r="F56" s="470"/>
      <c r="G56" s="470"/>
      <c r="H56" s="470"/>
      <c r="I56" s="470"/>
      <c r="J56" s="470"/>
      <c r="K56" s="470"/>
      <c r="L56" s="470"/>
      <c r="M56" s="470"/>
      <c r="N56" s="470"/>
    </row>
    <row r="57" spans="1:18" customFormat="1">
      <c r="A57" s="32" t="s">
        <v>386</v>
      </c>
      <c r="B57" s="465" t="s">
        <v>1690</v>
      </c>
      <c r="C57" s="466"/>
      <c r="D57" s="466"/>
      <c r="E57" s="466"/>
      <c r="F57" s="466"/>
      <c r="G57" s="466"/>
      <c r="H57" s="466"/>
      <c r="I57" s="466"/>
      <c r="J57" s="466"/>
      <c r="K57" s="466"/>
      <c r="L57" s="466"/>
      <c r="M57" s="466"/>
      <c r="N57" s="467"/>
    </row>
    <row r="58" spans="1:18" customFormat="1">
      <c r="A58" s="191" t="s">
        <v>1674</v>
      </c>
      <c r="B58" s="758" t="s">
        <v>1675</v>
      </c>
      <c r="C58" s="759"/>
      <c r="D58" s="759"/>
      <c r="E58" s="759"/>
      <c r="F58" s="759"/>
      <c r="G58" s="759"/>
      <c r="H58" s="759"/>
      <c r="I58" s="759"/>
      <c r="J58" s="759"/>
      <c r="K58" s="759"/>
      <c r="L58" s="759"/>
      <c r="M58" s="759"/>
      <c r="N58" s="760"/>
    </row>
    <row r="59" spans="1:18" customFormat="1">
      <c r="A59" s="32" t="s">
        <v>586</v>
      </c>
      <c r="B59" s="470" t="s">
        <v>587</v>
      </c>
      <c r="C59" s="470"/>
      <c r="D59" s="470"/>
      <c r="E59" s="470"/>
      <c r="F59" s="470"/>
      <c r="G59" s="470"/>
      <c r="H59" s="470"/>
      <c r="I59" s="470"/>
      <c r="J59" s="470"/>
      <c r="K59" s="470"/>
      <c r="L59" s="470"/>
      <c r="M59" s="470"/>
      <c r="N59" s="569"/>
      <c r="O59" s="5"/>
      <c r="P59" s="193"/>
      <c r="Q59" s="5"/>
      <c r="R59" s="5"/>
    </row>
    <row r="60" spans="1:18" customFormat="1" ht="16.350000000000001" customHeight="1">
      <c r="A60" s="32" t="s">
        <v>381</v>
      </c>
      <c r="B60" s="470" t="s">
        <v>382</v>
      </c>
      <c r="C60" s="470"/>
      <c r="D60" s="470"/>
      <c r="E60" s="470"/>
      <c r="F60" s="470"/>
      <c r="G60" s="470"/>
      <c r="H60" s="470"/>
      <c r="I60" s="470"/>
      <c r="J60" s="470"/>
      <c r="K60" s="470"/>
      <c r="L60" s="470"/>
      <c r="M60" s="470"/>
      <c r="N60" s="569"/>
      <c r="O60" s="6"/>
      <c r="P60" s="6"/>
      <c r="Q60" s="6"/>
    </row>
    <row r="61" spans="1:18" customFormat="1" ht="16.350000000000001" hidden="1" customHeight="1">
      <c r="A61" s="194" t="s">
        <v>383</v>
      </c>
      <c r="B61" s="195"/>
      <c r="C61" s="526" t="s">
        <v>384</v>
      </c>
      <c r="D61" s="527"/>
      <c r="E61" s="527"/>
      <c r="F61" s="527"/>
      <c r="G61" s="527"/>
      <c r="H61" s="527"/>
      <c r="I61" s="527"/>
      <c r="J61" s="527"/>
      <c r="K61" s="528"/>
      <c r="L61" s="6"/>
      <c r="M61" s="6"/>
      <c r="N61" s="6"/>
      <c r="O61" s="6"/>
      <c r="P61" s="6"/>
      <c r="Q61" s="6"/>
    </row>
    <row r="62" spans="1:18" customFormat="1" ht="16.350000000000001" customHeight="1">
      <c r="A62" s="32" t="s">
        <v>383</v>
      </c>
      <c r="B62" s="470" t="s">
        <v>385</v>
      </c>
      <c r="C62" s="470"/>
      <c r="D62" s="470"/>
      <c r="E62" s="470"/>
      <c r="F62" s="470"/>
      <c r="G62" s="470"/>
      <c r="H62" s="470"/>
      <c r="I62" s="470"/>
      <c r="J62" s="470"/>
      <c r="K62" s="470"/>
      <c r="L62" s="470"/>
      <c r="M62" s="470"/>
      <c r="N62" s="569"/>
      <c r="O62" s="6"/>
      <c r="P62" s="6"/>
      <c r="Q62" s="6"/>
    </row>
    <row r="63" spans="1:18" customFormat="1" ht="16.350000000000001" customHeight="1">
      <c r="A63" s="32" t="s">
        <v>386</v>
      </c>
      <c r="B63" s="470" t="s">
        <v>387</v>
      </c>
      <c r="C63" s="470"/>
      <c r="D63" s="470"/>
      <c r="E63" s="470"/>
      <c r="F63" s="470"/>
      <c r="G63" s="470"/>
      <c r="H63" s="470"/>
      <c r="I63" s="470"/>
      <c r="J63" s="470"/>
      <c r="K63" s="470"/>
      <c r="L63" s="470"/>
      <c r="M63" s="470"/>
      <c r="N63" s="569"/>
      <c r="O63" s="6"/>
      <c r="P63" s="6"/>
      <c r="Q63" s="6"/>
    </row>
    <row r="66" spans="21:21">
      <c r="U66" s="196"/>
    </row>
  </sheetData>
  <mergeCells count="103">
    <mergeCell ref="B56:N56"/>
    <mergeCell ref="B57:N57"/>
    <mergeCell ref="B58:N58"/>
    <mergeCell ref="B59:N59"/>
    <mergeCell ref="B60:N60"/>
    <mergeCell ref="C61:K61"/>
    <mergeCell ref="B62:N62"/>
    <mergeCell ref="B63:N63"/>
    <mergeCell ref="A38:M38"/>
    <mergeCell ref="J40:K40"/>
    <mergeCell ref="L40:M40"/>
    <mergeCell ref="A41:M41"/>
    <mergeCell ref="C42:D42"/>
    <mergeCell ref="E42:F42"/>
    <mergeCell ref="B53:N53"/>
    <mergeCell ref="B54:N54"/>
    <mergeCell ref="B55:N55"/>
    <mergeCell ref="A43:M43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4"/>
  <sheetViews>
    <sheetView workbookViewId="0">
      <selection activeCell="R45" sqref="R45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98" t="s">
        <v>0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</row>
    <row r="2" spans="1:240" ht="17.100000000000001" customHeight="1">
      <c r="B2" s="499" t="s">
        <v>1</v>
      </c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35" t="s">
        <v>1842</v>
      </c>
      <c r="B4" s="535"/>
      <c r="C4" s="535"/>
      <c r="D4" s="535"/>
      <c r="E4" s="535"/>
      <c r="F4" s="535"/>
      <c r="G4" s="535"/>
      <c r="H4" s="535"/>
      <c r="I4" s="535"/>
      <c r="J4" s="535"/>
      <c r="K4" s="535"/>
      <c r="L4" s="535"/>
      <c r="M4" s="535"/>
      <c r="N4" s="535"/>
      <c r="O4" s="535"/>
      <c r="P4" s="535"/>
      <c r="Q4" s="535"/>
    </row>
    <row r="5" spans="1:240">
      <c r="A5" s="8" t="s">
        <v>670</v>
      </c>
      <c r="B5" s="8" t="s">
        <v>671</v>
      </c>
      <c r="C5" s="586" t="s">
        <v>1843</v>
      </c>
      <c r="D5" s="587"/>
      <c r="E5" s="586" t="s">
        <v>1488</v>
      </c>
      <c r="F5" s="587"/>
      <c r="G5" s="586" t="s">
        <v>1453</v>
      </c>
      <c r="H5" s="587"/>
      <c r="I5" s="586" t="s">
        <v>1844</v>
      </c>
      <c r="J5" s="587"/>
      <c r="K5" s="586" t="s">
        <v>906</v>
      </c>
      <c r="L5" s="587"/>
      <c r="M5" s="8" t="s">
        <v>671</v>
      </c>
      <c r="N5" s="761" t="s">
        <v>1845</v>
      </c>
      <c r="O5" s="589"/>
      <c r="P5" s="586" t="s">
        <v>1843</v>
      </c>
      <c r="Q5" s="587"/>
    </row>
    <row r="6" spans="1:240">
      <c r="A6" s="10" t="s">
        <v>13</v>
      </c>
      <c r="B6" s="10" t="s">
        <v>14</v>
      </c>
      <c r="C6" s="482" t="s">
        <v>1742</v>
      </c>
      <c r="D6" s="561"/>
      <c r="E6" s="482" t="s">
        <v>16</v>
      </c>
      <c r="F6" s="561"/>
      <c r="G6" s="482" t="s">
        <v>248</v>
      </c>
      <c r="H6" s="561"/>
      <c r="I6" s="482" t="s">
        <v>677</v>
      </c>
      <c r="J6" s="561"/>
      <c r="K6" s="473" t="s">
        <v>599</v>
      </c>
      <c r="L6" s="473"/>
      <c r="M6" s="10" t="s">
        <v>14</v>
      </c>
      <c r="N6" s="482" t="s">
        <v>474</v>
      </c>
      <c r="O6" s="561"/>
      <c r="P6" s="482" t="s">
        <v>1742</v>
      </c>
      <c r="Q6" s="561"/>
    </row>
    <row r="7" spans="1:240">
      <c r="A7" s="10"/>
      <c r="B7" s="10"/>
      <c r="C7" s="482" t="s">
        <v>778</v>
      </c>
      <c r="D7" s="561"/>
      <c r="E7" s="482" t="s">
        <v>777</v>
      </c>
      <c r="F7" s="561"/>
      <c r="G7" s="482" t="s">
        <v>1846</v>
      </c>
      <c r="H7" s="561"/>
      <c r="I7" s="482" t="s">
        <v>851</v>
      </c>
      <c r="J7" s="561"/>
      <c r="K7" s="482" t="s">
        <v>679</v>
      </c>
      <c r="L7" s="561"/>
      <c r="M7" s="10"/>
      <c r="N7" s="482" t="s">
        <v>851</v>
      </c>
      <c r="O7" s="561"/>
      <c r="P7" s="482" t="s">
        <v>778</v>
      </c>
      <c r="Q7" s="561"/>
    </row>
    <row r="8" spans="1:240" ht="26.1" customHeight="1">
      <c r="A8" s="10"/>
      <c r="B8" s="10"/>
      <c r="C8" s="17" t="s">
        <v>1847</v>
      </c>
      <c r="D8" s="17" t="s">
        <v>1848</v>
      </c>
      <c r="E8" s="17" t="s">
        <v>1849</v>
      </c>
      <c r="F8" s="17" t="s">
        <v>1850</v>
      </c>
      <c r="G8" s="17" t="s">
        <v>1851</v>
      </c>
      <c r="H8" s="17" t="s">
        <v>1852</v>
      </c>
      <c r="I8" s="17" t="s">
        <v>1853</v>
      </c>
      <c r="J8" s="17" t="s">
        <v>1854</v>
      </c>
      <c r="K8" s="17" t="s">
        <v>1855</v>
      </c>
      <c r="L8" s="17" t="s">
        <v>1856</v>
      </c>
      <c r="M8" s="10"/>
      <c r="N8" s="17" t="s">
        <v>1857</v>
      </c>
      <c r="O8" s="17" t="s">
        <v>1858</v>
      </c>
      <c r="P8" s="17" t="s">
        <v>1847</v>
      </c>
      <c r="Q8" s="17" t="s">
        <v>1848</v>
      </c>
    </row>
    <row r="9" spans="1:240" hidden="1">
      <c r="A9" s="55" t="s">
        <v>1859</v>
      </c>
      <c r="B9" s="66" t="s">
        <v>1860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2" t="s">
        <v>1861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3" t="s">
        <v>1829</v>
      </c>
      <c r="B10" s="134" t="s">
        <v>1306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5" t="s">
        <v>1862</v>
      </c>
      <c r="L10" s="135" t="s">
        <v>1863</v>
      </c>
      <c r="M10" s="135" t="s">
        <v>1864</v>
      </c>
      <c r="N10" s="135" t="s">
        <v>1865</v>
      </c>
      <c r="O10" s="136" t="s">
        <v>1307</v>
      </c>
      <c r="P10" s="135" t="s">
        <v>1866</v>
      </c>
      <c r="Q10" s="135" t="s">
        <v>1867</v>
      </c>
      <c r="R10" s="75" t="s">
        <v>1770</v>
      </c>
      <c r="S10" s="75"/>
    </row>
    <row r="11" spans="1:240" hidden="1">
      <c r="A11" s="137" t="s">
        <v>1868</v>
      </c>
      <c r="B11" s="102" t="s">
        <v>1247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1248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1859</v>
      </c>
      <c r="B12" s="66" t="s">
        <v>1869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1870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8" t="s">
        <v>1871</v>
      </c>
      <c r="B13" s="109" t="s">
        <v>720</v>
      </c>
      <c r="C13" s="139">
        <v>46018</v>
      </c>
      <c r="D13" s="139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721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40" t="s">
        <v>1868</v>
      </c>
      <c r="B14" s="103" t="s">
        <v>722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723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1859</v>
      </c>
      <c r="B15" s="72" t="s">
        <v>1872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1873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1" t="s">
        <v>1871</v>
      </c>
      <c r="B16" s="110" t="s">
        <v>722</v>
      </c>
      <c r="C16" s="139">
        <v>46039</v>
      </c>
      <c r="D16" s="139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723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40" t="s">
        <v>1868</v>
      </c>
      <c r="B17" s="103" t="s">
        <v>724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725</v>
      </c>
      <c r="N17" s="68">
        <f t="shared" ref="N17:N27" si="22">L17+4</f>
        <v>46063</v>
      </c>
      <c r="O17" s="67">
        <f t="shared" ref="O17:O27" si="23">N17</f>
        <v>46063</v>
      </c>
      <c r="P17" s="139">
        <v>46074</v>
      </c>
      <c r="Q17" s="139">
        <f t="shared" ref="Q17" si="24">P17+1</f>
        <v>46075</v>
      </c>
    </row>
    <row r="18" spans="1:17" hidden="1">
      <c r="A18" s="518" t="s">
        <v>337</v>
      </c>
      <c r="B18" s="519"/>
      <c r="C18" s="519"/>
      <c r="D18" s="519"/>
      <c r="E18" s="519"/>
      <c r="F18" s="519"/>
      <c r="G18" s="519"/>
      <c r="H18" s="519"/>
      <c r="I18" s="519"/>
      <c r="J18" s="519"/>
      <c r="K18" s="519"/>
      <c r="L18" s="519"/>
      <c r="M18" s="519"/>
      <c r="N18" s="519"/>
      <c r="O18" s="519"/>
      <c r="P18" s="519"/>
      <c r="Q18" s="520"/>
    </row>
    <row r="19" spans="1:17" hidden="1">
      <c r="A19" s="58" t="s">
        <v>1859</v>
      </c>
      <c r="B19" s="72" t="s">
        <v>1874</v>
      </c>
      <c r="C19" s="139">
        <v>46060</v>
      </c>
      <c r="D19" s="139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1875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1" t="s">
        <v>1871</v>
      </c>
      <c r="B20" s="110" t="s">
        <v>724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725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40" t="s">
        <v>1868</v>
      </c>
      <c r="B21" s="103" t="s">
        <v>726</v>
      </c>
      <c r="C21" s="139">
        <v>46074</v>
      </c>
      <c r="D21" s="139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931</v>
      </c>
      <c r="M21" s="103" t="s">
        <v>727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1859</v>
      </c>
      <c r="B22" s="72" t="s">
        <v>1876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1877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1" t="s">
        <v>1871</v>
      </c>
      <c r="B23" s="110" t="s">
        <v>726</v>
      </c>
      <c r="C23" s="23" t="s">
        <v>39</v>
      </c>
      <c r="D23" s="23" t="s">
        <v>39</v>
      </c>
      <c r="E23" s="139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727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40" t="s">
        <v>1868</v>
      </c>
      <c r="B24" s="103" t="s">
        <v>728</v>
      </c>
      <c r="C24" s="139">
        <v>46095</v>
      </c>
      <c r="D24" s="139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729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1859</v>
      </c>
      <c r="B25" s="72" t="s">
        <v>1878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1879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1" t="s">
        <v>1871</v>
      </c>
      <c r="B26" s="110" t="s">
        <v>728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729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40" t="s">
        <v>1868</v>
      </c>
      <c r="B27" s="103" t="s">
        <v>733</v>
      </c>
      <c r="C27" s="139">
        <v>46116</v>
      </c>
      <c r="D27" s="139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734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1859</v>
      </c>
      <c r="B28" s="72" t="s">
        <v>1880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1881</v>
      </c>
      <c r="N28" s="68">
        <f t="shared" ref="N28:N35" si="36">L28+4</f>
        <v>46140</v>
      </c>
      <c r="O28" s="67">
        <f t="shared" ref="O28:O35" si="37">N28</f>
        <v>46140</v>
      </c>
      <c r="P28" s="139">
        <v>46151</v>
      </c>
      <c r="Q28" s="139">
        <f>P28+1</f>
        <v>46152</v>
      </c>
    </row>
    <row r="29" spans="1:17" hidden="1">
      <c r="A29" s="141" t="s">
        <v>1871</v>
      </c>
      <c r="B29" s="110" t="s">
        <v>733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734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40" t="s">
        <v>1868</v>
      </c>
      <c r="B30" s="103" t="s">
        <v>731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732</v>
      </c>
      <c r="N30" s="68">
        <f t="shared" si="36"/>
        <v>46154</v>
      </c>
      <c r="O30" s="67">
        <f t="shared" si="37"/>
        <v>46154</v>
      </c>
      <c r="P30" s="139">
        <v>46165</v>
      </c>
      <c r="Q30" s="139">
        <f>P30+1</f>
        <v>46166</v>
      </c>
    </row>
    <row r="31" spans="1:17" hidden="1">
      <c r="A31" s="581" t="s">
        <v>337</v>
      </c>
      <c r="B31" s="582"/>
      <c r="C31" s="582"/>
      <c r="D31" s="582"/>
      <c r="E31" s="582"/>
      <c r="F31" s="582"/>
      <c r="G31" s="582"/>
      <c r="H31" s="582"/>
      <c r="I31" s="582"/>
      <c r="J31" s="582"/>
      <c r="K31" s="582"/>
      <c r="L31" s="582"/>
      <c r="M31" s="582"/>
      <c r="N31" s="582"/>
      <c r="O31" s="582"/>
      <c r="P31" s="582"/>
      <c r="Q31" s="583"/>
    </row>
    <row r="32" spans="1:17" hidden="1">
      <c r="A32" s="58" t="s">
        <v>1859</v>
      </c>
      <c r="B32" s="72" t="s">
        <v>1882</v>
      </c>
      <c r="C32" s="139">
        <v>46151</v>
      </c>
      <c r="D32" s="139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1883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1884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1" t="s">
        <v>1871</v>
      </c>
      <c r="B33" s="110" t="s">
        <v>731</v>
      </c>
      <c r="C33" s="23" t="s">
        <v>39</v>
      </c>
      <c r="D33" s="23" t="s">
        <v>39</v>
      </c>
      <c r="E33" s="139">
        <v>46160</v>
      </c>
      <c r="F33" s="67">
        <f t="shared" si="29"/>
        <v>46160</v>
      </c>
      <c r="G33" s="67">
        <f t="shared" si="30"/>
        <v>46162</v>
      </c>
      <c r="H33" s="74" t="s">
        <v>1883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732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40" t="s">
        <v>1868</v>
      </c>
      <c r="B34" s="103" t="s">
        <v>735</v>
      </c>
      <c r="C34" s="139">
        <v>46165</v>
      </c>
      <c r="D34" s="139">
        <f t="shared" ref="D34" si="38">C34+1</f>
        <v>46166</v>
      </c>
      <c r="E34" s="68">
        <f t="shared" ref="E34" si="39">D34+1</f>
        <v>46167</v>
      </c>
      <c r="F34" s="74" t="s">
        <v>1885</v>
      </c>
      <c r="G34" s="67">
        <v>46169</v>
      </c>
      <c r="H34" s="74" t="s">
        <v>1883</v>
      </c>
      <c r="I34" s="67">
        <v>46175</v>
      </c>
      <c r="J34" s="68">
        <f t="shared" si="33"/>
        <v>46175</v>
      </c>
      <c r="K34" s="67">
        <v>46177</v>
      </c>
      <c r="L34" s="74" t="s">
        <v>1886</v>
      </c>
      <c r="M34" s="103" t="s">
        <v>736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1859</v>
      </c>
      <c r="B35" s="72" t="s">
        <v>1887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1883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1888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1" t="s">
        <v>1871</v>
      </c>
      <c r="B36" s="110" t="s">
        <v>735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736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40" t="s">
        <v>1868</v>
      </c>
      <c r="B37" s="103" t="s">
        <v>737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738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1859</v>
      </c>
      <c r="B38" s="72" t="s">
        <v>1889</v>
      </c>
      <c r="C38" s="139">
        <v>46193</v>
      </c>
      <c r="D38" s="139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920</v>
      </c>
      <c r="M38" s="72" t="s">
        <v>1890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1" t="s">
        <v>1871</v>
      </c>
      <c r="B39" s="142" t="s">
        <v>737</v>
      </c>
      <c r="C39" s="23" t="s">
        <v>39</v>
      </c>
      <c r="D39" s="23" t="s">
        <v>39</v>
      </c>
      <c r="E39" s="139">
        <v>46202</v>
      </c>
      <c r="F39" s="67">
        <v>46202</v>
      </c>
      <c r="G39" s="67">
        <v>46204</v>
      </c>
      <c r="H39" s="74" t="s">
        <v>1883</v>
      </c>
      <c r="I39" s="139">
        <v>46210</v>
      </c>
      <c r="J39" s="68">
        <v>46210</v>
      </c>
      <c r="K39" s="67">
        <v>46212</v>
      </c>
      <c r="L39" s="68">
        <v>46213</v>
      </c>
      <c r="M39" s="142" t="s">
        <v>738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40" t="s">
        <v>1868</v>
      </c>
      <c r="B40" s="143" t="s">
        <v>739</v>
      </c>
      <c r="C40" s="23" t="s">
        <v>39</v>
      </c>
      <c r="D40" s="23" t="s">
        <v>39</v>
      </c>
      <c r="E40" s="68">
        <v>46209</v>
      </c>
      <c r="F40" s="67">
        <f t="shared" ref="F40:F53" si="51">E40</f>
        <v>46209</v>
      </c>
      <c r="G40" s="67">
        <f t="shared" ref="G40:G53" si="52">F40+2</f>
        <v>46211</v>
      </c>
      <c r="H40" s="74" t="s">
        <v>1883</v>
      </c>
      <c r="I40" s="139">
        <v>46217</v>
      </c>
      <c r="J40" s="68">
        <f t="shared" ref="J40:J53" si="53">I40</f>
        <v>46217</v>
      </c>
      <c r="K40" s="67">
        <f t="shared" ref="K40:K53" si="54">J40+2</f>
        <v>46219</v>
      </c>
      <c r="L40" s="68">
        <f t="shared" ref="L40:L53" si="55">K40+1</f>
        <v>46220</v>
      </c>
      <c r="M40" s="143" t="s">
        <v>740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 hidden="1">
      <c r="A41" s="58" t="s">
        <v>1859</v>
      </c>
      <c r="B41" s="72" t="s">
        <v>1891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1883</v>
      </c>
      <c r="I41" s="541" t="s">
        <v>1892</v>
      </c>
      <c r="J41" s="543"/>
      <c r="K41" s="541" t="s">
        <v>1893</v>
      </c>
      <c r="L41" s="543"/>
      <c r="M41" s="72" t="s">
        <v>1894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41" t="s">
        <v>2225</v>
      </c>
      <c r="B42" s="142" t="s">
        <v>739</v>
      </c>
      <c r="C42" s="23" t="s">
        <v>39</v>
      </c>
      <c r="D42" s="23" t="s">
        <v>39</v>
      </c>
      <c r="E42" s="68">
        <v>46223</v>
      </c>
      <c r="F42" s="73" t="s">
        <v>1885</v>
      </c>
      <c r="G42" s="67">
        <v>46225</v>
      </c>
      <c r="H42" s="74" t="s">
        <v>1883</v>
      </c>
      <c r="I42" s="139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2" t="s">
        <v>740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40" t="s">
        <v>2239</v>
      </c>
      <c r="B43" s="143" t="s">
        <v>741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1883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3" t="s">
        <v>742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2240</v>
      </c>
      <c r="B44" s="72" t="s">
        <v>1895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1883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1896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1" t="s">
        <v>2225</v>
      </c>
      <c r="B45" s="142" t="s">
        <v>741</v>
      </c>
      <c r="C45" s="23" t="s">
        <v>39</v>
      </c>
      <c r="D45" s="23" t="s">
        <v>39</v>
      </c>
      <c r="E45" s="68">
        <v>46244</v>
      </c>
      <c r="F45" s="129">
        <f t="shared" si="51"/>
        <v>46244</v>
      </c>
      <c r="G45" s="129">
        <f t="shared" si="52"/>
        <v>46246</v>
      </c>
      <c r="H45" s="74" t="s">
        <v>1883</v>
      </c>
      <c r="I45" s="129">
        <v>46252</v>
      </c>
      <c r="J45" s="22">
        <f t="shared" si="53"/>
        <v>46252</v>
      </c>
      <c r="K45" s="129">
        <f t="shared" si="54"/>
        <v>46254</v>
      </c>
      <c r="L45" s="74" t="s">
        <v>2218</v>
      </c>
      <c r="M45" s="142" t="s">
        <v>742</v>
      </c>
      <c r="N45" s="23" t="s">
        <v>2217</v>
      </c>
      <c r="O45" s="23" t="s">
        <v>39</v>
      </c>
      <c r="P45" s="23" t="s">
        <v>39</v>
      </c>
      <c r="Q45" s="23" t="s">
        <v>39</v>
      </c>
    </row>
    <row r="46" spans="1:17">
      <c r="A46" s="140" t="s">
        <v>1868</v>
      </c>
      <c r="B46" s="143" t="s">
        <v>743</v>
      </c>
      <c r="C46" s="23" t="s">
        <v>39</v>
      </c>
      <c r="D46" s="23" t="s">
        <v>39</v>
      </c>
      <c r="E46" s="22">
        <v>46251</v>
      </c>
      <c r="F46" s="129">
        <v>46251</v>
      </c>
      <c r="G46" s="129">
        <v>46253</v>
      </c>
      <c r="H46" s="74" t="s">
        <v>1883</v>
      </c>
      <c r="I46" s="129">
        <v>46259</v>
      </c>
      <c r="J46" s="22">
        <f t="shared" si="53"/>
        <v>46259</v>
      </c>
      <c r="K46" s="129">
        <f t="shared" si="54"/>
        <v>46261</v>
      </c>
      <c r="L46" s="22">
        <f t="shared" si="55"/>
        <v>46262</v>
      </c>
      <c r="M46" s="143" t="s">
        <v>744</v>
      </c>
      <c r="N46" s="23" t="s">
        <v>2217</v>
      </c>
      <c r="O46" s="23" t="s">
        <v>39</v>
      </c>
      <c r="P46" s="23" t="s">
        <v>39</v>
      </c>
      <c r="Q46" s="23" t="s">
        <v>39</v>
      </c>
    </row>
    <row r="47" spans="1:17">
      <c r="A47" s="58" t="s">
        <v>1859</v>
      </c>
      <c r="B47" s="72" t="s">
        <v>1897</v>
      </c>
      <c r="C47" s="23" t="s">
        <v>39</v>
      </c>
      <c r="D47" s="23" t="s">
        <v>39</v>
      </c>
      <c r="E47" s="22">
        <v>46258</v>
      </c>
      <c r="F47" s="129">
        <v>46258</v>
      </c>
      <c r="G47" s="129">
        <f t="shared" si="52"/>
        <v>46260</v>
      </c>
      <c r="H47" s="74" t="s">
        <v>1883</v>
      </c>
      <c r="I47" s="129">
        <v>46266</v>
      </c>
      <c r="J47" s="22">
        <f t="shared" si="53"/>
        <v>46266</v>
      </c>
      <c r="K47" s="129">
        <f t="shared" si="54"/>
        <v>46268</v>
      </c>
      <c r="L47" s="22">
        <f t="shared" si="55"/>
        <v>46269</v>
      </c>
      <c r="M47" s="72" t="s">
        <v>1898</v>
      </c>
      <c r="N47" s="22">
        <f t="shared" ref="N47:N53" si="56">L47+4</f>
        <v>46273</v>
      </c>
      <c r="O47" s="129">
        <f t="shared" ref="O47:O53" si="57">N47</f>
        <v>46273</v>
      </c>
      <c r="P47" s="22">
        <f t="shared" ref="P47:P53" si="58">O47+4</f>
        <v>46277</v>
      </c>
      <c r="Q47" s="129">
        <f t="shared" ref="Q47:Q53" si="59">P47+1</f>
        <v>46278</v>
      </c>
    </row>
    <row r="48" spans="1:17">
      <c r="A48" s="141" t="s">
        <v>1871</v>
      </c>
      <c r="B48" s="142" t="s">
        <v>743</v>
      </c>
      <c r="C48" s="23" t="s">
        <v>39</v>
      </c>
      <c r="D48" s="23" t="s">
        <v>39</v>
      </c>
      <c r="E48" s="22">
        <v>46265</v>
      </c>
      <c r="F48" s="129">
        <v>46265</v>
      </c>
      <c r="G48" s="129">
        <f t="shared" si="52"/>
        <v>46267</v>
      </c>
      <c r="H48" s="22">
        <f t="shared" ref="H48:H53" si="60">G48</f>
        <v>46267</v>
      </c>
      <c r="I48" s="129">
        <f t="shared" ref="I48:I53" si="61">H48+6</f>
        <v>46273</v>
      </c>
      <c r="J48" s="22">
        <f t="shared" si="53"/>
        <v>46273</v>
      </c>
      <c r="K48" s="129">
        <f t="shared" si="54"/>
        <v>46275</v>
      </c>
      <c r="L48" s="22">
        <f t="shared" si="55"/>
        <v>46276</v>
      </c>
      <c r="M48" s="142" t="s">
        <v>744</v>
      </c>
      <c r="N48" s="22">
        <f t="shared" si="56"/>
        <v>46280</v>
      </c>
      <c r="O48" s="129">
        <f t="shared" si="57"/>
        <v>46280</v>
      </c>
      <c r="P48" s="22">
        <f t="shared" si="58"/>
        <v>46284</v>
      </c>
      <c r="Q48" s="129">
        <f t="shared" si="59"/>
        <v>46285</v>
      </c>
    </row>
    <row r="49" spans="1:21">
      <c r="A49" s="140" t="s">
        <v>1868</v>
      </c>
      <c r="B49" s="143" t="s">
        <v>745</v>
      </c>
      <c r="C49" s="23" t="s">
        <v>39</v>
      </c>
      <c r="D49" s="23" t="s">
        <v>39</v>
      </c>
      <c r="E49" s="22">
        <v>46272</v>
      </c>
      <c r="F49" s="129">
        <v>46272</v>
      </c>
      <c r="G49" s="129">
        <f t="shared" si="52"/>
        <v>46274</v>
      </c>
      <c r="H49" s="22">
        <f t="shared" si="60"/>
        <v>46274</v>
      </c>
      <c r="I49" s="129">
        <f t="shared" si="61"/>
        <v>46280</v>
      </c>
      <c r="J49" s="22">
        <f t="shared" si="53"/>
        <v>46280</v>
      </c>
      <c r="K49" s="129">
        <f t="shared" si="54"/>
        <v>46282</v>
      </c>
      <c r="L49" s="22">
        <f t="shared" si="55"/>
        <v>46283</v>
      </c>
      <c r="M49" s="143" t="s">
        <v>746</v>
      </c>
      <c r="N49" s="22">
        <f t="shared" si="56"/>
        <v>46287</v>
      </c>
      <c r="O49" s="129">
        <f t="shared" si="57"/>
        <v>46287</v>
      </c>
      <c r="P49" s="22">
        <f t="shared" si="58"/>
        <v>46291</v>
      </c>
      <c r="Q49" s="129">
        <f t="shared" si="59"/>
        <v>46292</v>
      </c>
    </row>
    <row r="50" spans="1:21">
      <c r="A50" s="58" t="s">
        <v>1859</v>
      </c>
      <c r="B50" s="72" t="s">
        <v>1899</v>
      </c>
      <c r="C50" s="139">
        <v>46277</v>
      </c>
      <c r="D50" s="139">
        <f t="shared" ref="D50:D53" si="62">C50+1</f>
        <v>46278</v>
      </c>
      <c r="E50" s="22">
        <f t="shared" ref="E50:E53" si="63">D50+1</f>
        <v>46279</v>
      </c>
      <c r="F50" s="129">
        <f t="shared" si="51"/>
        <v>46279</v>
      </c>
      <c r="G50" s="129">
        <f t="shared" si="52"/>
        <v>46281</v>
      </c>
      <c r="H50" s="22">
        <f t="shared" si="60"/>
        <v>46281</v>
      </c>
      <c r="I50" s="129">
        <f t="shared" si="61"/>
        <v>46287</v>
      </c>
      <c r="J50" s="22">
        <f t="shared" si="53"/>
        <v>46287</v>
      </c>
      <c r="K50" s="129">
        <f t="shared" si="54"/>
        <v>46289</v>
      </c>
      <c r="L50" s="22">
        <f t="shared" si="55"/>
        <v>46290</v>
      </c>
      <c r="M50" s="72" t="s">
        <v>1900</v>
      </c>
      <c r="N50" s="22">
        <f t="shared" si="56"/>
        <v>46294</v>
      </c>
      <c r="O50" s="129">
        <f t="shared" si="57"/>
        <v>46294</v>
      </c>
      <c r="P50" s="22">
        <f t="shared" si="58"/>
        <v>46298</v>
      </c>
      <c r="Q50" s="129">
        <f t="shared" si="59"/>
        <v>46299</v>
      </c>
    </row>
    <row r="51" spans="1:21">
      <c r="A51" s="141" t="s">
        <v>1871</v>
      </c>
      <c r="B51" s="142" t="s">
        <v>2157</v>
      </c>
      <c r="C51" s="139">
        <v>46284</v>
      </c>
      <c r="D51" s="139">
        <f t="shared" si="62"/>
        <v>46285</v>
      </c>
      <c r="E51" s="22">
        <f t="shared" si="63"/>
        <v>46286</v>
      </c>
      <c r="F51" s="129">
        <f t="shared" si="51"/>
        <v>46286</v>
      </c>
      <c r="G51" s="129">
        <f t="shared" si="52"/>
        <v>46288</v>
      </c>
      <c r="H51" s="22">
        <f t="shared" si="60"/>
        <v>46288</v>
      </c>
      <c r="I51" s="129">
        <f t="shared" si="61"/>
        <v>46294</v>
      </c>
      <c r="J51" s="22">
        <f t="shared" si="53"/>
        <v>46294</v>
      </c>
      <c r="K51" s="129">
        <f t="shared" si="54"/>
        <v>46296</v>
      </c>
      <c r="L51" s="22">
        <f t="shared" si="55"/>
        <v>46297</v>
      </c>
      <c r="M51" s="142" t="s">
        <v>2158</v>
      </c>
      <c r="N51" s="22">
        <f t="shared" si="56"/>
        <v>46301</v>
      </c>
      <c r="O51" s="129">
        <f t="shared" si="57"/>
        <v>46301</v>
      </c>
      <c r="P51" s="22">
        <f t="shared" si="58"/>
        <v>46305</v>
      </c>
      <c r="Q51" s="129">
        <f t="shared" si="59"/>
        <v>46306</v>
      </c>
    </row>
    <row r="52" spans="1:21">
      <c r="A52" s="140" t="s">
        <v>1868</v>
      </c>
      <c r="B52" s="143" t="s">
        <v>2121</v>
      </c>
      <c r="C52" s="139">
        <v>46291</v>
      </c>
      <c r="D52" s="139">
        <f t="shared" si="62"/>
        <v>46292</v>
      </c>
      <c r="E52" s="22">
        <f t="shared" si="63"/>
        <v>46293</v>
      </c>
      <c r="F52" s="129">
        <f t="shared" si="51"/>
        <v>46293</v>
      </c>
      <c r="G52" s="129">
        <f t="shared" si="52"/>
        <v>46295</v>
      </c>
      <c r="H52" s="22">
        <f t="shared" si="60"/>
        <v>46295</v>
      </c>
      <c r="I52" s="129">
        <f t="shared" si="61"/>
        <v>46301</v>
      </c>
      <c r="J52" s="22">
        <f t="shared" si="53"/>
        <v>46301</v>
      </c>
      <c r="K52" s="129">
        <f t="shared" si="54"/>
        <v>46303</v>
      </c>
      <c r="L52" s="22">
        <f t="shared" si="55"/>
        <v>46304</v>
      </c>
      <c r="M52" s="143" t="s">
        <v>2122</v>
      </c>
      <c r="N52" s="22">
        <f t="shared" si="56"/>
        <v>46308</v>
      </c>
      <c r="O52" s="129">
        <f t="shared" si="57"/>
        <v>46308</v>
      </c>
      <c r="P52" s="22">
        <f t="shared" si="58"/>
        <v>46312</v>
      </c>
      <c r="Q52" s="129">
        <f t="shared" si="59"/>
        <v>46313</v>
      </c>
    </row>
    <row r="53" spans="1:21">
      <c r="A53" s="58" t="s">
        <v>1859</v>
      </c>
      <c r="B53" s="72" t="s">
        <v>2159</v>
      </c>
      <c r="C53" s="139">
        <v>46298</v>
      </c>
      <c r="D53" s="139">
        <f t="shared" si="62"/>
        <v>46299</v>
      </c>
      <c r="E53" s="22">
        <f t="shared" si="63"/>
        <v>46300</v>
      </c>
      <c r="F53" s="129">
        <f t="shared" si="51"/>
        <v>46300</v>
      </c>
      <c r="G53" s="129">
        <f t="shared" si="52"/>
        <v>46302</v>
      </c>
      <c r="H53" s="22">
        <f t="shared" si="60"/>
        <v>46302</v>
      </c>
      <c r="I53" s="129">
        <f t="shared" si="61"/>
        <v>46308</v>
      </c>
      <c r="J53" s="22">
        <f t="shared" si="53"/>
        <v>46308</v>
      </c>
      <c r="K53" s="129">
        <f t="shared" si="54"/>
        <v>46310</v>
      </c>
      <c r="L53" s="22">
        <f t="shared" si="55"/>
        <v>46311</v>
      </c>
      <c r="M53" s="72" t="s">
        <v>2160</v>
      </c>
      <c r="N53" s="22">
        <f t="shared" si="56"/>
        <v>46315</v>
      </c>
      <c r="O53" s="129">
        <f t="shared" si="57"/>
        <v>46315</v>
      </c>
      <c r="P53" s="22">
        <f t="shared" si="58"/>
        <v>46319</v>
      </c>
      <c r="Q53" s="129">
        <f t="shared" si="59"/>
        <v>46320</v>
      </c>
    </row>
    <row r="54" spans="1:21">
      <c r="A54" s="6"/>
      <c r="B54" s="6"/>
      <c r="C54" s="6"/>
      <c r="D54" s="6"/>
      <c r="E54" s="6"/>
      <c r="F54" s="6"/>
    </row>
    <row r="55" spans="1:21" ht="16.350000000000001" customHeight="1">
      <c r="A55" s="29" t="s">
        <v>160</v>
      </c>
      <c r="B55" s="658" t="s">
        <v>711</v>
      </c>
      <c r="C55" s="659"/>
      <c r="D55" s="659"/>
      <c r="E55" s="659"/>
      <c r="F55" s="659"/>
      <c r="G55" s="659"/>
      <c r="H55" s="659"/>
      <c r="I55" s="659"/>
      <c r="J55" s="659"/>
      <c r="K55" s="659"/>
      <c r="L55" s="660"/>
      <c r="M55" s="6"/>
      <c r="N55" s="6"/>
      <c r="O55" s="144"/>
      <c r="P55" s="144"/>
      <c r="Q55" s="144"/>
      <c r="R55" s="75"/>
      <c r="S55" s="6"/>
      <c r="T55" s="6"/>
      <c r="U55" s="6"/>
    </row>
    <row r="56" spans="1:21" ht="16.350000000000001" customHeight="1">
      <c r="A56" s="31" t="s">
        <v>1742</v>
      </c>
      <c r="B56" s="762" t="s">
        <v>1743</v>
      </c>
      <c r="C56" s="763"/>
      <c r="D56" s="763"/>
      <c r="E56" s="763"/>
      <c r="F56" s="763"/>
      <c r="G56" s="763"/>
      <c r="H56" s="763"/>
      <c r="I56" s="763"/>
      <c r="J56" s="763"/>
      <c r="K56" s="763"/>
      <c r="L56" s="764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16</v>
      </c>
      <c r="B57" s="765" t="s">
        <v>1901</v>
      </c>
      <c r="C57" s="766"/>
      <c r="D57" s="766"/>
      <c r="E57" s="766"/>
      <c r="F57" s="766"/>
      <c r="G57" s="766"/>
      <c r="H57" s="766"/>
      <c r="I57" s="766"/>
      <c r="J57" s="766"/>
      <c r="K57" s="766"/>
      <c r="L57" s="767"/>
      <c r="M57" s="6"/>
      <c r="N57" s="6"/>
      <c r="O57" s="6" t="s">
        <v>178</v>
      </c>
      <c r="P57" s="6"/>
      <c r="Q57" s="6"/>
      <c r="R57" s="6"/>
      <c r="S57" s="6"/>
      <c r="T57" s="6"/>
      <c r="U57" s="6"/>
    </row>
    <row r="58" spans="1:21" ht="16.350000000000001" customHeight="1">
      <c r="A58" s="31" t="s">
        <v>248</v>
      </c>
      <c r="B58" s="762" t="s">
        <v>1055</v>
      </c>
      <c r="C58" s="763"/>
      <c r="D58" s="763"/>
      <c r="E58" s="763"/>
      <c r="F58" s="763"/>
      <c r="G58" s="763"/>
      <c r="H58" s="763"/>
      <c r="I58" s="763"/>
      <c r="J58" s="763"/>
      <c r="K58" s="763"/>
      <c r="L58" s="764"/>
      <c r="M58" s="6"/>
      <c r="N58" s="6"/>
      <c r="O58" s="6"/>
      <c r="P58" s="6"/>
      <c r="Q58" s="6"/>
      <c r="R58" s="6"/>
      <c r="S58" s="6"/>
      <c r="T58" s="6"/>
      <c r="U58" s="6"/>
    </row>
    <row r="59" spans="1:21" ht="16.2">
      <c r="A59" s="30" t="s">
        <v>677</v>
      </c>
      <c r="B59" s="526" t="s">
        <v>1902</v>
      </c>
      <c r="C59" s="527"/>
      <c r="D59" s="527"/>
      <c r="E59" s="527"/>
      <c r="F59" s="527"/>
      <c r="G59" s="527"/>
      <c r="H59" s="527"/>
      <c r="I59" s="527"/>
      <c r="J59" s="527"/>
      <c r="K59" s="527"/>
      <c r="L59" s="528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0" t="s">
        <v>677</v>
      </c>
      <c r="B60" s="526" t="s">
        <v>1903</v>
      </c>
      <c r="C60" s="527"/>
      <c r="D60" s="527"/>
      <c r="E60" s="527"/>
      <c r="F60" s="527"/>
      <c r="G60" s="527"/>
      <c r="H60" s="527"/>
      <c r="I60" s="527"/>
      <c r="J60" s="527"/>
      <c r="K60" s="527"/>
      <c r="L60" s="528"/>
      <c r="M60" s="6"/>
      <c r="N60" s="6"/>
      <c r="O60" s="6"/>
      <c r="P60" s="6"/>
      <c r="Q60" s="6"/>
      <c r="R60" s="6"/>
      <c r="S60" s="6"/>
      <c r="T60" s="6"/>
      <c r="U60" s="6"/>
    </row>
    <row r="61" spans="1:21" ht="16.2">
      <c r="A61" s="30" t="s">
        <v>599</v>
      </c>
      <c r="B61" s="762" t="s">
        <v>1904</v>
      </c>
      <c r="C61" s="763"/>
      <c r="D61" s="763"/>
      <c r="E61" s="763"/>
      <c r="F61" s="763"/>
      <c r="G61" s="763"/>
      <c r="H61" s="763"/>
      <c r="I61" s="763"/>
      <c r="J61" s="763"/>
      <c r="K61" s="763"/>
      <c r="L61" s="764"/>
      <c r="M61" s="6"/>
      <c r="N61" s="6"/>
      <c r="O61" s="6"/>
      <c r="Q61" s="6"/>
      <c r="R61" s="6"/>
      <c r="S61" s="6"/>
      <c r="T61" s="6"/>
      <c r="U61" s="6"/>
    </row>
    <row r="62" spans="1:21" ht="16.2">
      <c r="A62" s="30" t="s">
        <v>599</v>
      </c>
      <c r="B62" s="762" t="s">
        <v>2219</v>
      </c>
      <c r="C62" s="763"/>
      <c r="D62" s="763"/>
      <c r="E62" s="763"/>
      <c r="F62" s="763"/>
      <c r="G62" s="763"/>
      <c r="H62" s="763"/>
      <c r="I62" s="763"/>
      <c r="J62" s="763"/>
      <c r="K62" s="763"/>
      <c r="L62" s="764"/>
      <c r="M62" s="6"/>
      <c r="N62" s="6"/>
      <c r="O62" s="6"/>
      <c r="Q62" s="6"/>
      <c r="R62" s="6"/>
      <c r="S62" s="6"/>
      <c r="T62" s="6"/>
      <c r="U62" s="6"/>
    </row>
    <row r="63" spans="1:21" ht="16.350000000000001" customHeight="1">
      <c r="A63" s="31" t="s">
        <v>474</v>
      </c>
      <c r="B63" s="762" t="s">
        <v>1905</v>
      </c>
      <c r="C63" s="763"/>
      <c r="D63" s="763"/>
      <c r="E63" s="763"/>
      <c r="F63" s="763"/>
      <c r="G63" s="763"/>
      <c r="H63" s="763"/>
      <c r="I63" s="763"/>
      <c r="J63" s="763"/>
      <c r="K63" s="763"/>
      <c r="L63" s="764"/>
      <c r="M63" s="6"/>
      <c r="N63" s="6"/>
      <c r="O63" s="6"/>
      <c r="P63" s="6"/>
      <c r="Q63" s="6"/>
      <c r="R63" s="6"/>
      <c r="S63" s="6"/>
      <c r="T63" s="6"/>
      <c r="U63" s="6"/>
    </row>
    <row r="64" spans="1:21" ht="16.2">
      <c r="A64" s="31" t="s">
        <v>474</v>
      </c>
      <c r="B64" s="762" t="s">
        <v>1906</v>
      </c>
      <c r="C64" s="763"/>
      <c r="D64" s="763"/>
      <c r="E64" s="763"/>
      <c r="F64" s="763"/>
      <c r="G64" s="763"/>
      <c r="H64" s="763"/>
      <c r="I64" s="763"/>
      <c r="J64" s="763"/>
      <c r="K64" s="763"/>
      <c r="L64" s="764"/>
    </row>
  </sheetData>
  <mergeCells count="38">
    <mergeCell ref="B61:L61"/>
    <mergeCell ref="B63:L63"/>
    <mergeCell ref="B64:L64"/>
    <mergeCell ref="B56:L56"/>
    <mergeCell ref="B57:L57"/>
    <mergeCell ref="B58:L58"/>
    <mergeCell ref="B59:L59"/>
    <mergeCell ref="B60:L60"/>
    <mergeCell ref="B62:L62"/>
    <mergeCell ref="A18:Q18"/>
    <mergeCell ref="A31:Q31"/>
    <mergeCell ref="I41:J41"/>
    <mergeCell ref="K41:L41"/>
    <mergeCell ref="B55:L5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2"/>
  <sheetViews>
    <sheetView zoomScale="90" zoomScaleNormal="90" workbookViewId="0">
      <selection activeCell="P35" sqref="P35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98" t="s">
        <v>0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  <c r="R1" s="498"/>
      <c r="S1" s="498"/>
    </row>
    <row r="2" spans="1:242" ht="17.100000000000001" customHeight="1">
      <c r="B2" s="499" t="s">
        <v>1</v>
      </c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499"/>
      <c r="S2" s="499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35" t="s">
        <v>1907</v>
      </c>
      <c r="B4" s="535"/>
      <c r="C4" s="535"/>
      <c r="D4" s="535"/>
      <c r="E4" s="535"/>
      <c r="F4" s="535"/>
      <c r="G4" s="535"/>
      <c r="H4" s="535"/>
      <c r="I4" s="535"/>
      <c r="J4" s="535"/>
      <c r="K4" s="535"/>
      <c r="L4" s="535"/>
      <c r="M4" s="535"/>
      <c r="N4" s="535"/>
      <c r="O4" s="535"/>
      <c r="P4" s="535"/>
      <c r="Q4" s="535"/>
      <c r="R4" s="535"/>
      <c r="S4" s="535"/>
      <c r="T4" s="535"/>
      <c r="U4" s="535"/>
    </row>
    <row r="5" spans="1:242" s="93" customFormat="1" ht="13.2" hidden="1">
      <c r="A5" s="9" t="s">
        <v>4</v>
      </c>
      <c r="B5" s="9" t="s">
        <v>5</v>
      </c>
      <c r="C5" s="457" t="s">
        <v>1454</v>
      </c>
      <c r="D5" s="457"/>
      <c r="E5" s="455" t="s">
        <v>470</v>
      </c>
      <c r="F5" s="458"/>
      <c r="G5" s="456"/>
      <c r="H5" s="496" t="s">
        <v>1908</v>
      </c>
      <c r="I5" s="538"/>
      <c r="J5" s="496" t="s">
        <v>1909</v>
      </c>
      <c r="K5" s="538"/>
      <c r="L5" s="497" t="s">
        <v>247</v>
      </c>
      <c r="M5" s="497"/>
      <c r="N5" s="9" t="s">
        <v>5</v>
      </c>
      <c r="O5" s="768" t="s">
        <v>245</v>
      </c>
      <c r="P5" s="769"/>
      <c r="Q5" s="96"/>
      <c r="R5" s="471" t="s">
        <v>263</v>
      </c>
      <c r="S5" s="473"/>
      <c r="T5" s="471" t="s">
        <v>243</v>
      </c>
      <c r="U5" s="473"/>
    </row>
    <row r="6" spans="1:242" hidden="1">
      <c r="A6" s="10" t="s">
        <v>13</v>
      </c>
      <c r="B6" s="10" t="s">
        <v>14</v>
      </c>
      <c r="C6" s="460" t="s">
        <v>474</v>
      </c>
      <c r="D6" s="472"/>
      <c r="E6" s="460" t="s">
        <v>475</v>
      </c>
      <c r="F6" s="461"/>
      <c r="G6" s="472"/>
      <c r="H6" s="482" t="s">
        <v>1459</v>
      </c>
      <c r="I6" s="561"/>
      <c r="J6" s="482" t="s">
        <v>964</v>
      </c>
      <c r="K6" s="561"/>
      <c r="L6" s="484" t="s">
        <v>252</v>
      </c>
      <c r="M6" s="484"/>
      <c r="N6" s="10" t="s">
        <v>14</v>
      </c>
      <c r="O6" s="770" t="s">
        <v>250</v>
      </c>
      <c r="P6" s="771"/>
      <c r="Q6" s="97"/>
      <c r="R6" s="473" t="s">
        <v>249</v>
      </c>
      <c r="S6" s="473"/>
      <c r="T6" s="473" t="s">
        <v>248</v>
      </c>
      <c r="U6" s="473"/>
    </row>
    <row r="7" spans="1:242" hidden="1">
      <c r="A7" s="14"/>
      <c r="B7" s="98"/>
      <c r="C7" s="460" t="s">
        <v>22</v>
      </c>
      <c r="D7" s="472"/>
      <c r="E7" s="460" t="s">
        <v>22</v>
      </c>
      <c r="F7" s="461"/>
      <c r="G7" s="472"/>
      <c r="H7" s="460" t="s">
        <v>22</v>
      </c>
      <c r="I7" s="472"/>
      <c r="J7" s="460" t="s">
        <v>22</v>
      </c>
      <c r="K7" s="472"/>
      <c r="L7" s="473" t="s">
        <v>22</v>
      </c>
      <c r="M7" s="473"/>
      <c r="N7" s="10"/>
      <c r="O7" s="770" t="s">
        <v>22</v>
      </c>
      <c r="P7" s="771"/>
      <c r="Q7" s="99"/>
      <c r="R7" s="494" t="s">
        <v>22</v>
      </c>
      <c r="S7" s="494"/>
      <c r="T7" s="494" t="s">
        <v>22</v>
      </c>
      <c r="U7" s="494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1910</v>
      </c>
      <c r="K8" s="17" t="s">
        <v>1911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1912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827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1913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72" t="s">
        <v>1914</v>
      </c>
      <c r="I10" s="773"/>
      <c r="J10" s="772" t="s">
        <v>1915</v>
      </c>
      <c r="K10" s="773"/>
      <c r="L10" s="23" t="s">
        <v>39</v>
      </c>
      <c r="M10" s="106" t="s">
        <v>39</v>
      </c>
      <c r="N10" s="111" t="s">
        <v>1916</v>
      </c>
      <c r="O10" s="774" t="s">
        <v>1917</v>
      </c>
      <c r="P10" s="775"/>
      <c r="Q10" s="113"/>
      <c r="R10" s="774" t="s">
        <v>1918</v>
      </c>
      <c r="S10" s="775"/>
      <c r="T10" s="774" t="s">
        <v>1919</v>
      </c>
      <c r="U10" s="775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1920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1921</v>
      </c>
      <c r="O11" s="774" t="s">
        <v>1922</v>
      </c>
      <c r="P11" s="775"/>
      <c r="Q11" s="113"/>
      <c r="R11" s="774" t="s">
        <v>1923</v>
      </c>
      <c r="S11" s="775"/>
      <c r="T11" s="774" t="s">
        <v>1924</v>
      </c>
      <c r="U11" s="775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1912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827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1925</v>
      </c>
      <c r="V12" s="108"/>
      <c r="W12" s="108"/>
      <c r="X12" s="108"/>
      <c r="Y12" s="108"/>
    </row>
    <row r="13" spans="1:242" s="94" customFormat="1" ht="14.1" hidden="1" customHeight="1">
      <c r="A13" s="102" t="s">
        <v>1829</v>
      </c>
      <c r="B13" s="103" t="s">
        <v>701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72" t="s">
        <v>1926</v>
      </c>
      <c r="I13" s="773"/>
      <c r="J13" s="772" t="s">
        <v>1927</v>
      </c>
      <c r="K13" s="773"/>
      <c r="L13" s="23" t="s">
        <v>39</v>
      </c>
      <c r="M13" s="106" t="s">
        <v>39</v>
      </c>
      <c r="N13" s="116" t="s">
        <v>702</v>
      </c>
      <c r="O13" s="112" t="s">
        <v>326</v>
      </c>
      <c r="P13" s="112" t="s">
        <v>918</v>
      </c>
      <c r="Q13" s="112"/>
      <c r="R13" s="449" t="s">
        <v>333</v>
      </c>
      <c r="S13" s="450"/>
      <c r="T13" s="117" t="s">
        <v>1928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704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705</v>
      </c>
      <c r="O14" s="774" t="s">
        <v>1929</v>
      </c>
      <c r="P14" s="775"/>
      <c r="Q14" s="113"/>
      <c r="R14" s="774" t="s">
        <v>1930</v>
      </c>
      <c r="S14" s="775"/>
      <c r="T14" s="664" t="s">
        <v>1647</v>
      </c>
      <c r="U14" s="666"/>
      <c r="V14" s="108"/>
      <c r="W14" s="108"/>
      <c r="X14" s="108"/>
      <c r="Y14" s="108"/>
    </row>
    <row r="15" spans="1:242">
      <c r="A15" s="535" t="s">
        <v>1931</v>
      </c>
      <c r="B15" s="535"/>
      <c r="C15" s="535"/>
      <c r="D15" s="535"/>
      <c r="E15" s="535"/>
      <c r="F15" s="535"/>
      <c r="G15" s="535"/>
      <c r="H15" s="535"/>
      <c r="I15" s="535"/>
      <c r="J15" s="535"/>
      <c r="K15" s="535"/>
      <c r="L15" s="535"/>
      <c r="M15" s="535"/>
      <c r="N15" s="535"/>
      <c r="O15" s="535"/>
      <c r="P15" s="535"/>
      <c r="Q15" s="535"/>
      <c r="R15" s="535"/>
      <c r="S15" s="535"/>
      <c r="T15" s="535"/>
      <c r="U15" s="535"/>
    </row>
    <row r="16" spans="1:242" s="93" customFormat="1" ht="13.2">
      <c r="A16" s="9" t="s">
        <v>4</v>
      </c>
      <c r="B16" s="9" t="s">
        <v>5</v>
      </c>
      <c r="C16" s="455" t="s">
        <v>400</v>
      </c>
      <c r="D16" s="458"/>
      <c r="E16" s="455" t="s">
        <v>401</v>
      </c>
      <c r="F16" s="458"/>
      <c r="G16" s="776" t="s">
        <v>1932</v>
      </c>
      <c r="H16" s="594"/>
      <c r="I16" s="496" t="s">
        <v>1908</v>
      </c>
      <c r="J16" s="538"/>
      <c r="K16" s="496" t="s">
        <v>1909</v>
      </c>
      <c r="L16" s="538"/>
      <c r="M16" s="9" t="s">
        <v>5</v>
      </c>
      <c r="N16" s="455" t="s">
        <v>400</v>
      </c>
      <c r="O16" s="458"/>
      <c r="P16" s="455" t="s">
        <v>401</v>
      </c>
      <c r="Q16" s="458"/>
      <c r="R16" s="471" t="s">
        <v>1933</v>
      </c>
      <c r="S16" s="473"/>
    </row>
    <row r="17" spans="1:25">
      <c r="A17" s="10" t="s">
        <v>13</v>
      </c>
      <c r="B17" s="10" t="s">
        <v>14</v>
      </c>
      <c r="C17" s="461" t="s">
        <v>16</v>
      </c>
      <c r="D17" s="461"/>
      <c r="E17" s="461" t="s">
        <v>248</v>
      </c>
      <c r="F17" s="461"/>
      <c r="G17" s="473" t="s">
        <v>249</v>
      </c>
      <c r="H17" s="473"/>
      <c r="I17" s="482" t="s">
        <v>1459</v>
      </c>
      <c r="J17" s="561"/>
      <c r="K17" s="482" t="s">
        <v>964</v>
      </c>
      <c r="L17" s="561"/>
      <c r="M17" s="10" t="s">
        <v>14</v>
      </c>
      <c r="N17" s="461" t="s">
        <v>16</v>
      </c>
      <c r="O17" s="461"/>
      <c r="P17" s="461" t="s">
        <v>248</v>
      </c>
      <c r="Q17" s="461"/>
      <c r="R17" s="473" t="s">
        <v>249</v>
      </c>
      <c r="S17" s="473"/>
    </row>
    <row r="18" spans="1:25">
      <c r="A18" s="14"/>
      <c r="B18" s="98"/>
      <c r="C18" s="461" t="s">
        <v>22</v>
      </c>
      <c r="D18" s="461"/>
      <c r="E18" s="461" t="s">
        <v>22</v>
      </c>
      <c r="F18" s="461"/>
      <c r="G18" s="473" t="s">
        <v>22</v>
      </c>
      <c r="H18" s="473"/>
      <c r="I18" s="460" t="s">
        <v>22</v>
      </c>
      <c r="J18" s="472"/>
      <c r="K18" s="460" t="s">
        <v>22</v>
      </c>
      <c r="L18" s="472"/>
      <c r="M18" s="10"/>
      <c r="N18" s="461" t="s">
        <v>22</v>
      </c>
      <c r="O18" s="461"/>
      <c r="P18" s="461" t="s">
        <v>22</v>
      </c>
      <c r="Q18" s="461"/>
      <c r="R18" s="473" t="s">
        <v>22</v>
      </c>
      <c r="S18" s="473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1910</v>
      </c>
      <c r="L19" s="17" t="s">
        <v>1911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751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77" t="s">
        <v>1934</v>
      </c>
      <c r="L20" s="778"/>
      <c r="M20" s="103" t="s">
        <v>752</v>
      </c>
      <c r="N20" s="541" t="s">
        <v>1935</v>
      </c>
      <c r="O20" s="543"/>
      <c r="P20" s="449" t="s">
        <v>1936</v>
      </c>
      <c r="Q20" s="450"/>
      <c r="R20" s="120" t="s">
        <v>1937</v>
      </c>
      <c r="S20" s="121" t="s">
        <v>1938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741</v>
      </c>
      <c r="C21" s="779" t="s">
        <v>1939</v>
      </c>
      <c r="D21" s="779"/>
      <c r="E21" s="779" t="s">
        <v>1940</v>
      </c>
      <c r="F21" s="779"/>
      <c r="G21" s="779" t="s">
        <v>1941</v>
      </c>
      <c r="H21" s="779"/>
      <c r="I21" s="124" t="s">
        <v>1942</v>
      </c>
      <c r="J21" s="125" t="s">
        <v>1943</v>
      </c>
      <c r="K21" s="777" t="s">
        <v>1944</v>
      </c>
      <c r="L21" s="778"/>
      <c r="M21" s="103" t="s">
        <v>742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hidden="1" customHeight="1">
      <c r="A22" s="126" t="s">
        <v>318</v>
      </c>
      <c r="B22" s="127" t="s">
        <v>749</v>
      </c>
      <c r="C22" s="779" t="s">
        <v>1945</v>
      </c>
      <c r="D22" s="779"/>
      <c r="E22" s="779" t="s">
        <v>1946</v>
      </c>
      <c r="F22" s="779"/>
      <c r="G22" s="779" t="s">
        <v>1947</v>
      </c>
      <c r="H22" s="779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750</v>
      </c>
      <c r="N22" s="54" t="s">
        <v>39</v>
      </c>
      <c r="O22" s="54" t="s">
        <v>39</v>
      </c>
      <c r="P22" s="504" t="s">
        <v>1948</v>
      </c>
      <c r="Q22" s="505"/>
      <c r="R22" s="504" t="s">
        <v>1949</v>
      </c>
      <c r="S22" s="505"/>
      <c r="T22" s="122"/>
      <c r="U22" s="122"/>
      <c r="V22" s="108"/>
      <c r="W22" s="108"/>
      <c r="X22" s="108"/>
      <c r="Y22" s="108"/>
    </row>
    <row r="23" spans="1:25" s="94" customFormat="1" ht="14.1" customHeight="1">
      <c r="A23" s="103" t="s">
        <v>2193</v>
      </c>
      <c r="B23" s="103" t="s">
        <v>753</v>
      </c>
      <c r="C23" s="541" t="s">
        <v>1935</v>
      </c>
      <c r="D23" s="543"/>
      <c r="E23" s="449" t="s">
        <v>1936</v>
      </c>
      <c r="F23" s="450"/>
      <c r="G23" s="120" t="s">
        <v>1937</v>
      </c>
      <c r="H23" s="121" t="s">
        <v>1938</v>
      </c>
      <c r="I23" s="128" t="s">
        <v>1950</v>
      </c>
      <c r="J23" s="128" t="s">
        <v>1951</v>
      </c>
      <c r="K23" s="541" t="s">
        <v>1952</v>
      </c>
      <c r="L23" s="543"/>
      <c r="M23" s="103" t="s">
        <v>754</v>
      </c>
      <c r="N23" s="54" t="s">
        <v>39</v>
      </c>
      <c r="O23" s="89" t="s">
        <v>1953</v>
      </c>
      <c r="P23" s="120">
        <v>46248</v>
      </c>
      <c r="Q23" s="120">
        <v>46248</v>
      </c>
      <c r="R23" s="121" t="s">
        <v>2045</v>
      </c>
      <c r="S23" s="121" t="s">
        <v>2046</v>
      </c>
      <c r="T23" s="122"/>
      <c r="U23" s="122"/>
      <c r="V23" s="108"/>
      <c r="W23" s="108"/>
      <c r="X23" s="108"/>
      <c r="Y23" s="108"/>
    </row>
    <row r="24" spans="1:25" s="94" customFormat="1" ht="14.1" customHeight="1">
      <c r="A24" s="103" t="s">
        <v>2237</v>
      </c>
      <c r="B24" s="103" t="s">
        <v>743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1954</v>
      </c>
      <c r="J24" s="67">
        <v>46233</v>
      </c>
      <c r="K24" s="541" t="s">
        <v>1952</v>
      </c>
      <c r="L24" s="543"/>
      <c r="M24" s="103" t="s">
        <v>744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1955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2238</v>
      </c>
      <c r="B25" s="127" t="s">
        <v>751</v>
      </c>
      <c r="C25" s="54" t="s">
        <v>39</v>
      </c>
      <c r="D25" s="54" t="s">
        <v>39</v>
      </c>
      <c r="E25" s="504" t="s">
        <v>1948</v>
      </c>
      <c r="F25" s="505"/>
      <c r="G25" s="504" t="s">
        <v>1949</v>
      </c>
      <c r="H25" s="505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752</v>
      </c>
      <c r="N25" s="54" t="s">
        <v>39</v>
      </c>
      <c r="O25" s="54" t="s">
        <v>39</v>
      </c>
      <c r="P25" s="504" t="s">
        <v>2266</v>
      </c>
      <c r="Q25" s="505"/>
      <c r="R25" s="445" t="s">
        <v>2206</v>
      </c>
      <c r="S25" s="445" t="s">
        <v>2268</v>
      </c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2193</v>
      </c>
      <c r="B26" s="103" t="s">
        <v>755</v>
      </c>
      <c r="C26" s="54" t="s">
        <v>39</v>
      </c>
      <c r="D26" s="89" t="s">
        <v>1953</v>
      </c>
      <c r="E26" s="120">
        <v>46248</v>
      </c>
      <c r="F26" s="120">
        <v>46248</v>
      </c>
      <c r="G26" s="121" t="s">
        <v>2045</v>
      </c>
      <c r="H26" s="357" t="s">
        <v>2192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756</v>
      </c>
      <c r="N26" s="443">
        <v>46261</v>
      </c>
      <c r="O26" s="120">
        <f>N26+1</f>
        <v>46262</v>
      </c>
      <c r="P26" s="120">
        <v>46263</v>
      </c>
      <c r="Q26" s="120">
        <f>P26+1</f>
        <v>46264</v>
      </c>
      <c r="R26" s="54" t="s">
        <v>39</v>
      </c>
      <c r="S26" s="54" t="s">
        <v>39</v>
      </c>
      <c r="T26" s="122" t="s">
        <v>2205</v>
      </c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753</v>
      </c>
      <c r="C27" s="54" t="s">
        <v>39</v>
      </c>
      <c r="D27" s="54" t="s">
        <v>39</v>
      </c>
      <c r="E27" s="504" t="s">
        <v>2266</v>
      </c>
      <c r="F27" s="505"/>
      <c r="G27" s="445" t="s">
        <v>2206</v>
      </c>
      <c r="H27" s="445" t="s">
        <v>2268</v>
      </c>
      <c r="I27" s="104">
        <v>46268</v>
      </c>
      <c r="J27" s="67">
        <f>I27+1</f>
        <v>46269</v>
      </c>
      <c r="K27" s="23" t="s">
        <v>39</v>
      </c>
      <c r="L27" s="23" t="s">
        <v>39</v>
      </c>
      <c r="M27" s="127" t="s">
        <v>754</v>
      </c>
      <c r="N27" s="54" t="s">
        <v>39</v>
      </c>
      <c r="O27" s="54" t="s">
        <v>39</v>
      </c>
      <c r="P27" s="504" t="s">
        <v>2201</v>
      </c>
      <c r="Q27" s="505"/>
      <c r="R27" s="504" t="s">
        <v>2202</v>
      </c>
      <c r="S27" s="505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2199</v>
      </c>
      <c r="B28" s="103" t="s">
        <v>2200</v>
      </c>
      <c r="C28" s="54" t="s">
        <v>39</v>
      </c>
      <c r="D28" s="54" t="s">
        <v>39</v>
      </c>
      <c r="E28" s="504" t="s">
        <v>2207</v>
      </c>
      <c r="F28" s="505"/>
      <c r="G28" s="504" t="s">
        <v>2208</v>
      </c>
      <c r="H28" s="505"/>
      <c r="I28" s="104">
        <v>46281</v>
      </c>
      <c r="J28" s="67">
        <f>I28+1</f>
        <v>46282</v>
      </c>
      <c r="K28" s="23" t="s">
        <v>39</v>
      </c>
      <c r="L28" s="23" t="s">
        <v>39</v>
      </c>
      <c r="M28" s="103" t="s">
        <v>758</v>
      </c>
      <c r="N28" s="54" t="s">
        <v>39</v>
      </c>
      <c r="O28" s="54" t="s">
        <v>39</v>
      </c>
      <c r="P28" s="504" t="s">
        <v>2209</v>
      </c>
      <c r="Q28" s="505"/>
      <c r="R28" s="504" t="s">
        <v>2210</v>
      </c>
      <c r="S28" s="505"/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2161</v>
      </c>
      <c r="C29" s="54" t="s">
        <v>39</v>
      </c>
      <c r="D29" s="54" t="s">
        <v>39</v>
      </c>
      <c r="E29" s="504" t="s">
        <v>2201</v>
      </c>
      <c r="F29" s="505"/>
      <c r="G29" s="504" t="s">
        <v>2202</v>
      </c>
      <c r="H29" s="505"/>
      <c r="I29" s="104">
        <v>46283</v>
      </c>
      <c r="J29" s="67">
        <f t="shared" ref="J29:J30" si="1">I29+1</f>
        <v>46284</v>
      </c>
      <c r="K29" s="23" t="s">
        <v>39</v>
      </c>
      <c r="L29" s="23" t="s">
        <v>39</v>
      </c>
      <c r="M29" s="127" t="s">
        <v>2162</v>
      </c>
      <c r="N29" s="54" t="s">
        <v>39</v>
      </c>
      <c r="O29" s="54" t="s">
        <v>39</v>
      </c>
      <c r="P29" s="504" t="s">
        <v>2203</v>
      </c>
      <c r="Q29" s="505"/>
      <c r="R29" s="504" t="s">
        <v>2204</v>
      </c>
      <c r="S29" s="505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2199</v>
      </c>
      <c r="B30" s="103" t="s">
        <v>2119</v>
      </c>
      <c r="C30" s="54" t="s">
        <v>39</v>
      </c>
      <c r="D30" s="54" t="s">
        <v>39</v>
      </c>
      <c r="E30" s="504" t="s">
        <v>2209</v>
      </c>
      <c r="F30" s="505"/>
      <c r="G30" s="504" t="s">
        <v>2210</v>
      </c>
      <c r="H30" s="505"/>
      <c r="I30" s="104">
        <v>46294</v>
      </c>
      <c r="J30" s="67">
        <f t="shared" si="1"/>
        <v>46295</v>
      </c>
      <c r="K30" s="23" t="s">
        <v>39</v>
      </c>
      <c r="L30" s="23" t="s">
        <v>39</v>
      </c>
      <c r="M30" s="103" t="s">
        <v>2120</v>
      </c>
      <c r="N30" s="54" t="s">
        <v>39</v>
      </c>
      <c r="O30" s="54" t="s">
        <v>39</v>
      </c>
      <c r="P30" s="504" t="s">
        <v>2211</v>
      </c>
      <c r="Q30" s="505"/>
      <c r="R30" s="504" t="s">
        <v>2212</v>
      </c>
      <c r="S30" s="505"/>
      <c r="T30" s="122"/>
      <c r="U30" s="122"/>
      <c r="V30" s="108"/>
      <c r="W30" s="108"/>
      <c r="X30" s="108"/>
      <c r="Y30" s="108"/>
    </row>
    <row r="31" spans="1:25" ht="15" customHeight="1"/>
    <row r="32" spans="1:25" ht="15" customHeight="1">
      <c r="A32" s="130" t="s">
        <v>160</v>
      </c>
      <c r="B32" s="469" t="s">
        <v>1956</v>
      </c>
      <c r="C32" s="469"/>
      <c r="D32" s="469"/>
      <c r="E32" s="469"/>
      <c r="F32" s="469"/>
      <c r="G32" s="469"/>
      <c r="H32" s="469"/>
      <c r="I32" s="469"/>
      <c r="J32" s="469"/>
      <c r="K32" s="469"/>
      <c r="L32" s="469"/>
      <c r="M32" s="469"/>
    </row>
    <row r="33" spans="1:13" ht="16.5" hidden="1" customHeight="1">
      <c r="A33" s="32" t="s">
        <v>582</v>
      </c>
      <c r="B33" s="780" t="s">
        <v>1796</v>
      </c>
      <c r="C33" s="780"/>
      <c r="D33" s="780"/>
      <c r="E33" s="780"/>
      <c r="F33" s="780"/>
      <c r="G33" s="780"/>
      <c r="H33" s="780"/>
      <c r="I33" s="780"/>
      <c r="J33" s="780"/>
      <c r="K33" s="780"/>
      <c r="L33" s="780"/>
      <c r="M33" s="780"/>
    </row>
    <row r="34" spans="1:13" ht="15" hidden="1" customHeight="1">
      <c r="A34" s="32" t="s">
        <v>579</v>
      </c>
      <c r="B34" s="470" t="s">
        <v>1957</v>
      </c>
      <c r="C34" s="470"/>
      <c r="D34" s="470"/>
      <c r="E34" s="470"/>
      <c r="F34" s="470"/>
      <c r="G34" s="470"/>
      <c r="H34" s="470"/>
      <c r="I34" s="470"/>
      <c r="J34" s="470"/>
      <c r="K34" s="470"/>
      <c r="L34" s="470"/>
      <c r="M34" s="470"/>
    </row>
    <row r="35" spans="1:13" ht="15" customHeight="1">
      <c r="A35" s="131" t="s">
        <v>1958</v>
      </c>
      <c r="B35" s="470" t="s">
        <v>396</v>
      </c>
      <c r="C35" s="470"/>
      <c r="D35" s="470"/>
      <c r="E35" s="470"/>
      <c r="F35" s="470"/>
      <c r="G35" s="470"/>
      <c r="H35" s="470"/>
      <c r="I35" s="470"/>
      <c r="J35" s="470"/>
      <c r="K35" s="470"/>
      <c r="L35" s="470"/>
      <c r="M35" s="470"/>
    </row>
    <row r="36" spans="1:13" hidden="1">
      <c r="A36" s="131" t="s">
        <v>397</v>
      </c>
      <c r="B36" s="470" t="s">
        <v>396</v>
      </c>
      <c r="C36" s="470"/>
      <c r="D36" s="470"/>
      <c r="E36" s="470"/>
      <c r="F36" s="470"/>
      <c r="G36" s="470"/>
      <c r="H36" s="470"/>
      <c r="I36" s="470"/>
      <c r="J36" s="470"/>
      <c r="K36" s="470"/>
      <c r="L36" s="470"/>
      <c r="M36" s="470"/>
    </row>
    <row r="37" spans="1:13" hidden="1">
      <c r="A37" s="131" t="s">
        <v>388</v>
      </c>
      <c r="B37" s="470" t="s">
        <v>396</v>
      </c>
      <c r="C37" s="470"/>
      <c r="D37" s="470"/>
      <c r="E37" s="470"/>
      <c r="F37" s="470"/>
      <c r="G37" s="470"/>
      <c r="H37" s="470"/>
      <c r="I37" s="470"/>
      <c r="J37" s="470"/>
      <c r="K37" s="470"/>
      <c r="L37" s="470"/>
      <c r="M37" s="470"/>
    </row>
    <row r="38" spans="1:13" hidden="1">
      <c r="A38" s="131" t="s">
        <v>386</v>
      </c>
      <c r="B38" s="470" t="s">
        <v>396</v>
      </c>
      <c r="C38" s="470"/>
      <c r="D38" s="470"/>
      <c r="E38" s="470"/>
      <c r="F38" s="470"/>
      <c r="G38" s="470"/>
      <c r="H38" s="470"/>
      <c r="I38" s="470"/>
      <c r="J38" s="470"/>
      <c r="K38" s="470"/>
      <c r="L38" s="470"/>
      <c r="M38" s="470"/>
    </row>
    <row r="39" spans="1:13">
      <c r="A39" s="131" t="s">
        <v>164</v>
      </c>
      <c r="B39" s="470" t="s">
        <v>258</v>
      </c>
      <c r="C39" s="470"/>
      <c r="D39" s="470"/>
      <c r="E39" s="470"/>
      <c r="F39" s="470"/>
      <c r="G39" s="470"/>
      <c r="H39" s="470"/>
      <c r="I39" s="470"/>
      <c r="J39" s="470"/>
      <c r="K39" s="470"/>
      <c r="L39" s="470"/>
      <c r="M39" s="470"/>
    </row>
    <row r="40" spans="1:13">
      <c r="A40" s="131" t="s">
        <v>383</v>
      </c>
      <c r="B40" s="470" t="s">
        <v>712</v>
      </c>
      <c r="C40" s="470"/>
      <c r="D40" s="470"/>
      <c r="E40" s="470"/>
      <c r="F40" s="470"/>
      <c r="G40" s="470"/>
      <c r="H40" s="470"/>
      <c r="I40" s="470"/>
      <c r="J40" s="470"/>
      <c r="K40" s="470"/>
      <c r="L40" s="470"/>
      <c r="M40" s="470"/>
    </row>
    <row r="41" spans="1:13">
      <c r="A41" s="131" t="s">
        <v>381</v>
      </c>
      <c r="B41" s="470" t="s">
        <v>1673</v>
      </c>
      <c r="C41" s="470"/>
      <c r="D41" s="470"/>
      <c r="E41" s="470"/>
      <c r="F41" s="470"/>
      <c r="G41" s="470"/>
      <c r="H41" s="470"/>
      <c r="I41" s="470"/>
      <c r="J41" s="470"/>
      <c r="K41" s="470"/>
      <c r="L41" s="470"/>
      <c r="M41" s="470"/>
    </row>
    <row r="42" spans="1:13">
      <c r="A42" s="131" t="s">
        <v>677</v>
      </c>
      <c r="B42" s="470" t="s">
        <v>1694</v>
      </c>
      <c r="C42" s="470"/>
      <c r="D42" s="470"/>
      <c r="E42" s="470"/>
      <c r="F42" s="470"/>
      <c r="G42" s="470"/>
      <c r="H42" s="470"/>
      <c r="I42" s="470"/>
      <c r="J42" s="470"/>
      <c r="K42" s="470"/>
      <c r="L42" s="470"/>
      <c r="M42" s="470"/>
    </row>
  </sheetData>
  <mergeCells count="111">
    <mergeCell ref="B36:M36"/>
    <mergeCell ref="B37:M37"/>
    <mergeCell ref="B38:M38"/>
    <mergeCell ref="B39:M39"/>
    <mergeCell ref="B40:M40"/>
    <mergeCell ref="B41:M41"/>
    <mergeCell ref="B42:M42"/>
    <mergeCell ref="E27:F27"/>
    <mergeCell ref="E28:F28"/>
    <mergeCell ref="G28:H28"/>
    <mergeCell ref="E30:F30"/>
    <mergeCell ref="G30:H30"/>
    <mergeCell ref="P27:Q27"/>
    <mergeCell ref="R27:S27"/>
    <mergeCell ref="B32:M32"/>
    <mergeCell ref="B33:M33"/>
    <mergeCell ref="B34:M34"/>
    <mergeCell ref="B35:M35"/>
    <mergeCell ref="R22:S22"/>
    <mergeCell ref="C23:D23"/>
    <mergeCell ref="E23:F23"/>
    <mergeCell ref="K23:L23"/>
    <mergeCell ref="K24:L24"/>
    <mergeCell ref="E25:F25"/>
    <mergeCell ref="G25:H25"/>
    <mergeCell ref="P25:Q25"/>
    <mergeCell ref="E29:F29"/>
    <mergeCell ref="G29:H29"/>
    <mergeCell ref="P29:Q29"/>
    <mergeCell ref="R29:S29"/>
    <mergeCell ref="P28:Q28"/>
    <mergeCell ref="R28:S28"/>
    <mergeCell ref="P30:Q30"/>
    <mergeCell ref="R30:S30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98" t="s">
        <v>0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  <c r="R1" s="1"/>
      <c r="S1" s="1"/>
    </row>
    <row r="2" spans="1:253" ht="17.100000000000001" customHeight="1">
      <c r="B2" s="499" t="s">
        <v>1</v>
      </c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35" t="s">
        <v>1959</v>
      </c>
      <c r="B4" s="535"/>
      <c r="C4" s="535"/>
      <c r="D4" s="535"/>
      <c r="E4" s="535"/>
      <c r="F4" s="535"/>
      <c r="G4" s="535"/>
      <c r="H4" s="535"/>
      <c r="I4" s="535"/>
      <c r="J4" s="535"/>
      <c r="K4" s="535"/>
      <c r="L4" s="535"/>
      <c r="M4" s="535"/>
      <c r="N4" s="535"/>
      <c r="O4" s="535"/>
      <c r="P4" s="535"/>
      <c r="Q4" s="535"/>
      <c r="R4" s="535"/>
      <c r="S4" s="535"/>
    </row>
    <row r="5" spans="1:253">
      <c r="A5" s="8" t="s">
        <v>670</v>
      </c>
      <c r="B5" s="8" t="s">
        <v>671</v>
      </c>
      <c r="C5" s="586" t="s">
        <v>1209</v>
      </c>
      <c r="D5" s="587"/>
      <c r="E5" s="588" t="s">
        <v>1960</v>
      </c>
      <c r="F5" s="589"/>
      <c r="G5" s="588" t="s">
        <v>1211</v>
      </c>
      <c r="H5" s="589"/>
      <c r="I5" s="588" t="s">
        <v>594</v>
      </c>
      <c r="J5" s="589"/>
      <c r="K5" s="588" t="s">
        <v>1211</v>
      </c>
      <c r="L5" s="589"/>
      <c r="M5" s="588" t="s">
        <v>1961</v>
      </c>
      <c r="N5" s="589"/>
      <c r="O5" s="8" t="s">
        <v>671</v>
      </c>
      <c r="P5" s="586" t="s">
        <v>1209</v>
      </c>
      <c r="Q5" s="587"/>
      <c r="R5" s="588" t="s">
        <v>1960</v>
      </c>
      <c r="S5" s="589"/>
    </row>
    <row r="6" spans="1:253">
      <c r="A6" s="10" t="s">
        <v>13</v>
      </c>
      <c r="B6" s="10" t="s">
        <v>14</v>
      </c>
      <c r="C6" s="482" t="s">
        <v>475</v>
      </c>
      <c r="D6" s="561"/>
      <c r="E6" s="482" t="s">
        <v>1495</v>
      </c>
      <c r="F6" s="561"/>
      <c r="G6" s="473" t="s">
        <v>599</v>
      </c>
      <c r="H6" s="473"/>
      <c r="I6" s="473" t="s">
        <v>598</v>
      </c>
      <c r="J6" s="473"/>
      <c r="K6" s="473" t="s">
        <v>599</v>
      </c>
      <c r="L6" s="473"/>
      <c r="M6" s="482" t="s">
        <v>1962</v>
      </c>
      <c r="N6" s="561"/>
      <c r="O6" s="10" t="s">
        <v>14</v>
      </c>
      <c r="P6" s="482" t="s">
        <v>475</v>
      </c>
      <c r="Q6" s="561"/>
      <c r="R6" s="482" t="s">
        <v>1495</v>
      </c>
      <c r="S6" s="561"/>
    </row>
    <row r="7" spans="1:253">
      <c r="A7" s="10"/>
      <c r="B7" s="10"/>
      <c r="C7" s="494" t="s">
        <v>22</v>
      </c>
      <c r="D7" s="494"/>
      <c r="E7" s="494" t="s">
        <v>22</v>
      </c>
      <c r="F7" s="494"/>
      <c r="G7" s="494" t="s">
        <v>22</v>
      </c>
      <c r="H7" s="494"/>
      <c r="I7" s="494" t="s">
        <v>22</v>
      </c>
      <c r="J7" s="494"/>
      <c r="K7" s="494" t="s">
        <v>22</v>
      </c>
      <c r="L7" s="494"/>
      <c r="M7" s="494" t="s">
        <v>22</v>
      </c>
      <c r="N7" s="494"/>
      <c r="O7" s="10"/>
      <c r="P7" s="494" t="s">
        <v>22</v>
      </c>
      <c r="Q7" s="494"/>
      <c r="R7" s="494" t="s">
        <v>22</v>
      </c>
      <c r="S7" s="494"/>
    </row>
    <row r="8" spans="1:253" ht="26.4">
      <c r="A8" s="10"/>
      <c r="B8" s="10"/>
      <c r="C8" s="17" t="s">
        <v>1963</v>
      </c>
      <c r="D8" s="17" t="s">
        <v>1964</v>
      </c>
      <c r="E8" s="17" t="s">
        <v>1965</v>
      </c>
      <c r="F8" s="17" t="s">
        <v>1966</v>
      </c>
      <c r="G8" s="17" t="s">
        <v>1967</v>
      </c>
      <c r="H8" s="17" t="s">
        <v>1968</v>
      </c>
      <c r="I8" s="17" t="s">
        <v>1969</v>
      </c>
      <c r="J8" s="17" t="s">
        <v>1970</v>
      </c>
      <c r="K8" s="17" t="s">
        <v>1971</v>
      </c>
      <c r="L8" s="17" t="s">
        <v>1972</v>
      </c>
      <c r="M8" s="17" t="s">
        <v>1973</v>
      </c>
      <c r="N8" s="65" t="s">
        <v>1974</v>
      </c>
      <c r="O8" s="10"/>
      <c r="P8" s="17" t="s">
        <v>1963</v>
      </c>
      <c r="Q8" s="17" t="s">
        <v>1964</v>
      </c>
      <c r="R8" s="17" t="s">
        <v>1965</v>
      </c>
      <c r="S8" s="17" t="s">
        <v>1975</v>
      </c>
    </row>
    <row r="9" spans="1:253" hidden="1">
      <c r="A9" s="55" t="s">
        <v>1641</v>
      </c>
      <c r="B9" s="66" t="s">
        <v>1666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1667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1829</v>
      </c>
      <c r="B10" s="70" t="s">
        <v>1757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1758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485" t="s">
        <v>337</v>
      </c>
      <c r="B11" s="486"/>
      <c r="C11" s="486"/>
      <c r="D11" s="486"/>
      <c r="E11" s="486"/>
      <c r="F11" s="486"/>
      <c r="G11" s="486"/>
      <c r="H11" s="486"/>
      <c r="I11" s="486"/>
      <c r="J11" s="486"/>
      <c r="K11" s="486"/>
      <c r="L11" s="486"/>
      <c r="M11" s="486"/>
      <c r="N11" s="486"/>
      <c r="O11" s="486"/>
      <c r="P11" s="486"/>
      <c r="Q11" s="486"/>
      <c r="R11" s="486"/>
      <c r="S11" s="487"/>
    </row>
    <row r="12" spans="1:253" hidden="1">
      <c r="A12" s="55" t="s">
        <v>1641</v>
      </c>
      <c r="B12" s="66" t="s">
        <v>1668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1669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1829</v>
      </c>
      <c r="B13" s="66" t="s">
        <v>722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723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1641</v>
      </c>
      <c r="B14" s="72" t="s">
        <v>1670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1671</v>
      </c>
      <c r="P14" s="504" t="s">
        <v>1976</v>
      </c>
      <c r="Q14" s="505"/>
      <c r="R14" s="504" t="s">
        <v>1977</v>
      </c>
      <c r="S14" s="505"/>
    </row>
    <row r="15" spans="1:253" hidden="1">
      <c r="A15" s="55" t="s">
        <v>1829</v>
      </c>
      <c r="B15" s="66" t="s">
        <v>724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725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1641</v>
      </c>
      <c r="B16" s="72" t="s">
        <v>1978</v>
      </c>
      <c r="C16" s="504" t="s">
        <v>1976</v>
      </c>
      <c r="D16" s="505"/>
      <c r="E16" s="504" t="s">
        <v>1977</v>
      </c>
      <c r="F16" s="505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1979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1829</v>
      </c>
      <c r="B17" s="70" t="s">
        <v>726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727</v>
      </c>
      <c r="P17" s="54" t="s">
        <v>1764</v>
      </c>
      <c r="Q17" s="54" t="s">
        <v>1765</v>
      </c>
      <c r="R17" s="54" t="s">
        <v>1980</v>
      </c>
      <c r="S17" s="54" t="s">
        <v>1767</v>
      </c>
      <c r="T17" s="75" t="s">
        <v>1647</v>
      </c>
    </row>
    <row r="18" spans="1:20" hidden="1">
      <c r="A18" s="55" t="s">
        <v>1641</v>
      </c>
      <c r="B18" s="72" t="s">
        <v>1981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1982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1829</v>
      </c>
      <c r="B19" s="66" t="s">
        <v>728</v>
      </c>
      <c r="C19" s="507" t="s">
        <v>208</v>
      </c>
      <c r="D19" s="508"/>
      <c r="E19" s="508"/>
      <c r="F19" s="508"/>
      <c r="G19" s="508"/>
      <c r="H19" s="508"/>
      <c r="I19" s="508"/>
      <c r="J19" s="508"/>
      <c r="K19" s="508"/>
      <c r="L19" s="508"/>
      <c r="M19" s="508"/>
      <c r="N19" s="509"/>
      <c r="O19" s="66" t="s">
        <v>729</v>
      </c>
      <c r="P19" s="631" t="s">
        <v>208</v>
      </c>
      <c r="Q19" s="632"/>
      <c r="R19" s="632"/>
      <c r="S19" s="633"/>
    </row>
    <row r="20" spans="1:20" hidden="1">
      <c r="A20" s="53" t="s">
        <v>1983</v>
      </c>
      <c r="B20" s="79" t="s">
        <v>1984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1985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1829</v>
      </c>
      <c r="B21" s="82" t="s">
        <v>731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732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1983</v>
      </c>
      <c r="B22" s="84" t="s">
        <v>1986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1987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1829</v>
      </c>
      <c r="B23" s="85" t="s">
        <v>735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736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1983</v>
      </c>
      <c r="B24" s="84" t="s">
        <v>1988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1989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1829</v>
      </c>
      <c r="B25" s="85" t="s">
        <v>737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738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1983</v>
      </c>
      <c r="B26" s="84" t="s">
        <v>1990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1991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1829</v>
      </c>
      <c r="B27" s="85" t="s">
        <v>739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740</v>
      </c>
      <c r="P27" s="504" t="s">
        <v>1356</v>
      </c>
      <c r="Q27" s="505" t="s">
        <v>309</v>
      </c>
      <c r="R27" s="89" t="s">
        <v>1992</v>
      </c>
      <c r="S27" s="89" t="s">
        <v>1993</v>
      </c>
    </row>
    <row r="28" spans="1:20">
      <c r="A28" s="58" t="s">
        <v>1983</v>
      </c>
      <c r="B28" s="84" t="s">
        <v>1994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1995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1829</v>
      </c>
      <c r="B29" s="79" t="s">
        <v>741</v>
      </c>
      <c r="C29" s="504" t="s">
        <v>1356</v>
      </c>
      <c r="D29" s="505" t="s">
        <v>309</v>
      </c>
      <c r="E29" s="89" t="s">
        <v>1992</v>
      </c>
      <c r="F29" s="89" t="s">
        <v>1993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742</v>
      </c>
      <c r="P29" s="89" t="s">
        <v>542</v>
      </c>
      <c r="Q29" s="89" t="s">
        <v>1996</v>
      </c>
      <c r="R29" s="504" t="s">
        <v>1997</v>
      </c>
      <c r="S29" s="505" t="s">
        <v>309</v>
      </c>
      <c r="T29" s="75" t="s">
        <v>295</v>
      </c>
    </row>
    <row r="30" spans="1:20">
      <c r="A30" s="58" t="s">
        <v>1983</v>
      </c>
      <c r="B30" s="84" t="s">
        <v>1998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1999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1829</v>
      </c>
      <c r="B31" s="84" t="s">
        <v>743</v>
      </c>
      <c r="C31" s="507" t="s">
        <v>208</v>
      </c>
      <c r="D31" s="508"/>
      <c r="E31" s="508"/>
      <c r="F31" s="508"/>
      <c r="G31" s="508"/>
      <c r="H31" s="508"/>
      <c r="I31" s="508"/>
      <c r="J31" s="508"/>
      <c r="K31" s="508"/>
      <c r="L31" s="508"/>
      <c r="M31" s="508"/>
      <c r="N31" s="508"/>
      <c r="O31" s="508"/>
      <c r="P31" s="508"/>
      <c r="Q31" s="508"/>
      <c r="R31" s="508"/>
      <c r="S31" s="509"/>
    </row>
    <row r="32" spans="1:20">
      <c r="A32" s="58" t="s">
        <v>1983</v>
      </c>
      <c r="B32" s="84" t="s">
        <v>2000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2001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523" t="s">
        <v>2002</v>
      </c>
      <c r="C34" s="523"/>
      <c r="D34" s="523"/>
      <c r="E34" s="523"/>
      <c r="F34" s="523"/>
      <c r="G34" s="523"/>
      <c r="H34" s="523"/>
      <c r="I34" s="523"/>
      <c r="J34" s="523"/>
      <c r="K34" s="523"/>
      <c r="L34" s="523"/>
      <c r="M34" s="523"/>
      <c r="N34" s="523"/>
      <c r="O34" s="6"/>
      <c r="P34" s="6"/>
      <c r="Q34" s="91"/>
      <c r="R34" s="781"/>
      <c r="S34" s="781"/>
      <c r="T34" s="75"/>
    </row>
    <row r="35" spans="1:20" ht="16.2">
      <c r="A35" s="31" t="s">
        <v>475</v>
      </c>
      <c r="B35" s="584" t="s">
        <v>2003</v>
      </c>
      <c r="C35" s="584"/>
      <c r="D35" s="584"/>
      <c r="E35" s="584"/>
      <c r="F35" s="584"/>
      <c r="G35" s="584"/>
      <c r="H35" s="584"/>
      <c r="I35" s="584"/>
      <c r="J35" s="584"/>
      <c r="K35" s="584"/>
      <c r="L35" s="584"/>
      <c r="M35" s="584"/>
      <c r="N35" s="584"/>
      <c r="O35" s="6"/>
      <c r="P35" s="6"/>
      <c r="Q35" s="6"/>
      <c r="R35" s="6"/>
      <c r="S35" s="6"/>
    </row>
    <row r="36" spans="1:20" ht="16.2">
      <c r="A36" s="31" t="s">
        <v>1495</v>
      </c>
      <c r="B36" s="584" t="s">
        <v>2004</v>
      </c>
      <c r="C36" s="584"/>
      <c r="D36" s="584"/>
      <c r="E36" s="584"/>
      <c r="F36" s="584"/>
      <c r="G36" s="584"/>
      <c r="H36" s="584"/>
      <c r="I36" s="584"/>
      <c r="J36" s="584"/>
      <c r="K36" s="584"/>
      <c r="L36" s="584"/>
      <c r="M36" s="584"/>
      <c r="N36" s="584"/>
      <c r="O36" s="6"/>
      <c r="P36" s="6"/>
      <c r="Q36" s="6"/>
      <c r="R36" s="6"/>
      <c r="S36" s="6"/>
    </row>
    <row r="37" spans="1:20" ht="16.2">
      <c r="A37" s="31" t="s">
        <v>598</v>
      </c>
      <c r="B37" s="584" t="s">
        <v>663</v>
      </c>
      <c r="C37" s="584"/>
      <c r="D37" s="584"/>
      <c r="E37" s="584"/>
      <c r="F37" s="584"/>
      <c r="G37" s="584"/>
      <c r="H37" s="584"/>
      <c r="I37" s="584"/>
      <c r="J37" s="584"/>
      <c r="K37" s="584"/>
      <c r="L37" s="584"/>
      <c r="M37" s="584"/>
      <c r="N37" s="584"/>
      <c r="O37" s="6"/>
      <c r="P37" s="6"/>
      <c r="Q37" s="6"/>
      <c r="R37" s="6"/>
      <c r="S37" s="6"/>
    </row>
    <row r="38" spans="1:20" ht="16.2">
      <c r="A38" s="31" t="s">
        <v>599</v>
      </c>
      <c r="B38" s="526" t="s">
        <v>2005</v>
      </c>
      <c r="C38" s="527"/>
      <c r="D38" s="527"/>
      <c r="E38" s="527"/>
      <c r="F38" s="527"/>
      <c r="G38" s="527"/>
      <c r="H38" s="527"/>
      <c r="I38" s="527"/>
      <c r="J38" s="527"/>
      <c r="K38" s="527"/>
      <c r="L38" s="527"/>
      <c r="M38" s="527"/>
      <c r="N38" s="528"/>
      <c r="O38" s="6"/>
      <c r="P38" s="6"/>
      <c r="Q38" s="6"/>
      <c r="R38" s="6"/>
      <c r="S38" s="6"/>
    </row>
    <row r="39" spans="1:20" ht="16.2">
      <c r="A39" s="31" t="s">
        <v>1962</v>
      </c>
      <c r="B39" s="526" t="s">
        <v>2006</v>
      </c>
      <c r="C39" s="527"/>
      <c r="D39" s="527"/>
      <c r="E39" s="527"/>
      <c r="F39" s="527"/>
      <c r="G39" s="527"/>
      <c r="H39" s="527"/>
      <c r="I39" s="527"/>
      <c r="J39" s="527"/>
      <c r="K39" s="527"/>
      <c r="L39" s="527"/>
      <c r="M39" s="527"/>
      <c r="N39" s="528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5"/>
  <sheetViews>
    <sheetView workbookViewId="0">
      <selection activeCell="T46" sqref="T46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696" t="s">
        <v>0</v>
      </c>
      <c r="C1" s="696"/>
      <c r="D1" s="696"/>
      <c r="E1" s="696"/>
      <c r="F1" s="696"/>
      <c r="G1" s="696"/>
      <c r="H1" s="696"/>
      <c r="I1" s="696"/>
      <c r="J1" s="696"/>
      <c r="K1" s="696"/>
      <c r="L1" s="696"/>
      <c r="M1" s="696"/>
      <c r="N1" s="696"/>
      <c r="O1" s="696"/>
      <c r="P1" s="696"/>
      <c r="Q1" s="696"/>
      <c r="R1" s="34"/>
      <c r="S1" s="34"/>
    </row>
    <row r="2" spans="1:253" ht="17.100000000000001" customHeight="1">
      <c r="B2" s="697" t="s">
        <v>1</v>
      </c>
      <c r="C2" s="697"/>
      <c r="D2" s="697"/>
      <c r="E2" s="697"/>
      <c r="F2" s="697"/>
      <c r="G2" s="697"/>
      <c r="H2" s="697"/>
      <c r="I2" s="697"/>
      <c r="J2" s="697"/>
      <c r="K2" s="697"/>
      <c r="L2" s="697"/>
      <c r="M2" s="697"/>
      <c r="N2" s="697"/>
      <c r="O2" s="697"/>
      <c r="P2" s="697"/>
      <c r="Q2" s="697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82" t="s">
        <v>2007</v>
      </c>
      <c r="B4" s="782"/>
      <c r="C4" s="782"/>
      <c r="D4" s="782"/>
      <c r="E4" s="782"/>
      <c r="F4" s="782"/>
      <c r="G4" s="782"/>
      <c r="H4" s="782"/>
      <c r="I4" s="782"/>
      <c r="J4" s="782"/>
      <c r="K4" s="782"/>
      <c r="L4" s="782"/>
      <c r="M4" s="782"/>
      <c r="N4" s="782"/>
      <c r="O4" s="782"/>
      <c r="P4" s="782"/>
      <c r="Q4" s="782"/>
    </row>
    <row r="5" spans="1:253">
      <c r="A5" s="39" t="s">
        <v>670</v>
      </c>
      <c r="B5" s="39" t="s">
        <v>671</v>
      </c>
      <c r="C5" s="783" t="s">
        <v>1209</v>
      </c>
      <c r="D5" s="784"/>
      <c r="E5" s="785" t="s">
        <v>1681</v>
      </c>
      <c r="F5" s="786"/>
      <c r="G5" s="785" t="s">
        <v>2008</v>
      </c>
      <c r="H5" s="786"/>
      <c r="I5" s="785" t="s">
        <v>594</v>
      </c>
      <c r="J5" s="786"/>
      <c r="K5" s="785" t="s">
        <v>2009</v>
      </c>
      <c r="L5" s="786"/>
      <c r="M5" s="785" t="s">
        <v>2008</v>
      </c>
      <c r="N5" s="786"/>
      <c r="O5" s="39" t="s">
        <v>671</v>
      </c>
      <c r="P5" s="783" t="s">
        <v>1209</v>
      </c>
      <c r="Q5" s="784"/>
    </row>
    <row r="6" spans="1:253">
      <c r="A6" s="40" t="s">
        <v>13</v>
      </c>
      <c r="B6" s="40" t="s">
        <v>14</v>
      </c>
      <c r="C6" s="788" t="s">
        <v>475</v>
      </c>
      <c r="D6" s="789"/>
      <c r="E6" s="788" t="s">
        <v>474</v>
      </c>
      <c r="F6" s="789"/>
      <c r="G6" s="787" t="s">
        <v>599</v>
      </c>
      <c r="H6" s="787"/>
      <c r="I6" s="787" t="s">
        <v>598</v>
      </c>
      <c r="J6" s="787"/>
      <c r="K6" s="787" t="s">
        <v>2010</v>
      </c>
      <c r="L6" s="787"/>
      <c r="M6" s="787" t="s">
        <v>599</v>
      </c>
      <c r="N6" s="787"/>
      <c r="O6" s="40" t="s">
        <v>14</v>
      </c>
      <c r="P6" s="788" t="s">
        <v>475</v>
      </c>
      <c r="Q6" s="789"/>
    </row>
    <row r="7" spans="1:253">
      <c r="A7" s="40"/>
      <c r="B7" s="40"/>
      <c r="C7" s="788" t="s">
        <v>678</v>
      </c>
      <c r="D7" s="789"/>
      <c r="E7" s="788" t="s">
        <v>778</v>
      </c>
      <c r="F7" s="789"/>
      <c r="G7" s="788" t="s">
        <v>852</v>
      </c>
      <c r="H7" s="789"/>
      <c r="I7" s="788" t="s">
        <v>678</v>
      </c>
      <c r="J7" s="789"/>
      <c r="K7" s="788" t="s">
        <v>778</v>
      </c>
      <c r="L7" s="789"/>
      <c r="M7" s="788" t="s">
        <v>850</v>
      </c>
      <c r="N7" s="789"/>
      <c r="O7" s="40"/>
      <c r="P7" s="788" t="s">
        <v>678</v>
      </c>
      <c r="Q7" s="789"/>
    </row>
    <row r="8" spans="1:253" hidden="1">
      <c r="A8" s="41" t="s">
        <v>1776</v>
      </c>
      <c r="B8" s="42" t="s">
        <v>1703</v>
      </c>
      <c r="C8" s="708" t="s">
        <v>2011</v>
      </c>
      <c r="D8" s="709"/>
      <c r="E8" s="708" t="s">
        <v>2012</v>
      </c>
      <c r="F8" s="709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1707</v>
      </c>
      <c r="P8" s="43">
        <f>N8+5</f>
        <v>46031</v>
      </c>
      <c r="Q8" s="43">
        <f>P8+1</f>
        <v>46032</v>
      </c>
    </row>
    <row r="9" spans="1:253" hidden="1">
      <c r="A9" s="41" t="s">
        <v>1287</v>
      </c>
      <c r="B9" s="42" t="s">
        <v>722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723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1776</v>
      </c>
      <c r="B10" s="42" t="s">
        <v>724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725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1287</v>
      </c>
      <c r="B11" s="42" t="s">
        <v>726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727</v>
      </c>
      <c r="P11" s="43">
        <f t="shared" si="9"/>
        <v>46052</v>
      </c>
      <c r="Q11" s="43">
        <f t="shared" si="10"/>
        <v>46053</v>
      </c>
      <c r="R11" s="708" t="s">
        <v>2013</v>
      </c>
      <c r="S11" s="709"/>
      <c r="T11" s="33" t="s">
        <v>144</v>
      </c>
    </row>
    <row r="12" spans="1:253" ht="17.55" hidden="1" customHeight="1">
      <c r="A12" s="41" t="s">
        <v>1776</v>
      </c>
      <c r="B12" s="42" t="s">
        <v>728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729</v>
      </c>
      <c r="P12" s="43">
        <f t="shared" si="9"/>
        <v>46059</v>
      </c>
      <c r="Q12" s="48" t="s">
        <v>505</v>
      </c>
    </row>
    <row r="13" spans="1:253" hidden="1">
      <c r="A13" s="47" t="s">
        <v>2014</v>
      </c>
      <c r="B13" s="42" t="s">
        <v>733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734</v>
      </c>
      <c r="P13" s="43">
        <f t="shared" si="9"/>
        <v>46066</v>
      </c>
      <c r="Q13" s="48" t="s">
        <v>505</v>
      </c>
    </row>
    <row r="14" spans="1:253" hidden="1">
      <c r="A14" s="41" t="s">
        <v>1776</v>
      </c>
      <c r="B14" s="42" t="s">
        <v>731</v>
      </c>
      <c r="C14" s="44">
        <v>46059</v>
      </c>
      <c r="D14" s="48" t="s">
        <v>505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732</v>
      </c>
      <c r="P14" s="43">
        <f t="shared" ref="P14:P18" si="24">N14+5</f>
        <v>46073</v>
      </c>
      <c r="Q14" s="48" t="s">
        <v>505</v>
      </c>
    </row>
    <row r="15" spans="1:253" hidden="1">
      <c r="A15" s="47" t="s">
        <v>2014</v>
      </c>
      <c r="B15" s="42" t="s">
        <v>735</v>
      </c>
      <c r="C15" s="44">
        <v>46066</v>
      </c>
      <c r="D15" s="48" t="s">
        <v>505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736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1776</v>
      </c>
      <c r="B16" s="42" t="s">
        <v>737</v>
      </c>
      <c r="C16" s="44">
        <v>46073</v>
      </c>
      <c r="D16" s="48" t="s">
        <v>505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738</v>
      </c>
      <c r="P16" s="43">
        <v>46094</v>
      </c>
      <c r="Q16" s="43">
        <f t="shared" ref="Q16:Q20" si="26">P16+1</f>
        <v>46095</v>
      </c>
    </row>
    <row r="17" spans="1:20" hidden="1">
      <c r="A17" s="693" t="s">
        <v>730</v>
      </c>
      <c r="B17" s="694"/>
      <c r="C17" s="694"/>
      <c r="D17" s="694"/>
      <c r="E17" s="694"/>
      <c r="F17" s="694"/>
      <c r="G17" s="694"/>
      <c r="H17" s="694"/>
      <c r="I17" s="694"/>
      <c r="J17" s="694"/>
      <c r="K17" s="694"/>
      <c r="L17" s="694"/>
      <c r="M17" s="694"/>
      <c r="N17" s="694"/>
      <c r="O17" s="694"/>
      <c r="P17" s="694"/>
      <c r="Q17" s="695"/>
    </row>
    <row r="18" spans="1:20" hidden="1">
      <c r="A18" s="49" t="s">
        <v>2014</v>
      </c>
      <c r="B18" s="42" t="s">
        <v>741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742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1776</v>
      </c>
      <c r="B19" s="50" t="s">
        <v>743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744</v>
      </c>
      <c r="P19" s="44">
        <v>46116</v>
      </c>
      <c r="Q19" s="45">
        <f>P19</f>
        <v>46116</v>
      </c>
      <c r="R19" s="51" t="s">
        <v>2015</v>
      </c>
      <c r="S19" s="51" t="s">
        <v>2016</v>
      </c>
      <c r="T19" s="52" t="s">
        <v>1647</v>
      </c>
    </row>
    <row r="20" spans="1:20" hidden="1">
      <c r="A20" s="49" t="s">
        <v>2014</v>
      </c>
      <c r="B20" s="42" t="s">
        <v>745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746</v>
      </c>
      <c r="P20" s="44">
        <v>46122</v>
      </c>
      <c r="Q20" s="45">
        <f t="shared" si="26"/>
        <v>46123</v>
      </c>
    </row>
    <row r="21" spans="1:20" hidden="1">
      <c r="A21" s="693" t="s">
        <v>730</v>
      </c>
      <c r="B21" s="694"/>
      <c r="C21" s="694"/>
      <c r="D21" s="694"/>
      <c r="E21" s="694"/>
      <c r="F21" s="694"/>
      <c r="G21" s="694"/>
      <c r="H21" s="694"/>
      <c r="I21" s="694"/>
      <c r="J21" s="694"/>
      <c r="K21" s="694"/>
      <c r="L21" s="694"/>
      <c r="M21" s="694"/>
      <c r="N21" s="694"/>
      <c r="O21" s="694"/>
      <c r="P21" s="694"/>
      <c r="Q21" s="695"/>
    </row>
    <row r="22" spans="1:20" hidden="1">
      <c r="A22" s="53" t="s">
        <v>287</v>
      </c>
      <c r="B22" s="50" t="s">
        <v>749</v>
      </c>
      <c r="C22" s="504" t="s">
        <v>526</v>
      </c>
      <c r="D22" s="505" t="s">
        <v>309</v>
      </c>
      <c r="E22" s="504" t="s">
        <v>1777</v>
      </c>
      <c r="F22" s="505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750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2014</v>
      </c>
      <c r="B23" s="42" t="s">
        <v>751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752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753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754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2014</v>
      </c>
      <c r="B25" s="42" t="s">
        <v>755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756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757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758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2014</v>
      </c>
      <c r="B27" s="42" t="s">
        <v>759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760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1363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1362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2014</v>
      </c>
      <c r="B29" s="57" t="s">
        <v>1426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1427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1428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1429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2014</v>
      </c>
      <c r="B31" s="57" t="s">
        <v>1373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1733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1431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1432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2014</v>
      </c>
      <c r="B33" s="57" t="s">
        <v>1433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1434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1383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1382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2014</v>
      </c>
      <c r="B35" s="57" t="s">
        <v>1439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1440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2055</v>
      </c>
      <c r="B36" s="57" t="s">
        <v>1442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1444</v>
      </c>
      <c r="P36" s="43">
        <f t="shared" si="91"/>
        <v>46227</v>
      </c>
      <c r="Q36" s="43">
        <f t="shared" si="92"/>
        <v>46228</v>
      </c>
    </row>
    <row r="37" spans="1:19" hidden="1">
      <c r="A37" s="56" t="s">
        <v>2056</v>
      </c>
      <c r="B37" s="57" t="s">
        <v>1391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1390</v>
      </c>
      <c r="P37" s="43">
        <f t="shared" si="91"/>
        <v>46234</v>
      </c>
      <c r="Q37" s="43">
        <f t="shared" si="92"/>
        <v>46235</v>
      </c>
    </row>
    <row r="38" spans="1:19">
      <c r="A38" s="58" t="s">
        <v>2055</v>
      </c>
      <c r="B38" s="57" t="s">
        <v>1436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1445</v>
      </c>
      <c r="P38" s="43">
        <v>46248</v>
      </c>
      <c r="Q38" s="43">
        <v>46249</v>
      </c>
    </row>
    <row r="39" spans="1:19">
      <c r="A39" s="56" t="s">
        <v>2056</v>
      </c>
      <c r="B39" s="57" t="s">
        <v>1446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1437</v>
      </c>
      <c r="P39" s="43">
        <v>46255</v>
      </c>
      <c r="Q39" s="43">
        <v>46256</v>
      </c>
    </row>
    <row r="40" spans="1:19">
      <c r="A40" s="581" t="s">
        <v>2041</v>
      </c>
      <c r="B40" s="582"/>
      <c r="C40" s="582"/>
      <c r="D40" s="582"/>
      <c r="E40" s="582"/>
      <c r="F40" s="582"/>
      <c r="G40" s="582"/>
      <c r="H40" s="582"/>
      <c r="I40" s="582"/>
      <c r="J40" s="582"/>
      <c r="K40" s="582"/>
      <c r="L40" s="582"/>
      <c r="M40" s="582"/>
      <c r="N40" s="582"/>
      <c r="O40" s="582"/>
      <c r="P40" s="582"/>
      <c r="Q40" s="583"/>
    </row>
    <row r="41" spans="1:19">
      <c r="A41" s="58" t="s">
        <v>287</v>
      </c>
      <c r="B41" s="57" t="s">
        <v>1447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1448</v>
      </c>
      <c r="P41" s="62">
        <f t="shared" ref="P41:P48" si="104">N41+5</f>
        <v>46262</v>
      </c>
      <c r="Q41" s="62">
        <f t="shared" ref="Q41:Q48" si="105">P41+1</f>
        <v>46263</v>
      </c>
    </row>
    <row r="42" spans="1:19">
      <c r="A42" s="56" t="s">
        <v>2014</v>
      </c>
      <c r="B42" s="57" t="s">
        <v>1839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1840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1403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1402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2014</v>
      </c>
      <c r="B44" s="57" t="s">
        <v>2017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2018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2163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2164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2014</v>
      </c>
      <c r="B46" s="57" t="s">
        <v>2138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2137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2165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2166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2014</v>
      </c>
      <c r="B48" s="57" t="s">
        <v>2151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2152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16.2">
      <c r="A50" s="63" t="s">
        <v>160</v>
      </c>
      <c r="B50" s="794" t="s">
        <v>2019</v>
      </c>
      <c r="C50" s="794"/>
      <c r="D50" s="794"/>
      <c r="E50" s="794"/>
      <c r="F50" s="794"/>
      <c r="G50" s="794"/>
      <c r="H50" s="794"/>
      <c r="I50" s="794"/>
      <c r="J50" s="794"/>
      <c r="K50" s="794"/>
      <c r="L50" s="794"/>
      <c r="M50" s="794"/>
      <c r="N50" s="794"/>
      <c r="O50" s="794"/>
      <c r="P50" s="794"/>
      <c r="Q50" s="38"/>
      <c r="R50" s="38"/>
      <c r="S50" s="38"/>
    </row>
    <row r="51" spans="1:19" ht="16.2">
      <c r="A51" s="64" t="s">
        <v>475</v>
      </c>
      <c r="B51" s="790" t="s">
        <v>1311</v>
      </c>
      <c r="C51" s="790"/>
      <c r="D51" s="790"/>
      <c r="E51" s="790"/>
      <c r="F51" s="790"/>
      <c r="G51" s="790"/>
      <c r="H51" s="790"/>
      <c r="I51" s="790"/>
      <c r="J51" s="790"/>
      <c r="K51" s="790"/>
      <c r="L51" s="790"/>
      <c r="M51" s="790"/>
      <c r="N51" s="790"/>
      <c r="O51" s="790"/>
      <c r="P51" s="790"/>
      <c r="Q51" s="38"/>
      <c r="R51" s="38"/>
      <c r="S51" s="38"/>
    </row>
    <row r="52" spans="1:19" ht="16.2">
      <c r="A52" s="64" t="s">
        <v>474</v>
      </c>
      <c r="B52" s="790" t="s">
        <v>1795</v>
      </c>
      <c r="C52" s="790"/>
      <c r="D52" s="790"/>
      <c r="E52" s="790"/>
      <c r="F52" s="790"/>
      <c r="G52" s="790"/>
      <c r="H52" s="790"/>
      <c r="I52" s="790"/>
      <c r="J52" s="790"/>
      <c r="K52" s="790"/>
      <c r="L52" s="790"/>
      <c r="M52" s="790"/>
      <c r="N52" s="790"/>
      <c r="O52" s="790"/>
      <c r="P52" s="790"/>
      <c r="Q52" s="38"/>
      <c r="R52" s="38"/>
      <c r="S52" s="38"/>
    </row>
    <row r="53" spans="1:19" ht="16.2">
      <c r="A53" s="64" t="s">
        <v>599</v>
      </c>
      <c r="B53" s="791" t="s">
        <v>2219</v>
      </c>
      <c r="C53" s="792"/>
      <c r="D53" s="792"/>
      <c r="E53" s="792"/>
      <c r="F53" s="792"/>
      <c r="G53" s="792"/>
      <c r="H53" s="792"/>
      <c r="I53" s="792"/>
      <c r="J53" s="792"/>
      <c r="K53" s="792"/>
      <c r="L53" s="792"/>
      <c r="M53" s="792"/>
      <c r="N53" s="792"/>
      <c r="O53" s="792"/>
      <c r="P53" s="793"/>
      <c r="Q53" s="38"/>
      <c r="R53" s="38"/>
      <c r="S53" s="38"/>
    </row>
    <row r="54" spans="1:19" ht="16.2">
      <c r="A54" s="64" t="s">
        <v>598</v>
      </c>
      <c r="B54" s="790" t="s">
        <v>663</v>
      </c>
      <c r="C54" s="790"/>
      <c r="D54" s="790"/>
      <c r="E54" s="790"/>
      <c r="F54" s="790"/>
      <c r="G54" s="790"/>
      <c r="H54" s="790"/>
      <c r="I54" s="790"/>
      <c r="J54" s="790"/>
      <c r="K54" s="790"/>
      <c r="L54" s="790"/>
      <c r="M54" s="790"/>
      <c r="N54" s="790"/>
      <c r="O54" s="790"/>
      <c r="P54" s="790"/>
      <c r="Q54" s="38"/>
      <c r="R54" s="38"/>
      <c r="S54" s="38"/>
    </row>
    <row r="55" spans="1:19" ht="16.2">
      <c r="A55" s="64" t="s">
        <v>2010</v>
      </c>
      <c r="B55" s="790" t="s">
        <v>2020</v>
      </c>
      <c r="C55" s="790"/>
      <c r="D55" s="790"/>
      <c r="E55" s="790"/>
      <c r="F55" s="790"/>
      <c r="G55" s="790"/>
      <c r="H55" s="790"/>
      <c r="I55" s="790"/>
      <c r="J55" s="790"/>
      <c r="K55" s="790"/>
      <c r="L55" s="790"/>
      <c r="M55" s="790"/>
      <c r="N55" s="790"/>
      <c r="O55" s="790"/>
      <c r="P55" s="790"/>
      <c r="Q55" s="38"/>
      <c r="R55" s="38"/>
      <c r="S55" s="38"/>
    </row>
  </sheetData>
  <mergeCells count="38">
    <mergeCell ref="B52:P52"/>
    <mergeCell ref="B53:P53"/>
    <mergeCell ref="B54:P54"/>
    <mergeCell ref="B55:P55"/>
    <mergeCell ref="C22:D22"/>
    <mergeCell ref="E22:F22"/>
    <mergeCell ref="A40:Q40"/>
    <mergeCell ref="B50:P50"/>
    <mergeCell ref="B51:P51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6"/>
  <sheetViews>
    <sheetView topLeftCell="A4" workbookViewId="0">
      <selection activeCell="K47" sqref="K47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98" t="s">
        <v>0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  <c r="R1" s="498"/>
      <c r="S1" s="498"/>
      <c r="T1" s="2"/>
    </row>
    <row r="2" spans="1:256" ht="17.100000000000001" customHeight="1">
      <c r="B2" s="499" t="s">
        <v>1</v>
      </c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499"/>
      <c r="S2" s="499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00" t="s">
        <v>262</v>
      </c>
      <c r="B4" s="500"/>
      <c r="C4" s="500"/>
      <c r="D4" s="500"/>
      <c r="E4" s="500"/>
      <c r="F4" s="500"/>
      <c r="G4" s="500"/>
      <c r="H4" s="500"/>
      <c r="I4" s="500"/>
      <c r="J4" s="500"/>
      <c r="K4" s="500"/>
      <c r="L4" s="500"/>
      <c r="M4" s="500"/>
      <c r="N4" s="500"/>
      <c r="O4" s="500"/>
      <c r="P4" s="500"/>
      <c r="Q4" s="500"/>
      <c r="R4" s="500"/>
      <c r="S4" s="500"/>
    </row>
    <row r="5" spans="1:256">
      <c r="A5" s="9" t="s">
        <v>4</v>
      </c>
      <c r="B5" s="9" t="s">
        <v>5</v>
      </c>
      <c r="C5" s="471" t="s">
        <v>263</v>
      </c>
      <c r="D5" s="473"/>
      <c r="E5" s="471" t="s">
        <v>243</v>
      </c>
      <c r="F5" s="473"/>
      <c r="G5" s="480" t="s">
        <v>245</v>
      </c>
      <c r="H5" s="481"/>
      <c r="I5" s="471" t="s">
        <v>264</v>
      </c>
      <c r="J5" s="473"/>
      <c r="K5" s="496" t="s">
        <v>246</v>
      </c>
      <c r="L5" s="483"/>
      <c r="M5" s="497" t="s">
        <v>247</v>
      </c>
      <c r="N5" s="497"/>
      <c r="O5" s="9" t="s">
        <v>5</v>
      </c>
      <c r="P5" s="471" t="s">
        <v>244</v>
      </c>
      <c r="Q5" s="473"/>
      <c r="R5" s="471" t="s">
        <v>243</v>
      </c>
      <c r="S5" s="473"/>
    </row>
    <row r="6" spans="1:256">
      <c r="A6" s="10" t="s">
        <v>13</v>
      </c>
      <c r="B6" s="10" t="s">
        <v>14</v>
      </c>
      <c r="C6" s="473" t="s">
        <v>249</v>
      </c>
      <c r="D6" s="473"/>
      <c r="E6" s="473" t="s">
        <v>248</v>
      </c>
      <c r="F6" s="473"/>
      <c r="G6" s="481" t="s">
        <v>250</v>
      </c>
      <c r="H6" s="481"/>
      <c r="I6" s="473" t="s">
        <v>265</v>
      </c>
      <c r="J6" s="473"/>
      <c r="K6" s="482" t="s">
        <v>251</v>
      </c>
      <c r="L6" s="483"/>
      <c r="M6" s="484" t="s">
        <v>252</v>
      </c>
      <c r="N6" s="484"/>
      <c r="O6" s="10" t="s">
        <v>14</v>
      </c>
      <c r="P6" s="473" t="s">
        <v>249</v>
      </c>
      <c r="Q6" s="473"/>
      <c r="R6" s="473" t="s">
        <v>248</v>
      </c>
      <c r="S6" s="473"/>
    </row>
    <row r="7" spans="1:256">
      <c r="A7" s="14"/>
      <c r="B7" s="98"/>
      <c r="C7" s="494" t="s">
        <v>22</v>
      </c>
      <c r="D7" s="494"/>
      <c r="E7" s="494" t="s">
        <v>22</v>
      </c>
      <c r="F7" s="494"/>
      <c r="G7" s="495" t="s">
        <v>22</v>
      </c>
      <c r="H7" s="495"/>
      <c r="I7" s="494" t="s">
        <v>22</v>
      </c>
      <c r="J7" s="494"/>
      <c r="K7" s="494" t="s">
        <v>22</v>
      </c>
      <c r="L7" s="494"/>
      <c r="M7" s="473" t="s">
        <v>22</v>
      </c>
      <c r="N7" s="473"/>
      <c r="O7" s="98"/>
      <c r="P7" s="494" t="s">
        <v>22</v>
      </c>
      <c r="Q7" s="494"/>
      <c r="R7" s="494" t="s">
        <v>22</v>
      </c>
      <c r="S7" s="494"/>
    </row>
    <row r="8" spans="1:256" ht="26.4">
      <c r="A8" s="14"/>
      <c r="B8" s="145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5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8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1" t="s">
        <v>39</v>
      </c>
      <c r="J9" s="171" t="s">
        <v>39</v>
      </c>
      <c r="K9" s="399">
        <v>46000</v>
      </c>
      <c r="L9" s="399">
        <v>46001</v>
      </c>
      <c r="M9" s="399">
        <v>46002</v>
      </c>
      <c r="N9" s="399">
        <v>46003</v>
      </c>
      <c r="O9" s="298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01" t="s">
        <v>280</v>
      </c>
      <c r="U9" s="501"/>
    </row>
    <row r="10" spans="1:256" hidden="1">
      <c r="A10" s="27" t="s">
        <v>281</v>
      </c>
      <c r="B10" s="102" t="s">
        <v>282</v>
      </c>
      <c r="C10" s="400">
        <v>46001</v>
      </c>
      <c r="D10" s="401">
        <f>C10+1</f>
        <v>46002</v>
      </c>
      <c r="E10" s="400">
        <f>D10</f>
        <v>46002</v>
      </c>
      <c r="F10" s="357">
        <f>E10+1</f>
        <v>46003</v>
      </c>
      <c r="G10" s="67">
        <v>46005</v>
      </c>
      <c r="H10" s="115">
        <f>G10</f>
        <v>46005</v>
      </c>
      <c r="I10" s="171" t="s">
        <v>39</v>
      </c>
      <c r="J10" s="171" t="s">
        <v>39</v>
      </c>
      <c r="K10" s="402">
        <v>46008</v>
      </c>
      <c r="L10" s="402">
        <f>K10+1</f>
        <v>46009</v>
      </c>
      <c r="M10" s="402">
        <f>L10+2</f>
        <v>46011</v>
      </c>
      <c r="N10" s="402">
        <f>M10</f>
        <v>46011</v>
      </c>
      <c r="O10" s="102" t="s">
        <v>283</v>
      </c>
      <c r="P10" s="502" t="s">
        <v>284</v>
      </c>
      <c r="Q10" s="503"/>
      <c r="R10" s="502" t="s">
        <v>285</v>
      </c>
      <c r="S10" s="503"/>
      <c r="T10" s="501" t="s">
        <v>286</v>
      </c>
      <c r="U10" s="501"/>
    </row>
    <row r="11" spans="1:256" hidden="1">
      <c r="A11" s="403" t="s">
        <v>287</v>
      </c>
      <c r="B11" s="404" t="s">
        <v>40</v>
      </c>
      <c r="C11" s="504" t="s">
        <v>288</v>
      </c>
      <c r="D11" s="505"/>
      <c r="E11" s="504" t="s">
        <v>289</v>
      </c>
      <c r="F11" s="505"/>
      <c r="G11" s="67">
        <v>46012</v>
      </c>
      <c r="H11" s="405">
        <f>G11</f>
        <v>46012</v>
      </c>
      <c r="I11" s="23" t="s">
        <v>39</v>
      </c>
      <c r="J11" s="23" t="s">
        <v>39</v>
      </c>
      <c r="K11" s="504" t="s">
        <v>290</v>
      </c>
      <c r="L11" s="505"/>
      <c r="M11" s="504" t="s">
        <v>291</v>
      </c>
      <c r="N11" s="505"/>
      <c r="O11" s="404" t="s">
        <v>38</v>
      </c>
      <c r="P11" s="152" t="s">
        <v>292</v>
      </c>
      <c r="Q11" s="89" t="s">
        <v>293</v>
      </c>
      <c r="R11" s="89" t="s">
        <v>294</v>
      </c>
      <c r="S11" s="372" t="s">
        <v>280</v>
      </c>
      <c r="T11" s="406" t="s">
        <v>295</v>
      </c>
    </row>
    <row r="12" spans="1:256" hidden="1">
      <c r="A12" s="27" t="s">
        <v>277</v>
      </c>
      <c r="B12" s="298" t="s">
        <v>296</v>
      </c>
      <c r="C12" s="202">
        <v>46015</v>
      </c>
      <c r="D12" s="202">
        <f>C12+1</f>
        <v>46016</v>
      </c>
      <c r="E12" s="352">
        <f>D12</f>
        <v>46016</v>
      </c>
      <c r="F12" s="352">
        <f>E12+1</f>
        <v>46017</v>
      </c>
      <c r="G12" s="275" t="s">
        <v>39</v>
      </c>
      <c r="H12" s="275" t="s">
        <v>39</v>
      </c>
      <c r="I12" s="407" t="s">
        <v>39</v>
      </c>
      <c r="J12" s="407" t="s">
        <v>39</v>
      </c>
      <c r="K12" s="502" t="s">
        <v>297</v>
      </c>
      <c r="L12" s="503"/>
      <c r="M12" s="502" t="s">
        <v>298</v>
      </c>
      <c r="N12" s="503"/>
      <c r="O12" s="298" t="s">
        <v>299</v>
      </c>
      <c r="P12" s="67">
        <v>46029</v>
      </c>
      <c r="Q12" s="67">
        <f>P12+1</f>
        <v>46030</v>
      </c>
      <c r="R12" s="129">
        <f>Q12</f>
        <v>46030</v>
      </c>
      <c r="S12" s="68">
        <f>R12+1</f>
        <v>46031</v>
      </c>
    </row>
    <row r="13" spans="1:256" hidden="1">
      <c r="A13" s="179" t="s">
        <v>281</v>
      </c>
      <c r="B13" s="103" t="s">
        <v>300</v>
      </c>
      <c r="C13" s="506" t="s">
        <v>208</v>
      </c>
      <c r="D13" s="506"/>
      <c r="E13" s="506"/>
      <c r="F13" s="506"/>
      <c r="G13" s="506"/>
      <c r="H13" s="506"/>
      <c r="I13" s="506"/>
      <c r="J13" s="506"/>
      <c r="K13" s="506"/>
      <c r="L13" s="506"/>
      <c r="M13" s="506"/>
      <c r="N13" s="506"/>
      <c r="O13" s="266" t="s">
        <v>301</v>
      </c>
      <c r="P13" s="506" t="s">
        <v>208</v>
      </c>
      <c r="Q13" s="506"/>
      <c r="R13" s="506"/>
      <c r="S13" s="506"/>
    </row>
    <row r="14" spans="1:256" hidden="1">
      <c r="A14" s="185" t="s">
        <v>277</v>
      </c>
      <c r="B14" s="408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5" t="s">
        <v>39</v>
      </c>
      <c r="J14" s="275" t="s">
        <v>39</v>
      </c>
      <c r="K14" s="502" t="s">
        <v>302</v>
      </c>
      <c r="L14" s="503"/>
      <c r="M14" s="502" t="s">
        <v>303</v>
      </c>
      <c r="N14" s="503"/>
      <c r="O14" s="102" t="s">
        <v>47</v>
      </c>
      <c r="P14" s="23" t="s">
        <v>39</v>
      </c>
      <c r="Q14" s="407" t="s">
        <v>39</v>
      </c>
      <c r="R14" s="67">
        <v>46044</v>
      </c>
      <c r="S14" s="68">
        <f t="shared" ref="S14:S16" si="5">R14+1</f>
        <v>46045</v>
      </c>
      <c r="T14" s="373" t="s">
        <v>304</v>
      </c>
      <c r="U14" s="192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504" t="s">
        <v>308</v>
      </c>
      <c r="F15" s="505" t="s">
        <v>309</v>
      </c>
      <c r="G15" s="89">
        <v>46036</v>
      </c>
      <c r="H15" s="23">
        <f t="shared" ref="H15" si="6">G15</f>
        <v>46036</v>
      </c>
      <c r="I15" s="504" t="s">
        <v>310</v>
      </c>
      <c r="J15" s="505"/>
      <c r="K15" s="67">
        <v>46039</v>
      </c>
      <c r="L15" s="170">
        <f>K15</f>
        <v>46039</v>
      </c>
      <c r="M15" s="170">
        <f>L15+1</f>
        <v>46040</v>
      </c>
      <c r="N15" s="170">
        <f t="shared" ref="N15:N24" si="7">M15</f>
        <v>46040</v>
      </c>
      <c r="O15" s="109" t="s">
        <v>47</v>
      </c>
      <c r="P15" s="171" t="s">
        <v>311</v>
      </c>
      <c r="Q15" s="89" t="s">
        <v>312</v>
      </c>
      <c r="R15" s="67">
        <v>46047</v>
      </c>
      <c r="S15" s="68">
        <f t="shared" si="5"/>
        <v>46048</v>
      </c>
      <c r="T15" s="409" t="s">
        <v>313</v>
      </c>
      <c r="U15" s="409"/>
      <c r="V15" s="409"/>
    </row>
    <row r="16" spans="1:256" hidden="1">
      <c r="A16" s="183" t="s">
        <v>314</v>
      </c>
      <c r="B16" s="123" t="s">
        <v>50</v>
      </c>
      <c r="C16" s="504" t="s">
        <v>315</v>
      </c>
      <c r="D16" s="505"/>
      <c r="E16" s="504" t="s">
        <v>316</v>
      </c>
      <c r="F16" s="505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70">
        <f>K16+1</f>
        <v>46051</v>
      </c>
      <c r="M16" s="170">
        <f>L16+2</f>
        <v>46053</v>
      </c>
      <c r="N16" s="170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9">
        <f t="shared" ref="R16" si="9">Q16</f>
        <v>46058</v>
      </c>
      <c r="S16" s="68">
        <f t="shared" si="5"/>
        <v>46059</v>
      </c>
    </row>
    <row r="17" spans="1:23" hidden="1">
      <c r="A17" s="180" t="s">
        <v>317</v>
      </c>
      <c r="B17" s="103"/>
      <c r="C17" s="507" t="s">
        <v>208</v>
      </c>
      <c r="D17" s="508"/>
      <c r="E17" s="508"/>
      <c r="F17" s="508"/>
      <c r="G17" s="508"/>
      <c r="H17" s="508"/>
      <c r="I17" s="508"/>
      <c r="J17" s="508"/>
      <c r="K17" s="508"/>
      <c r="L17" s="508"/>
      <c r="M17" s="508"/>
      <c r="N17" s="509"/>
      <c r="O17" s="180" t="s">
        <v>317</v>
      </c>
      <c r="P17" s="507" t="s">
        <v>208</v>
      </c>
      <c r="Q17" s="508"/>
      <c r="R17" s="508"/>
      <c r="S17" s="509"/>
    </row>
    <row r="18" spans="1:23" hidden="1">
      <c r="A18" s="179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1" t="s">
        <v>39</v>
      </c>
      <c r="J18" s="171" t="s">
        <v>39</v>
      </c>
      <c r="K18" s="502" t="s">
        <v>319</v>
      </c>
      <c r="L18" s="503"/>
      <c r="M18" s="502" t="s">
        <v>320</v>
      </c>
      <c r="N18" s="503"/>
      <c r="O18" s="102" t="s">
        <v>51</v>
      </c>
      <c r="P18" s="152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9" t="s">
        <v>305</v>
      </c>
      <c r="B19" s="408" t="s">
        <v>52</v>
      </c>
      <c r="C19" s="89" t="s">
        <v>324</v>
      </c>
      <c r="D19" s="89" t="s">
        <v>325</v>
      </c>
      <c r="E19" s="504" t="s">
        <v>326</v>
      </c>
      <c r="F19" s="505" t="s">
        <v>309</v>
      </c>
      <c r="G19" s="504" t="s">
        <v>327</v>
      </c>
      <c r="H19" s="505"/>
      <c r="I19" s="393" t="s">
        <v>328</v>
      </c>
      <c r="J19" s="393" t="s">
        <v>329</v>
      </c>
      <c r="K19" s="67">
        <v>46077</v>
      </c>
      <c r="L19" s="170">
        <f>K19</f>
        <v>46077</v>
      </c>
      <c r="M19" s="170">
        <f>L19+1</f>
        <v>46078</v>
      </c>
      <c r="N19" s="299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9" t="s">
        <v>313</v>
      </c>
      <c r="U19" s="409"/>
      <c r="V19" s="409"/>
    </row>
    <row r="20" spans="1:23" hidden="1">
      <c r="A20" s="410" t="s">
        <v>287</v>
      </c>
      <c r="B20" s="394" t="s">
        <v>54</v>
      </c>
      <c r="C20" s="202">
        <v>46071</v>
      </c>
      <c r="D20" s="202">
        <f t="shared" ref="D20:D24" si="15">C20+1</f>
        <v>46072</v>
      </c>
      <c r="E20" s="352">
        <f t="shared" ref="E20:E24" si="16">D20</f>
        <v>46072</v>
      </c>
      <c r="F20" s="411">
        <f t="shared" ref="F20:F26" si="17">E20+1</f>
        <v>46073</v>
      </c>
      <c r="G20" s="160" t="s">
        <v>333</v>
      </c>
      <c r="H20" s="160" t="s">
        <v>334</v>
      </c>
      <c r="I20" s="412" t="s">
        <v>39</v>
      </c>
      <c r="J20" s="412" t="s">
        <v>39</v>
      </c>
      <c r="K20" s="202">
        <v>46078</v>
      </c>
      <c r="L20" s="411">
        <f>K20+1</f>
        <v>46079</v>
      </c>
      <c r="M20" s="411">
        <f>L20+2</f>
        <v>46081</v>
      </c>
      <c r="N20" s="411">
        <f t="shared" si="7"/>
        <v>46081</v>
      </c>
      <c r="O20" s="410" t="s">
        <v>53</v>
      </c>
      <c r="P20" s="510" t="s">
        <v>328</v>
      </c>
      <c r="Q20" s="511"/>
      <c r="R20" s="510" t="s">
        <v>335</v>
      </c>
      <c r="S20" s="511"/>
      <c r="T20" s="512" t="s">
        <v>336</v>
      </c>
      <c r="U20" s="512"/>
      <c r="V20" s="512"/>
      <c r="W20" s="512"/>
    </row>
    <row r="21" spans="1:23" hidden="1">
      <c r="A21" s="513" t="s">
        <v>337</v>
      </c>
      <c r="B21" s="513"/>
      <c r="C21" s="513"/>
      <c r="D21" s="513"/>
      <c r="E21" s="513"/>
      <c r="F21" s="513"/>
      <c r="G21" s="513"/>
      <c r="H21" s="513"/>
      <c r="I21" s="513"/>
      <c r="J21" s="513"/>
      <c r="K21" s="513"/>
      <c r="L21" s="513"/>
      <c r="M21" s="513"/>
      <c r="N21" s="513"/>
      <c r="O21" s="513"/>
      <c r="P21" s="513"/>
      <c r="Q21" s="513"/>
      <c r="R21" s="513"/>
      <c r="S21" s="513"/>
    </row>
    <row r="22" spans="1:23" hidden="1">
      <c r="A22" s="179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504" t="s">
        <v>338</v>
      </c>
      <c r="J22" s="505"/>
      <c r="K22" s="67">
        <v>46094</v>
      </c>
      <c r="L22" s="170">
        <f>K22+1</f>
        <v>46095</v>
      </c>
      <c r="M22" s="170">
        <f>L22+2</f>
        <v>46097</v>
      </c>
      <c r="N22" s="170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9" t="s">
        <v>318</v>
      </c>
      <c r="B23" s="103" t="s">
        <v>58</v>
      </c>
      <c r="C23" s="504" t="s">
        <v>343</v>
      </c>
      <c r="D23" s="505" t="s">
        <v>309</v>
      </c>
      <c r="E23" s="504" t="s">
        <v>344</v>
      </c>
      <c r="F23" s="505" t="s">
        <v>309</v>
      </c>
      <c r="G23" s="67">
        <v>46096</v>
      </c>
      <c r="H23" s="115">
        <f t="shared" si="14"/>
        <v>46096</v>
      </c>
      <c r="I23" s="171" t="s">
        <v>39</v>
      </c>
      <c r="J23" s="171" t="s">
        <v>39</v>
      </c>
      <c r="K23" s="502" t="s">
        <v>345</v>
      </c>
      <c r="L23" s="503"/>
      <c r="M23" s="502" t="s">
        <v>346</v>
      </c>
      <c r="N23" s="503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9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1" t="s">
        <v>39</v>
      </c>
      <c r="H24" s="171" t="s">
        <v>39</v>
      </c>
      <c r="I24" s="171" t="s">
        <v>39</v>
      </c>
      <c r="J24" s="171" t="s">
        <v>39</v>
      </c>
      <c r="K24" s="67">
        <v>46106</v>
      </c>
      <c r="L24" s="170">
        <f>K24+1</f>
        <v>46107</v>
      </c>
      <c r="M24" s="170">
        <f>L24+2</f>
        <v>46109</v>
      </c>
      <c r="N24" s="170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9">
        <f>Q24</f>
        <v>46114</v>
      </c>
      <c r="S24" s="68">
        <f t="shared" si="18"/>
        <v>46115</v>
      </c>
    </row>
    <row r="25" spans="1:23" hidden="1">
      <c r="A25" s="179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1" t="s">
        <v>39</v>
      </c>
      <c r="J25" s="171" t="s">
        <v>39</v>
      </c>
      <c r="K25" s="502" t="s">
        <v>350</v>
      </c>
      <c r="L25" s="503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80" t="s">
        <v>349</v>
      </c>
      <c r="B26" s="110" t="s">
        <v>63</v>
      </c>
      <c r="C26" s="67">
        <v>46113</v>
      </c>
      <c r="D26" s="67">
        <f>C26+1</f>
        <v>46114</v>
      </c>
      <c r="E26" s="129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1" t="s">
        <v>39</v>
      </c>
      <c r="J26" s="171" t="s">
        <v>39</v>
      </c>
      <c r="K26" s="67">
        <v>46120</v>
      </c>
      <c r="L26" s="170">
        <f t="shared" ref="L26" si="21">K26+1</f>
        <v>46121</v>
      </c>
      <c r="M26" s="170">
        <f t="shared" ref="M26" si="22">L26+2</f>
        <v>46123</v>
      </c>
      <c r="N26" s="170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3">
        <f>Q26</f>
        <v>46127</v>
      </c>
      <c r="S26" s="413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1" t="s">
        <v>39</v>
      </c>
      <c r="J27" s="171" t="s">
        <v>39</v>
      </c>
      <c r="K27" s="514" t="s">
        <v>356</v>
      </c>
      <c r="L27" s="515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6" t="s">
        <v>349</v>
      </c>
      <c r="B28" s="103" t="s">
        <v>67</v>
      </c>
      <c r="C28" s="67">
        <v>46127</v>
      </c>
      <c r="D28" s="115">
        <f>C28</f>
        <v>46127</v>
      </c>
      <c r="E28" s="413">
        <f>D28</f>
        <v>46127</v>
      </c>
      <c r="F28" s="413">
        <f>E28+1</f>
        <v>46128</v>
      </c>
      <c r="G28" s="67">
        <v>46131</v>
      </c>
      <c r="H28" s="115">
        <f t="shared" si="24"/>
        <v>46131</v>
      </c>
      <c r="I28" s="171" t="s">
        <v>39</v>
      </c>
      <c r="J28" s="171" t="s">
        <v>39</v>
      </c>
      <c r="K28" s="67">
        <v>46134</v>
      </c>
      <c r="L28" s="170">
        <f t="shared" ref="L28:L29" si="26">K28+1</f>
        <v>46135</v>
      </c>
      <c r="M28" s="170">
        <f t="shared" ref="M28:M29" si="27">L28+2</f>
        <v>46137</v>
      </c>
      <c r="N28" s="170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9">
        <f t="shared" ref="R28:R29" si="29">Q28</f>
        <v>46149</v>
      </c>
      <c r="S28" s="68">
        <f t="shared" si="25"/>
        <v>46150</v>
      </c>
    </row>
    <row r="29" spans="1:23" hidden="1">
      <c r="A29" s="414" t="s">
        <v>318</v>
      </c>
      <c r="B29" s="415" t="s">
        <v>67</v>
      </c>
      <c r="C29" s="176" t="s">
        <v>358</v>
      </c>
      <c r="D29" s="176" t="s">
        <v>359</v>
      </c>
      <c r="E29" s="176" t="s">
        <v>360</v>
      </c>
      <c r="F29" s="176" t="s">
        <v>361</v>
      </c>
      <c r="G29" s="202">
        <v>46138</v>
      </c>
      <c r="H29" s="175">
        <f t="shared" si="24"/>
        <v>46138</v>
      </c>
      <c r="I29" s="407" t="s">
        <v>39</v>
      </c>
      <c r="J29" s="407" t="s">
        <v>39</v>
      </c>
      <c r="K29" s="202">
        <v>46141</v>
      </c>
      <c r="L29" s="411">
        <f t="shared" si="26"/>
        <v>46142</v>
      </c>
      <c r="M29" s="411">
        <f t="shared" si="27"/>
        <v>46144</v>
      </c>
      <c r="N29" s="411">
        <f t="shared" si="28"/>
        <v>46144</v>
      </c>
      <c r="O29" s="416" t="s">
        <v>64</v>
      </c>
      <c r="P29" s="67">
        <v>46155</v>
      </c>
      <c r="Q29" s="67">
        <f t="shared" si="19"/>
        <v>46156</v>
      </c>
      <c r="R29" s="129">
        <f t="shared" si="29"/>
        <v>46156</v>
      </c>
      <c r="S29" s="68">
        <f t="shared" si="25"/>
        <v>46157</v>
      </c>
    </row>
    <row r="30" spans="1:23" hidden="1">
      <c r="A30" s="513" t="s">
        <v>337</v>
      </c>
      <c r="B30" s="513"/>
      <c r="C30" s="513"/>
      <c r="D30" s="513"/>
      <c r="E30" s="513"/>
      <c r="F30" s="513"/>
      <c r="G30" s="513"/>
      <c r="H30" s="513"/>
      <c r="I30" s="513"/>
      <c r="J30" s="513"/>
      <c r="K30" s="513"/>
      <c r="L30" s="513"/>
      <c r="M30" s="513"/>
      <c r="N30" s="513"/>
      <c r="O30" s="513"/>
      <c r="P30" s="513"/>
      <c r="Q30" s="513"/>
      <c r="R30" s="513"/>
      <c r="S30" s="513"/>
    </row>
    <row r="31" spans="1:23" hidden="1">
      <c r="A31" s="186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9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6" t="s">
        <v>362</v>
      </c>
      <c r="I31" s="171" t="s">
        <v>39</v>
      </c>
      <c r="J31" s="171" t="s">
        <v>39</v>
      </c>
      <c r="K31" s="67">
        <v>46155</v>
      </c>
      <c r="L31" s="170">
        <f t="shared" ref="L31:L33" si="34">K31+1</f>
        <v>46156</v>
      </c>
      <c r="M31" s="170">
        <f t="shared" ref="M31:M33" si="35">L31+2</f>
        <v>46158</v>
      </c>
      <c r="N31" s="170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9">
        <f t="shared" ref="R31:R35" si="39">Q31</f>
        <v>46163</v>
      </c>
      <c r="S31" s="68">
        <f t="shared" ref="S31:S35" si="40">R31+1</f>
        <v>46164</v>
      </c>
    </row>
    <row r="32" spans="1:23" hidden="1">
      <c r="A32" s="179" t="s">
        <v>318</v>
      </c>
      <c r="B32" s="103" t="s">
        <v>69</v>
      </c>
      <c r="C32" s="67">
        <v>46155</v>
      </c>
      <c r="D32" s="67">
        <f t="shared" si="30"/>
        <v>46156</v>
      </c>
      <c r="E32" s="129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1" t="s">
        <v>39</v>
      </c>
      <c r="J32" s="171" t="s">
        <v>39</v>
      </c>
      <c r="K32" s="67">
        <f t="shared" ref="K32:K33" si="42">H32+3</f>
        <v>46162</v>
      </c>
      <c r="L32" s="170">
        <f t="shared" si="34"/>
        <v>46163</v>
      </c>
      <c r="M32" s="170">
        <f t="shared" si="35"/>
        <v>46165</v>
      </c>
      <c r="N32" s="170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9">
        <f t="shared" si="39"/>
        <v>46170</v>
      </c>
      <c r="S32" s="68">
        <f t="shared" si="40"/>
        <v>46171</v>
      </c>
    </row>
    <row r="33" spans="1:20" hidden="1">
      <c r="A33" s="186" t="s">
        <v>349</v>
      </c>
      <c r="B33" s="103" t="s">
        <v>75</v>
      </c>
      <c r="C33" s="67">
        <v>46162</v>
      </c>
      <c r="D33" s="67">
        <f t="shared" si="30"/>
        <v>46163</v>
      </c>
      <c r="E33" s="129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1" t="s">
        <v>39</v>
      </c>
      <c r="J33" s="171" t="s">
        <v>39</v>
      </c>
      <c r="K33" s="67">
        <f t="shared" si="42"/>
        <v>46169</v>
      </c>
      <c r="L33" s="170">
        <f t="shared" si="34"/>
        <v>46170</v>
      </c>
      <c r="M33" s="170">
        <f t="shared" si="35"/>
        <v>46172</v>
      </c>
      <c r="N33" s="170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9">
        <f t="shared" si="39"/>
        <v>46177</v>
      </c>
      <c r="S33" s="68">
        <f t="shared" si="40"/>
        <v>46178</v>
      </c>
    </row>
    <row r="34" spans="1:20" hidden="1">
      <c r="A34" s="179" t="s">
        <v>318</v>
      </c>
      <c r="B34" s="103" t="s">
        <v>75</v>
      </c>
      <c r="C34" s="67">
        <v>46169</v>
      </c>
      <c r="D34" s="67">
        <f t="shared" si="30"/>
        <v>46170</v>
      </c>
      <c r="E34" s="129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1" t="s">
        <v>39</v>
      </c>
      <c r="J34" s="171" t="s">
        <v>39</v>
      </c>
      <c r="K34" s="504" t="s">
        <v>363</v>
      </c>
      <c r="L34" s="505"/>
      <c r="M34" s="504" t="s">
        <v>364</v>
      </c>
      <c r="N34" s="505"/>
      <c r="O34" s="102" t="s">
        <v>70</v>
      </c>
      <c r="P34" s="67">
        <v>46183</v>
      </c>
      <c r="Q34" s="67">
        <f t="shared" si="38"/>
        <v>46184</v>
      </c>
      <c r="R34" s="129">
        <f t="shared" si="39"/>
        <v>46184</v>
      </c>
      <c r="S34" s="68">
        <f t="shared" si="40"/>
        <v>46185</v>
      </c>
    </row>
    <row r="35" spans="1:20" hidden="1">
      <c r="A35" s="186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9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1" t="s">
        <v>39</v>
      </c>
      <c r="J35" s="171" t="s">
        <v>39</v>
      </c>
      <c r="K35" s="67">
        <f t="shared" ref="K35:K36" si="48">H35+3</f>
        <v>46183</v>
      </c>
      <c r="L35" s="170">
        <f t="shared" ref="L35:L36" si="49">K35+1</f>
        <v>46184</v>
      </c>
      <c r="M35" s="170">
        <f t="shared" ref="M35:M36" si="50">L35+2</f>
        <v>46186</v>
      </c>
      <c r="N35" s="170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9">
        <f t="shared" si="39"/>
        <v>46191</v>
      </c>
      <c r="S35" s="68">
        <f t="shared" si="40"/>
        <v>46192</v>
      </c>
    </row>
    <row r="36" spans="1:20" hidden="1">
      <c r="A36" s="180" t="s">
        <v>318</v>
      </c>
      <c r="B36" s="110" t="s">
        <v>77</v>
      </c>
      <c r="C36" s="67">
        <v>46183</v>
      </c>
      <c r="D36" s="67">
        <f t="shared" si="43"/>
        <v>46184</v>
      </c>
      <c r="E36" s="129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1" t="s">
        <v>39</v>
      </c>
      <c r="J36" s="171" t="s">
        <v>39</v>
      </c>
      <c r="K36" s="67">
        <f t="shared" si="48"/>
        <v>46190</v>
      </c>
      <c r="L36" s="170">
        <f t="shared" si="49"/>
        <v>46191</v>
      </c>
      <c r="M36" s="170">
        <f t="shared" si="50"/>
        <v>46193</v>
      </c>
      <c r="N36" s="170">
        <f t="shared" si="51"/>
        <v>46193</v>
      </c>
      <c r="O36" s="109" t="s">
        <v>76</v>
      </c>
      <c r="P36" s="89" t="s">
        <v>365</v>
      </c>
      <c r="Q36" s="89" t="s">
        <v>366</v>
      </c>
      <c r="R36" s="504" t="s">
        <v>367</v>
      </c>
      <c r="S36" s="505"/>
      <c r="T36" s="75" t="s">
        <v>286</v>
      </c>
    </row>
    <row r="37" spans="1:20" hidden="1">
      <c r="A37" s="417" t="s">
        <v>349</v>
      </c>
      <c r="B37" s="418" t="s">
        <v>79</v>
      </c>
      <c r="C37" s="202">
        <v>46190</v>
      </c>
      <c r="D37" s="202">
        <f t="shared" si="43"/>
        <v>46191</v>
      </c>
      <c r="E37" s="226">
        <f t="shared" si="44"/>
        <v>46191</v>
      </c>
      <c r="F37" s="341">
        <f t="shared" si="45"/>
        <v>46192</v>
      </c>
      <c r="G37" s="202">
        <f t="shared" si="46"/>
        <v>46194</v>
      </c>
      <c r="H37" s="175">
        <f t="shared" si="47"/>
        <v>46194</v>
      </c>
      <c r="I37" s="407" t="s">
        <v>39</v>
      </c>
      <c r="J37" s="407" t="s">
        <v>39</v>
      </c>
      <c r="K37" s="504" t="s">
        <v>368</v>
      </c>
      <c r="L37" s="505"/>
      <c r="M37" s="504" t="s">
        <v>369</v>
      </c>
      <c r="N37" s="505"/>
      <c r="O37" s="419" t="s">
        <v>78</v>
      </c>
      <c r="P37" s="502" t="s">
        <v>370</v>
      </c>
      <c r="Q37" s="503"/>
      <c r="R37" s="502" t="s">
        <v>371</v>
      </c>
      <c r="S37" s="503"/>
      <c r="T37" s="75" t="s">
        <v>286</v>
      </c>
    </row>
    <row r="38" spans="1:20" hidden="1">
      <c r="A38" s="513" t="s">
        <v>208</v>
      </c>
      <c r="B38" s="513"/>
      <c r="C38" s="513"/>
      <c r="D38" s="513"/>
      <c r="E38" s="513"/>
      <c r="F38" s="513"/>
      <c r="G38" s="513"/>
      <c r="H38" s="513"/>
      <c r="I38" s="513"/>
      <c r="J38" s="513"/>
      <c r="K38" s="513"/>
      <c r="L38" s="513"/>
      <c r="M38" s="513"/>
      <c r="N38" s="513"/>
      <c r="O38" s="513"/>
      <c r="P38" s="513"/>
      <c r="Q38" s="513"/>
      <c r="R38" s="513"/>
      <c r="S38" s="513"/>
    </row>
    <row r="39" spans="1:20" hidden="1">
      <c r="A39" s="180" t="s">
        <v>372</v>
      </c>
      <c r="B39" s="110" t="s">
        <v>117</v>
      </c>
      <c r="C39" s="502" t="s">
        <v>373</v>
      </c>
      <c r="D39" s="503"/>
      <c r="E39" s="502" t="s">
        <v>374</v>
      </c>
      <c r="F39" s="503"/>
      <c r="G39" s="67">
        <v>46215</v>
      </c>
      <c r="H39" s="115">
        <f t="shared" ref="H39" si="52">G39</f>
        <v>46215</v>
      </c>
      <c r="I39" s="171" t="s">
        <v>39</v>
      </c>
      <c r="J39" s="171" t="s">
        <v>39</v>
      </c>
      <c r="K39" s="67">
        <f>H39+1</f>
        <v>46216</v>
      </c>
      <c r="L39" s="170">
        <f>K39</f>
        <v>46216</v>
      </c>
      <c r="M39" s="170">
        <f>L39+1</f>
        <v>46217</v>
      </c>
      <c r="N39" s="170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9">
        <f t="shared" ref="R39" si="55">Q39</f>
        <v>46233</v>
      </c>
      <c r="S39" s="68">
        <f t="shared" ref="S39" si="56">R39+1</f>
        <v>46234</v>
      </c>
    </row>
    <row r="40" spans="1:20" hidden="1">
      <c r="A40" s="420" t="s">
        <v>318</v>
      </c>
      <c r="B40" s="391" t="s">
        <v>81</v>
      </c>
      <c r="C40" s="516" t="s">
        <v>375</v>
      </c>
      <c r="D40" s="516"/>
      <c r="E40" s="516"/>
      <c r="F40" s="516"/>
      <c r="G40" s="516"/>
      <c r="H40" s="516"/>
      <c r="I40" s="516"/>
      <c r="J40" s="516"/>
      <c r="K40" s="516"/>
      <c r="L40" s="516"/>
      <c r="M40" s="516"/>
      <c r="N40" s="516"/>
      <c r="O40" s="421" t="s">
        <v>80</v>
      </c>
      <c r="P40" s="517" t="s">
        <v>376</v>
      </c>
      <c r="Q40" s="517"/>
      <c r="R40" s="517"/>
      <c r="S40" s="517"/>
    </row>
    <row r="41" spans="1:20">
      <c r="A41" s="391" t="s">
        <v>2170</v>
      </c>
      <c r="B41" s="391" t="s">
        <v>117</v>
      </c>
      <c r="C41" s="67">
        <v>46218</v>
      </c>
      <c r="D41" s="67">
        <f t="shared" ref="D41:D43" si="57">C41+1</f>
        <v>46219</v>
      </c>
      <c r="E41" s="129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1" t="s">
        <v>39</v>
      </c>
      <c r="J41" s="171" t="s">
        <v>39</v>
      </c>
      <c r="K41" s="67">
        <f t="shared" ref="K41" si="62">H41+3</f>
        <v>46225</v>
      </c>
      <c r="L41" s="170">
        <f t="shared" ref="L41" si="63">K41+1</f>
        <v>46226</v>
      </c>
      <c r="M41" s="170">
        <f t="shared" ref="M41" si="64">L41+2</f>
        <v>46228</v>
      </c>
      <c r="N41" s="170">
        <f t="shared" ref="N41" si="65">M41</f>
        <v>46228</v>
      </c>
      <c r="O41" s="103" t="s">
        <v>116</v>
      </c>
      <c r="P41" s="504" t="s">
        <v>378</v>
      </c>
      <c r="Q41" s="505"/>
      <c r="R41" s="504" t="s">
        <v>379</v>
      </c>
      <c r="S41" s="505"/>
      <c r="T41" s="75" t="s">
        <v>286</v>
      </c>
    </row>
    <row r="42" spans="1:20">
      <c r="A42" s="518" t="s">
        <v>337</v>
      </c>
      <c r="B42" s="519"/>
      <c r="C42" s="519"/>
      <c r="D42" s="519"/>
      <c r="E42" s="519"/>
      <c r="F42" s="519"/>
      <c r="G42" s="519"/>
      <c r="H42" s="519"/>
      <c r="I42" s="519"/>
      <c r="J42" s="519"/>
      <c r="K42" s="519"/>
      <c r="L42" s="519"/>
      <c r="M42" s="519"/>
      <c r="N42" s="519"/>
      <c r="O42" s="519"/>
      <c r="P42" s="519"/>
      <c r="Q42" s="519"/>
      <c r="R42" s="519"/>
      <c r="S42" s="520"/>
      <c r="T42" s="75"/>
    </row>
    <row r="43" spans="1:20">
      <c r="A43" s="179" t="s">
        <v>372</v>
      </c>
      <c r="B43" s="103" t="s">
        <v>122</v>
      </c>
      <c r="C43" s="67">
        <v>46232</v>
      </c>
      <c r="D43" s="67">
        <f t="shared" si="57"/>
        <v>46233</v>
      </c>
      <c r="E43" s="129">
        <f t="shared" si="58"/>
        <v>46233</v>
      </c>
      <c r="F43" s="68">
        <f t="shared" si="59"/>
        <v>46234</v>
      </c>
      <c r="G43" s="171" t="s">
        <v>39</v>
      </c>
      <c r="H43" s="171" t="s">
        <v>39</v>
      </c>
      <c r="I43" s="171" t="s">
        <v>39</v>
      </c>
      <c r="J43" s="171" t="s">
        <v>39</v>
      </c>
      <c r="K43" s="504" t="s">
        <v>2179</v>
      </c>
      <c r="L43" s="505"/>
      <c r="M43" s="504" t="s">
        <v>2178</v>
      </c>
      <c r="N43" s="505"/>
      <c r="O43" s="103" t="s">
        <v>118</v>
      </c>
      <c r="P43" s="89" t="s">
        <v>2090</v>
      </c>
      <c r="Q43" s="89" t="s">
        <v>2091</v>
      </c>
      <c r="R43" s="504" t="s">
        <v>2092</v>
      </c>
      <c r="S43" s="505"/>
      <c r="T43" s="75" t="s">
        <v>2077</v>
      </c>
    </row>
    <row r="44" spans="1:20">
      <c r="A44" s="518" t="s">
        <v>337</v>
      </c>
      <c r="B44" s="519"/>
      <c r="C44" s="519"/>
      <c r="D44" s="519"/>
      <c r="E44" s="519"/>
      <c r="F44" s="519"/>
      <c r="G44" s="519"/>
      <c r="H44" s="519"/>
      <c r="I44" s="519"/>
      <c r="J44" s="519"/>
      <c r="K44" s="519"/>
      <c r="L44" s="519"/>
      <c r="M44" s="519"/>
      <c r="N44" s="519"/>
      <c r="O44" s="519"/>
      <c r="P44" s="519"/>
      <c r="Q44" s="519"/>
      <c r="R44" s="519"/>
      <c r="S44" s="520"/>
    </row>
    <row r="45" spans="1:20">
      <c r="A45" s="180" t="s">
        <v>377</v>
      </c>
      <c r="B45" s="110" t="s">
        <v>126</v>
      </c>
      <c r="C45" s="67">
        <v>46246</v>
      </c>
      <c r="D45" s="86" t="s">
        <v>2188</v>
      </c>
      <c r="E45" s="171" t="s">
        <v>39</v>
      </c>
      <c r="F45" s="171" t="s">
        <v>39</v>
      </c>
      <c r="G45" s="67">
        <v>46250</v>
      </c>
      <c r="H45" s="115">
        <v>46250</v>
      </c>
      <c r="I45" s="171" t="s">
        <v>39</v>
      </c>
      <c r="J45" s="171" t="s">
        <v>39</v>
      </c>
      <c r="K45" s="67">
        <f t="shared" ref="K45:K53" si="66">H45+3</f>
        <v>46253</v>
      </c>
      <c r="L45" s="170">
        <f t="shared" ref="L45:L53" si="67">K45+1</f>
        <v>46254</v>
      </c>
      <c r="M45" s="170">
        <f t="shared" ref="M45:M53" si="68">L45+2</f>
        <v>46256</v>
      </c>
      <c r="N45" s="170">
        <f t="shared" ref="N45:N53" si="69">M45</f>
        <v>46256</v>
      </c>
      <c r="O45" s="110" t="s">
        <v>123</v>
      </c>
      <c r="P45" s="67">
        <f t="shared" ref="P45:P53" si="70">N45+4</f>
        <v>46260</v>
      </c>
      <c r="Q45" s="129">
        <v>46261</v>
      </c>
      <c r="R45" s="129">
        <v>46261</v>
      </c>
      <c r="S45" s="68">
        <f t="shared" ref="S45:S53" si="71">R45+1</f>
        <v>46262</v>
      </c>
    </row>
    <row r="46" spans="1:20">
      <c r="A46" s="179" t="s">
        <v>2079</v>
      </c>
      <c r="B46" s="103" t="s">
        <v>2080</v>
      </c>
      <c r="C46" s="504" t="s">
        <v>2215</v>
      </c>
      <c r="D46" s="505"/>
      <c r="E46" s="504" t="s">
        <v>2266</v>
      </c>
      <c r="F46" s="505"/>
      <c r="G46" s="171" t="s">
        <v>39</v>
      </c>
      <c r="H46" s="171" t="s">
        <v>39</v>
      </c>
      <c r="I46" s="171" t="s">
        <v>2213</v>
      </c>
      <c r="J46" s="171" t="s">
        <v>2216</v>
      </c>
      <c r="K46" s="67">
        <v>46260</v>
      </c>
      <c r="L46" s="170">
        <v>46261</v>
      </c>
      <c r="M46" s="170">
        <f t="shared" si="68"/>
        <v>46263</v>
      </c>
      <c r="N46" s="170">
        <f t="shared" si="69"/>
        <v>46263</v>
      </c>
      <c r="O46" s="265" t="s">
        <v>2093</v>
      </c>
      <c r="P46" s="67">
        <f t="shared" si="70"/>
        <v>46267</v>
      </c>
      <c r="Q46" s="67">
        <v>46268</v>
      </c>
      <c r="R46" s="129">
        <v>46268</v>
      </c>
      <c r="S46" s="68">
        <f t="shared" si="71"/>
        <v>46269</v>
      </c>
    </row>
    <row r="47" spans="1:20">
      <c r="A47" s="180" t="s">
        <v>377</v>
      </c>
      <c r="B47" s="110" t="s">
        <v>132</v>
      </c>
      <c r="C47" s="67">
        <v>46260</v>
      </c>
      <c r="D47" s="67">
        <v>46261</v>
      </c>
      <c r="E47" s="129">
        <v>46261</v>
      </c>
      <c r="F47" s="68">
        <f t="shared" ref="F47:F53" si="72">E47+1</f>
        <v>46262</v>
      </c>
      <c r="G47" s="67">
        <f t="shared" ref="G47:G53" si="73">F47+2</f>
        <v>46264</v>
      </c>
      <c r="H47" s="115">
        <f t="shared" ref="H47:H53" si="74">G47</f>
        <v>46264</v>
      </c>
      <c r="I47" s="171" t="s">
        <v>39</v>
      </c>
      <c r="J47" s="171" t="s">
        <v>39</v>
      </c>
      <c r="K47" s="67">
        <f t="shared" si="66"/>
        <v>46267</v>
      </c>
      <c r="L47" s="170">
        <f t="shared" si="67"/>
        <v>46268</v>
      </c>
      <c r="M47" s="170">
        <f t="shared" si="68"/>
        <v>46270</v>
      </c>
      <c r="N47" s="170">
        <f t="shared" si="69"/>
        <v>46270</v>
      </c>
      <c r="O47" s="110" t="s">
        <v>127</v>
      </c>
      <c r="P47" s="67">
        <v>46274</v>
      </c>
      <c r="Q47" s="67">
        <v>46275</v>
      </c>
      <c r="R47" s="129">
        <v>46275</v>
      </c>
      <c r="S47" s="68">
        <f t="shared" si="71"/>
        <v>46276</v>
      </c>
    </row>
    <row r="48" spans="1:20">
      <c r="A48" s="179" t="s">
        <v>2079</v>
      </c>
      <c r="B48" s="103" t="s">
        <v>2081</v>
      </c>
      <c r="C48" s="67">
        <v>46267</v>
      </c>
      <c r="D48" s="67">
        <v>46268</v>
      </c>
      <c r="E48" s="129">
        <v>46268</v>
      </c>
      <c r="F48" s="68">
        <f t="shared" si="72"/>
        <v>46269</v>
      </c>
      <c r="G48" s="67">
        <f t="shared" si="73"/>
        <v>46271</v>
      </c>
      <c r="H48" s="115">
        <f t="shared" si="74"/>
        <v>46271</v>
      </c>
      <c r="I48" s="171" t="s">
        <v>39</v>
      </c>
      <c r="J48" s="171" t="s">
        <v>39</v>
      </c>
      <c r="K48" s="67">
        <f t="shared" si="66"/>
        <v>46274</v>
      </c>
      <c r="L48" s="170">
        <f t="shared" si="67"/>
        <v>46275</v>
      </c>
      <c r="M48" s="170">
        <f t="shared" si="68"/>
        <v>46277</v>
      </c>
      <c r="N48" s="170">
        <f t="shared" si="69"/>
        <v>46277</v>
      </c>
      <c r="O48" s="265" t="s">
        <v>2084</v>
      </c>
      <c r="P48" s="67">
        <v>46281</v>
      </c>
      <c r="Q48" s="67">
        <v>46282</v>
      </c>
      <c r="R48" s="129">
        <v>46282</v>
      </c>
      <c r="S48" s="68">
        <f t="shared" si="71"/>
        <v>46283</v>
      </c>
    </row>
    <row r="49" spans="1:19">
      <c r="A49" s="180" t="s">
        <v>377</v>
      </c>
      <c r="B49" s="110" t="s">
        <v>2094</v>
      </c>
      <c r="C49" s="67">
        <v>46274</v>
      </c>
      <c r="D49" s="67">
        <v>46275</v>
      </c>
      <c r="E49" s="129">
        <v>46275</v>
      </c>
      <c r="F49" s="68">
        <f t="shared" si="72"/>
        <v>46276</v>
      </c>
      <c r="G49" s="67">
        <f t="shared" si="73"/>
        <v>46278</v>
      </c>
      <c r="H49" s="115">
        <f t="shared" si="74"/>
        <v>46278</v>
      </c>
      <c r="I49" s="171" t="s">
        <v>39</v>
      </c>
      <c r="J49" s="171" t="s">
        <v>39</v>
      </c>
      <c r="K49" s="67">
        <f t="shared" si="66"/>
        <v>46281</v>
      </c>
      <c r="L49" s="170">
        <f t="shared" si="67"/>
        <v>46282</v>
      </c>
      <c r="M49" s="170">
        <f t="shared" si="68"/>
        <v>46284</v>
      </c>
      <c r="N49" s="170">
        <f t="shared" si="69"/>
        <v>46284</v>
      </c>
      <c r="O49" s="110" t="s">
        <v>2095</v>
      </c>
      <c r="P49" s="67">
        <v>46288</v>
      </c>
      <c r="Q49" s="67">
        <v>46289</v>
      </c>
      <c r="R49" s="129">
        <v>46289</v>
      </c>
      <c r="S49" s="68">
        <f t="shared" si="71"/>
        <v>46290</v>
      </c>
    </row>
    <row r="50" spans="1:19">
      <c r="A50" s="179" t="s">
        <v>2096</v>
      </c>
      <c r="B50" s="103" t="s">
        <v>2097</v>
      </c>
      <c r="C50" s="67">
        <v>46281</v>
      </c>
      <c r="D50" s="67">
        <v>46282</v>
      </c>
      <c r="E50" s="129">
        <v>46282</v>
      </c>
      <c r="F50" s="68">
        <f t="shared" si="72"/>
        <v>46283</v>
      </c>
      <c r="G50" s="67">
        <f t="shared" si="73"/>
        <v>46285</v>
      </c>
      <c r="H50" s="115">
        <f t="shared" si="74"/>
        <v>46285</v>
      </c>
      <c r="I50" s="171" t="s">
        <v>39</v>
      </c>
      <c r="J50" s="171" t="s">
        <v>39</v>
      </c>
      <c r="K50" s="67">
        <f t="shared" si="66"/>
        <v>46288</v>
      </c>
      <c r="L50" s="170">
        <f t="shared" si="67"/>
        <v>46289</v>
      </c>
      <c r="M50" s="170">
        <f t="shared" si="68"/>
        <v>46291</v>
      </c>
      <c r="N50" s="170">
        <f t="shared" si="69"/>
        <v>46291</v>
      </c>
      <c r="O50" s="265" t="s">
        <v>2098</v>
      </c>
      <c r="P50" s="67">
        <v>46295</v>
      </c>
      <c r="Q50" s="67">
        <v>46296</v>
      </c>
      <c r="R50" s="129">
        <v>46296</v>
      </c>
      <c r="S50" s="68">
        <f t="shared" si="71"/>
        <v>46297</v>
      </c>
    </row>
    <row r="51" spans="1:19">
      <c r="A51" s="180" t="s">
        <v>377</v>
      </c>
      <c r="B51" s="110" t="s">
        <v>2099</v>
      </c>
      <c r="C51" s="67">
        <v>46288</v>
      </c>
      <c r="D51" s="67">
        <v>46289</v>
      </c>
      <c r="E51" s="129">
        <v>46289</v>
      </c>
      <c r="F51" s="68">
        <f t="shared" si="72"/>
        <v>46290</v>
      </c>
      <c r="G51" s="67">
        <f t="shared" si="73"/>
        <v>46292</v>
      </c>
      <c r="H51" s="115">
        <f t="shared" si="74"/>
        <v>46292</v>
      </c>
      <c r="I51" s="171" t="s">
        <v>39</v>
      </c>
      <c r="J51" s="171" t="s">
        <v>39</v>
      </c>
      <c r="K51" s="67">
        <f t="shared" si="66"/>
        <v>46295</v>
      </c>
      <c r="L51" s="170">
        <f t="shared" si="67"/>
        <v>46296</v>
      </c>
      <c r="M51" s="170">
        <f t="shared" si="68"/>
        <v>46298</v>
      </c>
      <c r="N51" s="170">
        <f t="shared" si="69"/>
        <v>46298</v>
      </c>
      <c r="O51" s="110" t="s">
        <v>2100</v>
      </c>
      <c r="P51" s="67">
        <v>46302</v>
      </c>
      <c r="Q51" s="67">
        <v>46303</v>
      </c>
      <c r="R51" s="129">
        <v>46303</v>
      </c>
      <c r="S51" s="68">
        <f t="shared" si="71"/>
        <v>46304</v>
      </c>
    </row>
    <row r="52" spans="1:19">
      <c r="A52" s="179" t="s">
        <v>2096</v>
      </c>
      <c r="B52" s="103" t="s">
        <v>2101</v>
      </c>
      <c r="C52" s="67">
        <v>46295</v>
      </c>
      <c r="D52" s="67">
        <v>46296</v>
      </c>
      <c r="E52" s="129">
        <v>46296</v>
      </c>
      <c r="F52" s="68">
        <f t="shared" si="72"/>
        <v>46297</v>
      </c>
      <c r="G52" s="67">
        <f t="shared" si="73"/>
        <v>46299</v>
      </c>
      <c r="H52" s="115">
        <f t="shared" si="74"/>
        <v>46299</v>
      </c>
      <c r="I52" s="171" t="s">
        <v>39</v>
      </c>
      <c r="J52" s="171" t="s">
        <v>39</v>
      </c>
      <c r="K52" s="67">
        <f t="shared" si="66"/>
        <v>46302</v>
      </c>
      <c r="L52" s="170">
        <f t="shared" si="67"/>
        <v>46303</v>
      </c>
      <c r="M52" s="170">
        <f t="shared" si="68"/>
        <v>46305</v>
      </c>
      <c r="N52" s="170">
        <f t="shared" si="69"/>
        <v>46305</v>
      </c>
      <c r="O52" s="265" t="s">
        <v>2102</v>
      </c>
      <c r="P52" s="67">
        <f t="shared" si="70"/>
        <v>46309</v>
      </c>
      <c r="Q52" s="67">
        <v>46310</v>
      </c>
      <c r="R52" s="129">
        <v>46310</v>
      </c>
      <c r="S52" s="68">
        <f t="shared" si="71"/>
        <v>46311</v>
      </c>
    </row>
    <row r="53" spans="1:19">
      <c r="A53" s="180" t="s">
        <v>377</v>
      </c>
      <c r="B53" s="110" t="s">
        <v>2103</v>
      </c>
      <c r="C53" s="67">
        <v>46302</v>
      </c>
      <c r="D53" s="67">
        <v>46303</v>
      </c>
      <c r="E53" s="129">
        <v>46303</v>
      </c>
      <c r="F53" s="68">
        <f t="shared" si="72"/>
        <v>46304</v>
      </c>
      <c r="G53" s="67">
        <f t="shared" si="73"/>
        <v>46306</v>
      </c>
      <c r="H53" s="115">
        <f t="shared" si="74"/>
        <v>46306</v>
      </c>
      <c r="I53" s="171" t="s">
        <v>39</v>
      </c>
      <c r="J53" s="171" t="s">
        <v>39</v>
      </c>
      <c r="K53" s="67">
        <f t="shared" si="66"/>
        <v>46309</v>
      </c>
      <c r="L53" s="170">
        <f t="shared" si="67"/>
        <v>46310</v>
      </c>
      <c r="M53" s="170">
        <f t="shared" si="68"/>
        <v>46312</v>
      </c>
      <c r="N53" s="170">
        <f t="shared" si="69"/>
        <v>46312</v>
      </c>
      <c r="O53" s="110" t="s">
        <v>2104</v>
      </c>
      <c r="P53" s="67">
        <f t="shared" si="70"/>
        <v>46316</v>
      </c>
      <c r="Q53" s="67">
        <v>46317</v>
      </c>
      <c r="R53" s="129">
        <v>46317</v>
      </c>
      <c r="S53" s="68">
        <f t="shared" si="71"/>
        <v>46318</v>
      </c>
    </row>
    <row r="54" spans="1:19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243"/>
      <c r="M54" s="243"/>
      <c r="N54" s="243"/>
      <c r="O54" s="243"/>
      <c r="P54" s="422"/>
      <c r="Q54" s="243"/>
    </row>
    <row r="55" spans="1:19" ht="16.350000000000001" customHeight="1">
      <c r="A55" s="521" t="s">
        <v>160</v>
      </c>
      <c r="B55" s="522"/>
      <c r="C55" s="523" t="s">
        <v>380</v>
      </c>
      <c r="D55" s="523"/>
      <c r="E55" s="523"/>
      <c r="F55" s="523"/>
      <c r="G55" s="523"/>
      <c r="H55" s="523"/>
      <c r="I55" s="523"/>
      <c r="J55" s="523"/>
      <c r="K55" s="523"/>
      <c r="L55" s="6"/>
      <c r="M55" s="6"/>
      <c r="N55" s="369"/>
      <c r="O55" s="6"/>
      <c r="P55" s="6"/>
      <c r="Q55" s="6"/>
    </row>
    <row r="56" spans="1:19" ht="16.350000000000001" customHeight="1">
      <c r="A56" s="524" t="s">
        <v>381</v>
      </c>
      <c r="B56" s="524"/>
      <c r="C56" s="525" t="s">
        <v>382</v>
      </c>
      <c r="D56" s="525"/>
      <c r="E56" s="525"/>
      <c r="F56" s="525"/>
      <c r="G56" s="525"/>
      <c r="H56" s="525"/>
      <c r="I56" s="525"/>
      <c r="J56" s="525"/>
      <c r="K56" s="525"/>
      <c r="L56" s="6"/>
      <c r="M56" s="6"/>
      <c r="N56" s="6"/>
      <c r="O56" s="6"/>
      <c r="P56" s="6"/>
      <c r="Q56" s="6"/>
    </row>
    <row r="57" spans="1:19" ht="16.350000000000001" hidden="1" customHeight="1">
      <c r="A57" s="194" t="s">
        <v>383</v>
      </c>
      <c r="B57" s="195"/>
      <c r="C57" s="526" t="s">
        <v>384</v>
      </c>
      <c r="D57" s="527"/>
      <c r="E57" s="527"/>
      <c r="F57" s="527"/>
      <c r="G57" s="527"/>
      <c r="H57" s="527"/>
      <c r="I57" s="527"/>
      <c r="J57" s="527"/>
      <c r="K57" s="528"/>
      <c r="L57" s="6"/>
      <c r="M57" s="6"/>
      <c r="N57" s="6"/>
      <c r="O57" s="6"/>
      <c r="P57" s="6"/>
      <c r="Q57" s="6"/>
    </row>
    <row r="58" spans="1:19" ht="16.350000000000001" customHeight="1">
      <c r="A58" s="531" t="s">
        <v>383</v>
      </c>
      <c r="B58" s="532"/>
      <c r="C58" s="526" t="s">
        <v>385</v>
      </c>
      <c r="D58" s="527"/>
      <c r="E58" s="527"/>
      <c r="F58" s="527"/>
      <c r="G58" s="527"/>
      <c r="H58" s="527"/>
      <c r="I58" s="527"/>
      <c r="J58" s="527"/>
      <c r="K58" s="528"/>
      <c r="L58" s="6"/>
      <c r="M58" s="6"/>
      <c r="N58" s="6"/>
      <c r="O58" s="6"/>
      <c r="P58" s="6"/>
      <c r="Q58" s="6"/>
    </row>
    <row r="59" spans="1:19" ht="16.350000000000001" customHeight="1">
      <c r="A59" s="531" t="s">
        <v>383</v>
      </c>
      <c r="B59" s="532"/>
      <c r="C59" s="526" t="s">
        <v>2190</v>
      </c>
      <c r="D59" s="527"/>
      <c r="E59" s="527"/>
      <c r="F59" s="527"/>
      <c r="G59" s="527"/>
      <c r="H59" s="527"/>
      <c r="I59" s="527"/>
      <c r="J59" s="527"/>
      <c r="K59" s="528"/>
      <c r="L59" s="6"/>
      <c r="M59" s="6"/>
      <c r="N59" s="6"/>
      <c r="O59" s="6"/>
      <c r="P59" s="6"/>
      <c r="Q59" s="6"/>
    </row>
    <row r="60" spans="1:19" ht="16.350000000000001" customHeight="1">
      <c r="A60" s="531" t="s">
        <v>386</v>
      </c>
      <c r="B60" s="532"/>
      <c r="C60" s="526" t="s">
        <v>387</v>
      </c>
      <c r="D60" s="527"/>
      <c r="E60" s="527"/>
      <c r="F60" s="527"/>
      <c r="G60" s="527"/>
      <c r="H60" s="527"/>
      <c r="I60" s="527"/>
      <c r="J60" s="527"/>
      <c r="K60" s="528"/>
      <c r="L60" s="6"/>
      <c r="M60" s="6"/>
      <c r="N60" s="6"/>
      <c r="O60" s="6"/>
      <c r="P60" s="6"/>
      <c r="Q60" s="6"/>
    </row>
    <row r="61" spans="1:19" ht="16.350000000000001" customHeight="1">
      <c r="A61" s="533" t="s">
        <v>388</v>
      </c>
      <c r="B61" s="534"/>
      <c r="C61" s="526" t="s">
        <v>389</v>
      </c>
      <c r="D61" s="527"/>
      <c r="E61" s="527"/>
      <c r="F61" s="527"/>
      <c r="G61" s="527"/>
      <c r="H61" s="527"/>
      <c r="I61" s="527"/>
      <c r="J61" s="527"/>
      <c r="K61" s="528"/>
      <c r="L61" s="6"/>
      <c r="M61" s="6"/>
      <c r="N61" s="6"/>
      <c r="O61" s="6"/>
      <c r="P61" s="6"/>
      <c r="Q61" s="6"/>
    </row>
    <row r="62" spans="1:19" ht="16.350000000000001" customHeight="1">
      <c r="A62" s="531" t="s">
        <v>390</v>
      </c>
      <c r="B62" s="532"/>
      <c r="C62" s="526" t="s">
        <v>391</v>
      </c>
      <c r="D62" s="527"/>
      <c r="E62" s="527"/>
      <c r="F62" s="527"/>
      <c r="G62" s="527"/>
      <c r="H62" s="527"/>
      <c r="I62" s="527"/>
      <c r="J62" s="527"/>
      <c r="K62" s="528"/>
      <c r="L62" s="6"/>
      <c r="M62" s="6"/>
      <c r="N62" s="6"/>
      <c r="O62" s="6"/>
      <c r="P62" s="6"/>
      <c r="Q62" s="6"/>
    </row>
    <row r="63" spans="1:19" ht="17.850000000000001" hidden="1" customHeight="1">
      <c r="A63" s="529" t="s">
        <v>392</v>
      </c>
      <c r="B63" s="529"/>
      <c r="C63" s="526" t="s">
        <v>393</v>
      </c>
      <c r="D63" s="527"/>
      <c r="E63" s="527"/>
      <c r="F63" s="527"/>
      <c r="G63" s="527"/>
      <c r="H63" s="527"/>
      <c r="I63" s="527"/>
      <c r="J63" s="527"/>
      <c r="K63" s="528"/>
      <c r="L63" s="6"/>
      <c r="M63" s="6"/>
      <c r="N63" s="6"/>
      <c r="O63" s="6"/>
      <c r="P63" s="6"/>
      <c r="Q63" s="6"/>
    </row>
    <row r="64" spans="1:19" ht="17.850000000000001" customHeight="1">
      <c r="A64" s="529" t="s">
        <v>392</v>
      </c>
      <c r="B64" s="529"/>
      <c r="C64" s="526" t="s">
        <v>394</v>
      </c>
      <c r="D64" s="527"/>
      <c r="E64" s="527"/>
      <c r="F64" s="527"/>
      <c r="G64" s="527"/>
      <c r="H64" s="527"/>
      <c r="I64" s="527"/>
      <c r="J64" s="527"/>
      <c r="K64" s="528"/>
      <c r="L64" s="6"/>
      <c r="M64" s="6"/>
      <c r="N64" s="6"/>
      <c r="O64" s="6"/>
      <c r="P64" s="6"/>
      <c r="Q64" s="6"/>
    </row>
    <row r="65" spans="1:17" ht="17.850000000000001" customHeight="1">
      <c r="A65" s="530" t="s">
        <v>395</v>
      </c>
      <c r="B65" s="530"/>
      <c r="C65" s="526" t="s">
        <v>396</v>
      </c>
      <c r="D65" s="527"/>
      <c r="E65" s="527"/>
      <c r="F65" s="527"/>
      <c r="G65" s="527"/>
      <c r="H65" s="527"/>
      <c r="I65" s="527"/>
      <c r="J65" s="527"/>
      <c r="K65" s="528"/>
      <c r="L65" s="6"/>
      <c r="M65" s="6"/>
      <c r="N65" s="6"/>
      <c r="O65" s="6"/>
      <c r="P65" s="6"/>
      <c r="Q65" s="6"/>
    </row>
    <row r="66" spans="1:17" ht="17.850000000000001" customHeight="1">
      <c r="A66" s="529" t="s">
        <v>397</v>
      </c>
      <c r="B66" s="529"/>
      <c r="C66" s="526" t="s">
        <v>398</v>
      </c>
      <c r="D66" s="527"/>
      <c r="E66" s="527"/>
      <c r="F66" s="527"/>
      <c r="G66" s="527"/>
      <c r="H66" s="527"/>
      <c r="I66" s="527"/>
      <c r="J66" s="527"/>
      <c r="K66" s="528"/>
      <c r="L66" s="6"/>
      <c r="M66" s="6"/>
      <c r="N66" s="6"/>
      <c r="O66" s="6"/>
      <c r="P66" s="6"/>
      <c r="Q66" s="6"/>
    </row>
  </sheetData>
  <mergeCells count="108">
    <mergeCell ref="A64:B64"/>
    <mergeCell ref="C64:K64"/>
    <mergeCell ref="A65:B65"/>
    <mergeCell ref="C65:K65"/>
    <mergeCell ref="A66:B66"/>
    <mergeCell ref="C66:K66"/>
    <mergeCell ref="A58:B58"/>
    <mergeCell ref="C58:K58"/>
    <mergeCell ref="A60:B60"/>
    <mergeCell ref="C60:K60"/>
    <mergeCell ref="A61:B61"/>
    <mergeCell ref="C61:K61"/>
    <mergeCell ref="A62:B62"/>
    <mergeCell ref="C62:K62"/>
    <mergeCell ref="A63:B63"/>
    <mergeCell ref="C63:K63"/>
    <mergeCell ref="A59:B59"/>
    <mergeCell ref="C59:K59"/>
    <mergeCell ref="P41:Q41"/>
    <mergeCell ref="R41:S41"/>
    <mergeCell ref="A42:S42"/>
    <mergeCell ref="A44:S44"/>
    <mergeCell ref="A55:B55"/>
    <mergeCell ref="C55:K55"/>
    <mergeCell ref="A56:B56"/>
    <mergeCell ref="C56:K56"/>
    <mergeCell ref="C57:K57"/>
    <mergeCell ref="R43:S43"/>
    <mergeCell ref="K43:L43"/>
    <mergeCell ref="M43:N43"/>
    <mergeCell ref="E46:F46"/>
    <mergeCell ref="C46:D46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 r:id="rId1"/>
  <headerFooter alignWithMargins="0"/>
  <ignoredErrors>
    <ignoredError sqref="M39 E12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98" t="s">
        <v>0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1"/>
      <c r="N1" s="1"/>
      <c r="O1" s="1"/>
      <c r="P1" s="1"/>
      <c r="Q1" s="1"/>
      <c r="R1" s="2"/>
    </row>
    <row r="2" spans="1:254" ht="17.100000000000001" customHeight="1">
      <c r="B2" s="499" t="s">
        <v>1</v>
      </c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77" t="s">
        <v>2021</v>
      </c>
      <c r="B4" s="578"/>
      <c r="C4" s="578"/>
      <c r="D4" s="578"/>
      <c r="E4" s="578"/>
      <c r="F4" s="578"/>
      <c r="G4" s="578"/>
      <c r="H4" s="578"/>
      <c r="I4" s="578"/>
      <c r="J4" s="578"/>
      <c r="K4" s="7"/>
      <c r="L4" s="7"/>
    </row>
    <row r="5" spans="1:254">
      <c r="A5" s="8" t="s">
        <v>670</v>
      </c>
      <c r="B5" s="8" t="s">
        <v>671</v>
      </c>
      <c r="C5" s="471" t="s">
        <v>594</v>
      </c>
      <c r="D5" s="473"/>
      <c r="E5" s="588" t="s">
        <v>2022</v>
      </c>
      <c r="F5" s="589"/>
      <c r="G5" s="471" t="s">
        <v>471</v>
      </c>
      <c r="H5" s="473"/>
      <c r="I5" s="480" t="s">
        <v>245</v>
      </c>
      <c r="J5" s="481"/>
      <c r="K5" s="5"/>
      <c r="L5" s="5"/>
    </row>
    <row r="6" spans="1:254">
      <c r="A6" s="10" t="s">
        <v>13</v>
      </c>
      <c r="B6" s="10" t="s">
        <v>14</v>
      </c>
      <c r="C6" s="473" t="s">
        <v>598</v>
      </c>
      <c r="D6" s="473"/>
      <c r="E6" s="473" t="s">
        <v>599</v>
      </c>
      <c r="F6" s="473"/>
      <c r="G6" s="482" t="s">
        <v>265</v>
      </c>
      <c r="H6" s="561"/>
      <c r="I6" s="481" t="s">
        <v>250</v>
      </c>
      <c r="J6" s="481"/>
      <c r="K6" s="13"/>
      <c r="L6" s="13"/>
    </row>
    <row r="7" spans="1:254">
      <c r="A7" s="10"/>
      <c r="B7" s="10"/>
      <c r="C7" s="494" t="s">
        <v>22</v>
      </c>
      <c r="D7" s="494"/>
      <c r="E7" s="473" t="s">
        <v>681</v>
      </c>
      <c r="F7" s="473"/>
      <c r="G7" s="460" t="s">
        <v>22</v>
      </c>
      <c r="H7" s="472"/>
      <c r="I7" s="495" t="s">
        <v>22</v>
      </c>
      <c r="J7" s="495"/>
      <c r="K7" s="13"/>
      <c r="L7" s="13"/>
    </row>
    <row r="8" spans="1:254" ht="26.4">
      <c r="A8" s="10"/>
      <c r="B8" s="10"/>
      <c r="C8" s="17" t="s">
        <v>2023</v>
      </c>
      <c r="D8" s="17" t="s">
        <v>2024</v>
      </c>
      <c r="E8" s="17" t="s">
        <v>2025</v>
      </c>
      <c r="F8" s="17" t="s">
        <v>2026</v>
      </c>
      <c r="G8" s="18" t="s">
        <v>2027</v>
      </c>
      <c r="H8" s="18" t="s">
        <v>2028</v>
      </c>
      <c r="I8" s="19" t="s">
        <v>2029</v>
      </c>
      <c r="J8" s="19" t="s">
        <v>2030</v>
      </c>
      <c r="K8" s="13"/>
      <c r="L8" s="13"/>
    </row>
    <row r="9" spans="1:254" ht="16.350000000000001" hidden="1" customHeight="1">
      <c r="A9" s="20" t="s">
        <v>2031</v>
      </c>
      <c r="B9" s="21" t="s">
        <v>793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2032</v>
      </c>
      <c r="B10" s="21" t="s">
        <v>793</v>
      </c>
      <c r="C10" s="449" t="s">
        <v>208</v>
      </c>
      <c r="D10" s="795"/>
      <c r="E10" s="795"/>
      <c r="F10" s="795"/>
      <c r="G10" s="795"/>
      <c r="H10" s="795"/>
      <c r="I10" s="795"/>
      <c r="J10" s="450"/>
      <c r="K10" s="6"/>
      <c r="L10" s="6"/>
      <c r="M10" s="6"/>
      <c r="N10" s="6"/>
      <c r="O10" s="6"/>
    </row>
    <row r="11" spans="1:254" ht="16.350000000000001" hidden="1" customHeight="1">
      <c r="A11" s="20" t="s">
        <v>2033</v>
      </c>
      <c r="B11" s="21" t="s">
        <v>2034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2031</v>
      </c>
      <c r="B12" s="21" t="s">
        <v>2034</v>
      </c>
      <c r="C12" s="449" t="s">
        <v>208</v>
      </c>
      <c r="D12" s="795"/>
      <c r="E12" s="795"/>
      <c r="F12" s="795"/>
      <c r="G12" s="795"/>
      <c r="H12" s="795"/>
      <c r="I12" s="795"/>
      <c r="J12" s="450"/>
      <c r="K12" s="6"/>
      <c r="L12" s="6"/>
      <c r="M12" s="6"/>
      <c r="N12" s="6"/>
      <c r="O12" s="6"/>
    </row>
    <row r="13" spans="1:254" ht="16.350000000000001" hidden="1" customHeight="1">
      <c r="A13" s="20" t="s">
        <v>2032</v>
      </c>
      <c r="B13" s="21" t="s">
        <v>2034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2033</v>
      </c>
      <c r="B14" s="21" t="s">
        <v>2035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2036</v>
      </c>
      <c r="B15" s="25" t="s">
        <v>2034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2032</v>
      </c>
      <c r="B16" s="21" t="s">
        <v>2035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2033</v>
      </c>
      <c r="B17" s="21" t="s">
        <v>796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2036</v>
      </c>
      <c r="B18" s="25" t="s">
        <v>2035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2032</v>
      </c>
      <c r="B19" s="21" t="s">
        <v>796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2033</v>
      </c>
      <c r="B20" s="21" t="s">
        <v>2037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2036</v>
      </c>
      <c r="B21" s="27" t="s">
        <v>796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2032</v>
      </c>
      <c r="B22" s="27" t="s">
        <v>2037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2033</v>
      </c>
      <c r="B23" s="21" t="s">
        <v>2038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2036</v>
      </c>
      <c r="B24" s="27" t="s">
        <v>2037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2032</v>
      </c>
      <c r="B25" s="21" t="s">
        <v>2038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2033</v>
      </c>
      <c r="B26" s="21" t="s">
        <v>799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523" t="s">
        <v>2039</v>
      </c>
      <c r="C28" s="523"/>
      <c r="D28" s="523"/>
      <c r="E28" s="523"/>
      <c r="F28" s="523"/>
      <c r="G28" s="523"/>
      <c r="H28" s="523"/>
      <c r="I28" s="523"/>
      <c r="J28" s="523"/>
      <c r="K28" s="523"/>
      <c r="L28" s="6"/>
      <c r="M28" s="6"/>
      <c r="N28" s="6"/>
      <c r="O28" s="6"/>
      <c r="P28" s="6"/>
      <c r="Q28" s="6"/>
    </row>
    <row r="29" spans="1:17" ht="16.2">
      <c r="A29" s="30" t="s">
        <v>662</v>
      </c>
      <c r="B29" s="525" t="s">
        <v>841</v>
      </c>
      <c r="C29" s="525"/>
      <c r="D29" s="525"/>
      <c r="E29" s="525"/>
      <c r="F29" s="525"/>
      <c r="G29" s="525"/>
      <c r="H29" s="525"/>
      <c r="I29" s="525"/>
      <c r="J29" s="525"/>
      <c r="K29" s="525"/>
      <c r="L29" s="6"/>
      <c r="M29" s="6"/>
      <c r="N29" s="6"/>
      <c r="O29" s="6"/>
      <c r="P29" s="6"/>
      <c r="Q29" s="6"/>
    </row>
    <row r="30" spans="1:17" ht="16.2">
      <c r="A30" s="31" t="s">
        <v>664</v>
      </c>
      <c r="B30" s="525" t="s">
        <v>2040</v>
      </c>
      <c r="C30" s="525"/>
      <c r="D30" s="525"/>
      <c r="E30" s="525"/>
      <c r="F30" s="525"/>
      <c r="G30" s="525"/>
      <c r="H30" s="525"/>
      <c r="I30" s="525"/>
      <c r="J30" s="525"/>
      <c r="K30" s="525"/>
      <c r="L30" s="6"/>
      <c r="M30" s="6"/>
      <c r="N30" s="6"/>
      <c r="O30" s="6"/>
      <c r="P30" s="6"/>
      <c r="Q30" s="6"/>
    </row>
    <row r="31" spans="1:17">
      <c r="A31" s="32" t="s">
        <v>390</v>
      </c>
      <c r="B31" s="525" t="s">
        <v>578</v>
      </c>
      <c r="C31" s="525"/>
      <c r="D31" s="525"/>
      <c r="E31" s="525"/>
      <c r="F31" s="525"/>
      <c r="G31" s="525"/>
      <c r="H31" s="525"/>
      <c r="I31" s="525"/>
      <c r="J31" s="525"/>
      <c r="K31" s="525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25" t="s">
        <v>1744</v>
      </c>
      <c r="C32" s="525"/>
      <c r="D32" s="525"/>
      <c r="E32" s="525"/>
      <c r="F32" s="525"/>
      <c r="G32" s="525"/>
      <c r="H32" s="525"/>
      <c r="I32" s="525"/>
      <c r="J32" s="525"/>
      <c r="K32" s="525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1"/>
  <sheetViews>
    <sheetView topLeftCell="A4" workbookViewId="0">
      <selection activeCell="A52" sqref="A52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98" t="s">
        <v>0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  <c r="R1" s="498"/>
      <c r="S1" s="498"/>
      <c r="T1" s="2"/>
    </row>
    <row r="2" spans="1:256" ht="17.100000000000001" customHeight="1">
      <c r="B2" s="499" t="s">
        <v>1</v>
      </c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499"/>
      <c r="S2" s="499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6"/>
      <c r="B4" s="317"/>
      <c r="C4" s="359"/>
      <c r="D4" s="359"/>
      <c r="E4" s="318"/>
      <c r="F4" s="359"/>
      <c r="G4" s="318"/>
      <c r="H4" s="359"/>
      <c r="I4" s="359"/>
      <c r="J4" s="359"/>
      <c r="K4" s="317"/>
      <c r="L4" s="359"/>
      <c r="M4" s="359"/>
      <c r="N4" s="359"/>
      <c r="O4" s="359"/>
      <c r="P4" s="318"/>
      <c r="Q4" s="359"/>
    </row>
    <row r="5" spans="1:256">
      <c r="A5" s="535" t="s">
        <v>399</v>
      </c>
      <c r="B5" s="535"/>
      <c r="C5" s="535"/>
      <c r="D5" s="535"/>
      <c r="E5" s="535"/>
      <c r="F5" s="535"/>
      <c r="G5" s="535"/>
      <c r="H5" s="535"/>
      <c r="I5" s="535"/>
      <c r="J5" s="535"/>
      <c r="K5" s="535"/>
      <c r="L5" s="535"/>
      <c r="M5" s="535"/>
      <c r="N5" s="535"/>
      <c r="O5" s="535"/>
      <c r="P5" s="535"/>
      <c r="Q5" s="535"/>
    </row>
    <row r="6" spans="1:256">
      <c r="A6" s="388" t="s">
        <v>4</v>
      </c>
      <c r="B6" s="388" t="s">
        <v>5</v>
      </c>
      <c r="C6" s="536" t="s">
        <v>400</v>
      </c>
      <c r="D6" s="537"/>
      <c r="E6" s="536" t="s">
        <v>401</v>
      </c>
      <c r="F6" s="537"/>
      <c r="G6" s="536" t="s">
        <v>402</v>
      </c>
      <c r="H6" s="537"/>
      <c r="I6" s="496" t="s">
        <v>403</v>
      </c>
      <c r="J6" s="538"/>
      <c r="K6" s="497" t="s">
        <v>247</v>
      </c>
      <c r="L6" s="497"/>
      <c r="M6" s="388" t="s">
        <v>5</v>
      </c>
      <c r="N6" s="536" t="s">
        <v>400</v>
      </c>
      <c r="O6" s="537"/>
      <c r="P6" s="536" t="s">
        <v>401</v>
      </c>
      <c r="Q6" s="537"/>
    </row>
    <row r="7" spans="1:256">
      <c r="A7" s="389" t="s">
        <v>13</v>
      </c>
      <c r="B7" s="389" t="s">
        <v>14</v>
      </c>
      <c r="C7" s="539" t="s">
        <v>16</v>
      </c>
      <c r="D7" s="540"/>
      <c r="E7" s="539" t="s">
        <v>248</v>
      </c>
      <c r="F7" s="540"/>
      <c r="G7" s="539" t="s">
        <v>265</v>
      </c>
      <c r="H7" s="540"/>
      <c r="I7" s="539" t="s">
        <v>251</v>
      </c>
      <c r="J7" s="540"/>
      <c r="K7" s="484" t="s">
        <v>252</v>
      </c>
      <c r="L7" s="484"/>
      <c r="M7" s="389" t="s">
        <v>14</v>
      </c>
      <c r="N7" s="539" t="s">
        <v>16</v>
      </c>
      <c r="O7" s="540"/>
      <c r="P7" s="539" t="s">
        <v>248</v>
      </c>
      <c r="Q7" s="540"/>
    </row>
    <row r="8" spans="1:256">
      <c r="A8" s="319"/>
      <c r="B8" s="377"/>
      <c r="C8" s="539" t="s">
        <v>22</v>
      </c>
      <c r="D8" s="540"/>
      <c r="E8" s="539" t="s">
        <v>22</v>
      </c>
      <c r="F8" s="540"/>
      <c r="G8" s="539" t="s">
        <v>22</v>
      </c>
      <c r="H8" s="540"/>
      <c r="I8" s="539" t="s">
        <v>22</v>
      </c>
      <c r="J8" s="540"/>
      <c r="K8" s="473" t="s">
        <v>22</v>
      </c>
      <c r="L8" s="473"/>
      <c r="M8" s="377"/>
      <c r="N8" s="539" t="s">
        <v>22</v>
      </c>
      <c r="O8" s="540"/>
      <c r="P8" s="539" t="s">
        <v>22</v>
      </c>
      <c r="Q8" s="540"/>
      <c r="S8" t="s">
        <v>178</v>
      </c>
    </row>
    <row r="9" spans="1:256" ht="26.4">
      <c r="A9" s="319"/>
      <c r="B9" s="377"/>
      <c r="C9" s="378" t="s">
        <v>404</v>
      </c>
      <c r="D9" s="378" t="s">
        <v>405</v>
      </c>
      <c r="E9" s="378" t="s">
        <v>406</v>
      </c>
      <c r="F9" s="378" t="s">
        <v>407</v>
      </c>
      <c r="G9" s="378" t="s">
        <v>408</v>
      </c>
      <c r="H9" s="378" t="s">
        <v>273</v>
      </c>
      <c r="I9" s="378" t="s">
        <v>409</v>
      </c>
      <c r="J9" s="378" t="s">
        <v>410</v>
      </c>
      <c r="K9" s="390" t="s">
        <v>411</v>
      </c>
      <c r="L9" s="390" t="s">
        <v>412</v>
      </c>
      <c r="M9" s="377"/>
      <c r="N9" s="378" t="s">
        <v>413</v>
      </c>
      <c r="O9" s="378" t="s">
        <v>405</v>
      </c>
      <c r="P9" s="378" t="s">
        <v>414</v>
      </c>
      <c r="Q9" s="378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4" t="s">
        <v>305</v>
      </c>
      <c r="B11" s="134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4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1" t="s">
        <v>305</v>
      </c>
      <c r="B15" s="391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4" t="s">
        <v>49</v>
      </c>
      <c r="N15" s="504" t="s">
        <v>424</v>
      </c>
      <c r="O15" s="505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541" t="s">
        <v>431</v>
      </c>
      <c r="O16" s="542"/>
      <c r="P16" s="542"/>
      <c r="Q16" s="543"/>
    </row>
    <row r="17" spans="1:21" hidden="1">
      <c r="A17" s="518" t="s">
        <v>337</v>
      </c>
      <c r="B17" s="519"/>
      <c r="C17" s="519"/>
      <c r="D17" s="519"/>
      <c r="E17" s="519"/>
      <c r="F17" s="519"/>
      <c r="G17" s="519"/>
      <c r="H17" s="519"/>
      <c r="I17" s="519"/>
      <c r="J17" s="519"/>
      <c r="K17" s="519"/>
      <c r="L17" s="519"/>
      <c r="M17" s="519"/>
      <c r="N17" s="519"/>
      <c r="O17" s="519"/>
      <c r="P17" s="519"/>
      <c r="Q17" s="520"/>
    </row>
    <row r="18" spans="1:21" hidden="1">
      <c r="A18" s="392" t="s">
        <v>305</v>
      </c>
      <c r="B18" s="392" t="s">
        <v>52</v>
      </c>
      <c r="C18" s="504" t="s">
        <v>424</v>
      </c>
      <c r="D18" s="505"/>
      <c r="E18" s="89" t="s">
        <v>325</v>
      </c>
      <c r="F18" s="23" t="s">
        <v>425</v>
      </c>
      <c r="G18" s="68">
        <v>46070</v>
      </c>
      <c r="H18" s="393" t="s">
        <v>328</v>
      </c>
      <c r="I18" s="393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44" t="s">
        <v>432</v>
      </c>
      <c r="D19" s="544"/>
      <c r="E19" s="544"/>
      <c r="F19" s="544"/>
      <c r="G19" s="544"/>
      <c r="H19" s="544"/>
      <c r="I19" s="544"/>
      <c r="J19" s="544"/>
      <c r="K19" s="544"/>
      <c r="L19" s="544"/>
      <c r="M19" s="110" t="s">
        <v>53</v>
      </c>
      <c r="N19" s="507" t="s">
        <v>433</v>
      </c>
      <c r="O19" s="508"/>
      <c r="P19" s="508"/>
      <c r="Q19" s="509"/>
      <c r="R19" s="75"/>
    </row>
    <row r="20" spans="1:21" hidden="1">
      <c r="A20" s="266" t="s">
        <v>287</v>
      </c>
      <c r="B20" s="394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1" t="s">
        <v>39</v>
      </c>
      <c r="H20" s="241" t="s">
        <v>39</v>
      </c>
      <c r="I20" s="68">
        <v>46080</v>
      </c>
      <c r="J20" s="395">
        <f>I20+1</f>
        <v>46081</v>
      </c>
      <c r="K20" s="395">
        <f>J20+1</f>
        <v>46082</v>
      </c>
      <c r="L20" s="395">
        <f t="shared" ref="L20:L29" si="16">K20</f>
        <v>46082</v>
      </c>
      <c r="M20" s="394" t="s">
        <v>53</v>
      </c>
      <c r="N20" s="510" t="s">
        <v>328</v>
      </c>
      <c r="O20" s="511"/>
      <c r="P20" s="510" t="s">
        <v>335</v>
      </c>
      <c r="Q20" s="511"/>
      <c r="R20" s="512" t="s">
        <v>336</v>
      </c>
      <c r="S20" s="512"/>
      <c r="T20" s="512"/>
      <c r="U20" s="512"/>
    </row>
    <row r="21" spans="1:21" hidden="1">
      <c r="A21" s="102" t="s">
        <v>281</v>
      </c>
      <c r="B21" s="299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2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1" t="s">
        <v>333</v>
      </c>
      <c r="O23" s="396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6" t="s">
        <v>439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504" t="s">
        <v>446</v>
      </c>
      <c r="O29" s="505"/>
      <c r="P29" s="504" t="s">
        <v>447</v>
      </c>
      <c r="Q29" s="505"/>
    </row>
    <row r="30" spans="1:21" hidden="1">
      <c r="A30" s="545" t="s">
        <v>337</v>
      </c>
      <c r="B30" s="546"/>
      <c r="C30" s="546"/>
      <c r="D30" s="546"/>
      <c r="E30" s="546"/>
      <c r="F30" s="546"/>
      <c r="G30" s="546"/>
      <c r="H30" s="546"/>
      <c r="I30" s="546"/>
      <c r="J30" s="546"/>
      <c r="K30" s="546"/>
      <c r="L30" s="546"/>
      <c r="M30" s="546"/>
      <c r="N30" s="546"/>
      <c r="O30" s="546"/>
      <c r="P30" s="546"/>
      <c r="Q30" s="547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504" t="s">
        <v>446</v>
      </c>
      <c r="D32" s="505"/>
      <c r="E32" s="504" t="s">
        <v>447</v>
      </c>
      <c r="F32" s="505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6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6" t="s">
        <v>449</v>
      </c>
      <c r="R34" s="75" t="s">
        <v>450</v>
      </c>
    </row>
    <row r="35" spans="1:18" hidden="1">
      <c r="A35" s="477" t="s">
        <v>337</v>
      </c>
      <c r="B35" s="477"/>
      <c r="C35" s="477"/>
      <c r="D35" s="477"/>
      <c r="E35" s="477"/>
      <c r="F35" s="477"/>
      <c r="G35" s="477"/>
      <c r="H35" s="477"/>
      <c r="I35" s="477"/>
      <c r="J35" s="477"/>
      <c r="K35" s="477"/>
      <c r="L35" s="477"/>
      <c r="M35" s="477"/>
      <c r="N35" s="477"/>
      <c r="O35" s="477"/>
      <c r="P35" s="477"/>
      <c r="Q35" s="477"/>
    </row>
    <row r="36" spans="1:18" hidden="1">
      <c r="A36" s="291" t="s">
        <v>305</v>
      </c>
      <c r="B36" s="291" t="s">
        <v>67</v>
      </c>
      <c r="C36" s="176" t="s">
        <v>448</v>
      </c>
      <c r="D36" s="104">
        <v>46185</v>
      </c>
      <c r="E36" s="395">
        <f t="shared" ref="E36:K36" si="47">D36+1</f>
        <v>46186</v>
      </c>
      <c r="F36" s="395">
        <f t="shared" si="47"/>
        <v>46187</v>
      </c>
      <c r="G36" s="395">
        <f t="shared" ref="G36:G38" si="48">F36+3</f>
        <v>46190</v>
      </c>
      <c r="H36" s="176" t="s">
        <v>451</v>
      </c>
      <c r="I36" s="104">
        <v>46192</v>
      </c>
      <c r="J36" s="395">
        <f t="shared" si="47"/>
        <v>46193</v>
      </c>
      <c r="K36" s="395">
        <f t="shared" si="47"/>
        <v>46194</v>
      </c>
      <c r="L36" s="395">
        <f t="shared" ref="L36:L37" si="49">K36</f>
        <v>46194</v>
      </c>
      <c r="M36" s="291" t="s">
        <v>64</v>
      </c>
      <c r="N36" s="176" t="s">
        <v>452</v>
      </c>
      <c r="O36" s="199">
        <v>46203</v>
      </c>
      <c r="P36" s="395">
        <f t="shared" ref="P36:Q36" si="50">O36+1</f>
        <v>46204</v>
      </c>
      <c r="Q36" s="395">
        <f t="shared" si="50"/>
        <v>46205</v>
      </c>
      <c r="R36" s="75" t="s">
        <v>450</v>
      </c>
    </row>
    <row r="37" spans="1:18" hidden="1">
      <c r="A37" s="391" t="s">
        <v>377</v>
      </c>
      <c r="B37" s="391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1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41" t="s">
        <v>453</v>
      </c>
      <c r="J38" s="543"/>
      <c r="K38" s="541" t="s">
        <v>454</v>
      </c>
      <c r="L38" s="543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1" t="s">
        <v>377</v>
      </c>
      <c r="B39" s="391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1" t="s">
        <v>114</v>
      </c>
      <c r="N39" s="541" t="s">
        <v>457</v>
      </c>
      <c r="O39" s="543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5" si="69">N40+1</f>
        <v>46227</v>
      </c>
      <c r="P40" s="23" t="s">
        <v>39</v>
      </c>
      <c r="Q40" s="23" t="s">
        <v>39</v>
      </c>
    </row>
    <row r="41" spans="1:18" hidden="1">
      <c r="A41" s="391" t="s">
        <v>460</v>
      </c>
      <c r="B41" s="391" t="s">
        <v>107</v>
      </c>
      <c r="C41" s="548" t="s">
        <v>208</v>
      </c>
      <c r="D41" s="549"/>
      <c r="E41" s="549"/>
      <c r="F41" s="549"/>
      <c r="G41" s="549"/>
      <c r="H41" s="549"/>
      <c r="I41" s="549"/>
      <c r="J41" s="549"/>
      <c r="K41" s="549"/>
      <c r="L41" s="550"/>
      <c r="M41" s="391" t="s">
        <v>106</v>
      </c>
      <c r="N41" s="551" t="s">
        <v>208</v>
      </c>
      <c r="O41" s="552"/>
      <c r="P41" s="552"/>
      <c r="Q41" s="553"/>
    </row>
    <row r="42" spans="1:18">
      <c r="A42" s="110" t="s">
        <v>2199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541" t="s">
        <v>461</v>
      </c>
      <c r="O42" s="543"/>
      <c r="P42" s="541" t="s">
        <v>462</v>
      </c>
      <c r="Q42" s="543"/>
    </row>
    <row r="43" spans="1:18">
      <c r="A43" s="127" t="s">
        <v>2170</v>
      </c>
      <c r="B43" s="127" t="s">
        <v>122</v>
      </c>
      <c r="C43" s="104">
        <v>46233</v>
      </c>
      <c r="D43" s="67">
        <f t="shared" ref="D43" si="70">C43+1</f>
        <v>46234</v>
      </c>
      <c r="E43" s="504" t="s">
        <v>379</v>
      </c>
      <c r="F43" s="505"/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104">
        <f t="shared" ref="L43" si="75">K43</f>
        <v>46243</v>
      </c>
      <c r="M43" s="397" t="s">
        <v>118</v>
      </c>
      <c r="N43" s="541" t="s">
        <v>2191</v>
      </c>
      <c r="O43" s="543"/>
      <c r="P43" s="23" t="s">
        <v>2265</v>
      </c>
      <c r="Q43" s="23" t="s">
        <v>463</v>
      </c>
      <c r="R43" s="75" t="s">
        <v>2078</v>
      </c>
    </row>
    <row r="44" spans="1:18">
      <c r="A44" s="110" t="s">
        <v>2199</v>
      </c>
      <c r="B44" s="110" t="s">
        <v>85</v>
      </c>
      <c r="C44" s="541" t="s">
        <v>461</v>
      </c>
      <c r="D44" s="543"/>
      <c r="E44" s="541" t="s">
        <v>462</v>
      </c>
      <c r="F44" s="543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23" t="s">
        <v>39</v>
      </c>
      <c r="Q44" s="23" t="s">
        <v>39</v>
      </c>
    </row>
    <row r="45" spans="1:18">
      <c r="A45" s="127" t="s">
        <v>460</v>
      </c>
      <c r="B45" s="127" t="s">
        <v>109</v>
      </c>
      <c r="C45" s="104">
        <v>46247</v>
      </c>
      <c r="D45" s="89" t="s">
        <v>2286</v>
      </c>
      <c r="E45" s="104">
        <v>46249</v>
      </c>
      <c r="F45" s="104">
        <f t="shared" ref="F45:F52" si="76">E45+1</f>
        <v>46250</v>
      </c>
      <c r="G45" s="104">
        <f t="shared" ref="G45:G52" si="77">F45+3</f>
        <v>46253</v>
      </c>
      <c r="H45" s="104">
        <f t="shared" ref="H45:H52" si="78">G45</f>
        <v>46253</v>
      </c>
      <c r="I45" s="104">
        <f t="shared" ref="I45:I52" si="79">H45+2</f>
        <v>46255</v>
      </c>
      <c r="J45" s="104">
        <f t="shared" ref="J45:J52" si="80">I45+1</f>
        <v>46256</v>
      </c>
      <c r="K45" s="104">
        <f t="shared" ref="K45:K52" si="81">J45+1</f>
        <v>46257</v>
      </c>
      <c r="L45" s="104">
        <f t="shared" ref="L45:L52" si="82">K45</f>
        <v>46257</v>
      </c>
      <c r="M45" s="397" t="s">
        <v>108</v>
      </c>
      <c r="N45" s="104">
        <v>46268</v>
      </c>
      <c r="O45" s="67">
        <f t="shared" si="69"/>
        <v>46269</v>
      </c>
      <c r="P45" s="104">
        <f t="shared" ref="P45" si="83">O45+1</f>
        <v>46270</v>
      </c>
      <c r="Q45" s="104">
        <f t="shared" ref="Q45" si="84">P45+1</f>
        <v>46271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ref="D46:D52" si="85">C46+1</f>
        <v>46255</v>
      </c>
      <c r="E46" s="23" t="s">
        <v>39</v>
      </c>
      <c r="F46" s="23" t="s">
        <v>39</v>
      </c>
      <c r="G46" s="104">
        <v>46260</v>
      </c>
      <c r="H46" s="104">
        <v>46260</v>
      </c>
      <c r="I46" s="104">
        <f t="shared" si="79"/>
        <v>46262</v>
      </c>
      <c r="J46" s="104">
        <f t="shared" si="80"/>
        <v>46263</v>
      </c>
      <c r="K46" s="104">
        <f t="shared" si="81"/>
        <v>46264</v>
      </c>
      <c r="L46" s="104">
        <f t="shared" si="82"/>
        <v>46264</v>
      </c>
      <c r="M46" s="110" t="s">
        <v>86</v>
      </c>
      <c r="N46" s="23" t="s">
        <v>2197</v>
      </c>
      <c r="O46" s="89" t="s">
        <v>2207</v>
      </c>
      <c r="P46" s="104">
        <v>46276</v>
      </c>
      <c r="Q46" s="104">
        <f t="shared" ref="Q46:Q52" si="86">P46+1</f>
        <v>46277</v>
      </c>
      <c r="R46" s="75" t="s">
        <v>2198</v>
      </c>
    </row>
    <row r="47" spans="1:18">
      <c r="A47" s="110" t="s">
        <v>440</v>
      </c>
      <c r="B47" s="110" t="s">
        <v>2080</v>
      </c>
      <c r="C47" s="104">
        <v>46261</v>
      </c>
      <c r="D47" s="67">
        <f t="shared" si="85"/>
        <v>46262</v>
      </c>
      <c r="E47" s="104">
        <f t="shared" ref="E47:E52" si="87">D47+1</f>
        <v>46263</v>
      </c>
      <c r="F47" s="104">
        <f t="shared" si="76"/>
        <v>46264</v>
      </c>
      <c r="G47" s="104">
        <f t="shared" si="77"/>
        <v>46267</v>
      </c>
      <c r="H47" s="104">
        <f t="shared" si="78"/>
        <v>46267</v>
      </c>
      <c r="I47" s="104">
        <f t="shared" si="79"/>
        <v>46269</v>
      </c>
      <c r="J47" s="104">
        <f t="shared" si="80"/>
        <v>46270</v>
      </c>
      <c r="K47" s="104">
        <f t="shared" si="81"/>
        <v>46271</v>
      </c>
      <c r="L47" s="104">
        <f t="shared" si="82"/>
        <v>46271</v>
      </c>
      <c r="M47" s="442" t="s">
        <v>2093</v>
      </c>
      <c r="N47" s="104">
        <f t="shared" ref="N47:N52" si="88">L47+4</f>
        <v>46275</v>
      </c>
      <c r="O47" s="67">
        <f t="shared" ref="O47:O52" si="89">N47+1</f>
        <v>46276</v>
      </c>
      <c r="P47" s="104">
        <f t="shared" ref="P47:P52" si="90">O47+1</f>
        <v>46277</v>
      </c>
      <c r="Q47" s="104">
        <f t="shared" si="86"/>
        <v>46278</v>
      </c>
    </row>
    <row r="48" spans="1:18">
      <c r="A48" s="127" t="s">
        <v>460</v>
      </c>
      <c r="B48" s="127" t="s">
        <v>2194</v>
      </c>
      <c r="C48" s="104">
        <v>46268</v>
      </c>
      <c r="D48" s="67">
        <f t="shared" si="85"/>
        <v>46269</v>
      </c>
      <c r="E48" s="104">
        <f t="shared" si="87"/>
        <v>46270</v>
      </c>
      <c r="F48" s="104">
        <f t="shared" si="76"/>
        <v>46271</v>
      </c>
      <c r="G48" s="104">
        <f t="shared" si="77"/>
        <v>46274</v>
      </c>
      <c r="H48" s="104">
        <f t="shared" si="78"/>
        <v>46274</v>
      </c>
      <c r="I48" s="104">
        <f t="shared" si="79"/>
        <v>46276</v>
      </c>
      <c r="J48" s="104">
        <f t="shared" si="80"/>
        <v>46277</v>
      </c>
      <c r="K48" s="104">
        <f t="shared" si="81"/>
        <v>46278</v>
      </c>
      <c r="L48" s="104">
        <f t="shared" si="82"/>
        <v>46278</v>
      </c>
      <c r="M48" s="127" t="s">
        <v>2195</v>
      </c>
      <c r="N48" s="104">
        <f t="shared" si="88"/>
        <v>46282</v>
      </c>
      <c r="O48" s="67">
        <f t="shared" si="89"/>
        <v>46283</v>
      </c>
      <c r="P48" s="104">
        <f t="shared" si="90"/>
        <v>46284</v>
      </c>
      <c r="Q48" s="104">
        <f t="shared" si="86"/>
        <v>46285</v>
      </c>
    </row>
    <row r="49" spans="1:20">
      <c r="A49" s="110" t="s">
        <v>440</v>
      </c>
      <c r="B49" s="110" t="s">
        <v>2081</v>
      </c>
      <c r="C49" s="104">
        <v>46275</v>
      </c>
      <c r="D49" s="67">
        <f t="shared" si="85"/>
        <v>46276</v>
      </c>
      <c r="E49" s="104">
        <f t="shared" si="87"/>
        <v>46277</v>
      </c>
      <c r="F49" s="104">
        <f t="shared" si="76"/>
        <v>46278</v>
      </c>
      <c r="G49" s="104">
        <f t="shared" si="77"/>
        <v>46281</v>
      </c>
      <c r="H49" s="104">
        <f t="shared" si="78"/>
        <v>46281</v>
      </c>
      <c r="I49" s="104">
        <f t="shared" si="79"/>
        <v>46283</v>
      </c>
      <c r="J49" s="104">
        <f t="shared" si="80"/>
        <v>46284</v>
      </c>
      <c r="K49" s="104">
        <f t="shared" si="81"/>
        <v>46285</v>
      </c>
      <c r="L49" s="104">
        <f t="shared" si="82"/>
        <v>46285</v>
      </c>
      <c r="M49" s="442" t="s">
        <v>2106</v>
      </c>
      <c r="N49" s="104">
        <f t="shared" si="88"/>
        <v>46289</v>
      </c>
      <c r="O49" s="67">
        <f t="shared" si="89"/>
        <v>46290</v>
      </c>
      <c r="P49" s="104">
        <f t="shared" si="90"/>
        <v>46291</v>
      </c>
      <c r="Q49" s="104">
        <f t="shared" si="86"/>
        <v>46292</v>
      </c>
    </row>
    <row r="50" spans="1:20">
      <c r="A50" s="127" t="s">
        <v>460</v>
      </c>
      <c r="B50" s="127" t="s">
        <v>2196</v>
      </c>
      <c r="C50" s="104">
        <v>46282</v>
      </c>
      <c r="D50" s="67">
        <f t="shared" si="85"/>
        <v>46283</v>
      </c>
      <c r="E50" s="104">
        <f t="shared" si="87"/>
        <v>46284</v>
      </c>
      <c r="F50" s="104">
        <f t="shared" si="76"/>
        <v>46285</v>
      </c>
      <c r="G50" s="104">
        <f t="shared" si="77"/>
        <v>46288</v>
      </c>
      <c r="H50" s="104">
        <f t="shared" si="78"/>
        <v>46288</v>
      </c>
      <c r="I50" s="104">
        <f t="shared" si="79"/>
        <v>46290</v>
      </c>
      <c r="J50" s="104">
        <f t="shared" si="80"/>
        <v>46291</v>
      </c>
      <c r="K50" s="104">
        <f t="shared" si="81"/>
        <v>46292</v>
      </c>
      <c r="L50" s="104">
        <f t="shared" si="82"/>
        <v>46292</v>
      </c>
      <c r="M50" s="127" t="s">
        <v>2105</v>
      </c>
      <c r="N50" s="104">
        <f t="shared" si="88"/>
        <v>46296</v>
      </c>
      <c r="O50" s="67">
        <f t="shared" si="89"/>
        <v>46297</v>
      </c>
      <c r="P50" s="104">
        <f t="shared" si="90"/>
        <v>46298</v>
      </c>
      <c r="Q50" s="104">
        <f t="shared" si="86"/>
        <v>46299</v>
      </c>
    </row>
    <row r="51" spans="1:20">
      <c r="A51" s="110" t="s">
        <v>440</v>
      </c>
      <c r="B51" s="110" t="s">
        <v>2097</v>
      </c>
      <c r="C51" s="104">
        <v>46289</v>
      </c>
      <c r="D51" s="67">
        <f t="shared" si="85"/>
        <v>46290</v>
      </c>
      <c r="E51" s="104">
        <f t="shared" si="87"/>
        <v>46291</v>
      </c>
      <c r="F51" s="104">
        <f t="shared" si="76"/>
        <v>46292</v>
      </c>
      <c r="G51" s="104">
        <f t="shared" si="77"/>
        <v>46295</v>
      </c>
      <c r="H51" s="104">
        <f t="shared" si="78"/>
        <v>46295</v>
      </c>
      <c r="I51" s="104">
        <f t="shared" si="79"/>
        <v>46297</v>
      </c>
      <c r="J51" s="104">
        <f t="shared" si="80"/>
        <v>46298</v>
      </c>
      <c r="K51" s="104">
        <f t="shared" si="81"/>
        <v>46299</v>
      </c>
      <c r="L51" s="104">
        <f t="shared" si="82"/>
        <v>46299</v>
      </c>
      <c r="M51" s="442" t="s">
        <v>2098</v>
      </c>
      <c r="N51" s="104">
        <f t="shared" si="88"/>
        <v>46303</v>
      </c>
      <c r="O51" s="67">
        <f t="shared" si="89"/>
        <v>46304</v>
      </c>
      <c r="P51" s="104">
        <f t="shared" si="90"/>
        <v>46305</v>
      </c>
      <c r="Q51" s="104">
        <f t="shared" si="86"/>
        <v>46306</v>
      </c>
    </row>
    <row r="52" spans="1:20">
      <c r="A52" s="127" t="s">
        <v>2243</v>
      </c>
      <c r="B52" s="127" t="s">
        <v>2107</v>
      </c>
      <c r="C52" s="104">
        <v>46296</v>
      </c>
      <c r="D52" s="67">
        <f t="shared" si="85"/>
        <v>46297</v>
      </c>
      <c r="E52" s="104">
        <f t="shared" si="87"/>
        <v>46298</v>
      </c>
      <c r="F52" s="104">
        <f t="shared" si="76"/>
        <v>46299</v>
      </c>
      <c r="G52" s="104">
        <f t="shared" si="77"/>
        <v>46302</v>
      </c>
      <c r="H52" s="104">
        <f t="shared" si="78"/>
        <v>46302</v>
      </c>
      <c r="I52" s="104">
        <f t="shared" si="79"/>
        <v>46304</v>
      </c>
      <c r="J52" s="104">
        <f t="shared" si="80"/>
        <v>46305</v>
      </c>
      <c r="K52" s="104">
        <f t="shared" si="81"/>
        <v>46306</v>
      </c>
      <c r="L52" s="104">
        <f t="shared" si="82"/>
        <v>46306</v>
      </c>
      <c r="M52" s="127" t="s">
        <v>2108</v>
      </c>
      <c r="N52" s="104">
        <f t="shared" si="88"/>
        <v>46310</v>
      </c>
      <c r="O52" s="67">
        <f t="shared" si="89"/>
        <v>46311</v>
      </c>
      <c r="P52" s="104">
        <f t="shared" si="90"/>
        <v>46312</v>
      </c>
      <c r="Q52" s="104">
        <f t="shared" si="86"/>
        <v>46313</v>
      </c>
    </row>
    <row r="54" spans="1:20" ht="22.35" customHeight="1">
      <c r="A54" s="521" t="s">
        <v>160</v>
      </c>
      <c r="B54" s="522"/>
      <c r="C54" s="523" t="s">
        <v>464</v>
      </c>
      <c r="D54" s="523"/>
      <c r="E54" s="523"/>
      <c r="F54" s="523"/>
      <c r="G54" s="523"/>
      <c r="H54" s="523"/>
      <c r="I54" s="523"/>
      <c r="J54" s="523"/>
      <c r="K54" s="523"/>
      <c r="L54" s="6"/>
      <c r="M54" s="6"/>
      <c r="N54" s="369"/>
      <c r="O54" s="6"/>
      <c r="P54" s="6"/>
      <c r="Q54" s="6"/>
    </row>
    <row r="55" spans="1:20" ht="16.350000000000001" customHeight="1">
      <c r="A55" s="554" t="s">
        <v>164</v>
      </c>
      <c r="B55" s="554"/>
      <c r="C55" s="525" t="s">
        <v>465</v>
      </c>
      <c r="D55" s="525"/>
      <c r="E55" s="525"/>
      <c r="F55" s="525"/>
      <c r="G55" s="525"/>
      <c r="H55" s="525"/>
      <c r="I55" s="525"/>
      <c r="J55" s="525"/>
      <c r="K55" s="525"/>
      <c r="L55" s="6"/>
      <c r="M55" s="6"/>
      <c r="N55" s="6"/>
      <c r="O55" s="6"/>
      <c r="P55" s="6"/>
      <c r="Q55" s="6"/>
      <c r="T55" s="398"/>
    </row>
    <row r="56" spans="1:20" ht="16.350000000000001" customHeight="1">
      <c r="A56" s="524" t="s">
        <v>381</v>
      </c>
      <c r="B56" s="524"/>
      <c r="C56" s="525" t="s">
        <v>382</v>
      </c>
      <c r="D56" s="525"/>
      <c r="E56" s="525"/>
      <c r="F56" s="525"/>
      <c r="G56" s="525"/>
      <c r="H56" s="525"/>
      <c r="I56" s="525"/>
      <c r="J56" s="525"/>
      <c r="K56" s="525"/>
      <c r="L56" s="6"/>
      <c r="M56" s="6"/>
      <c r="N56" s="6"/>
      <c r="O56" s="6"/>
      <c r="P56" s="6"/>
      <c r="Q56" s="6"/>
    </row>
    <row r="57" spans="1:20" ht="16.350000000000001" customHeight="1">
      <c r="A57" s="531" t="s">
        <v>386</v>
      </c>
      <c r="B57" s="532"/>
      <c r="C57" s="525" t="s">
        <v>387</v>
      </c>
      <c r="D57" s="525"/>
      <c r="E57" s="525"/>
      <c r="F57" s="525"/>
      <c r="G57" s="525"/>
      <c r="H57" s="525"/>
      <c r="I57" s="525"/>
      <c r="J57" s="525"/>
      <c r="K57" s="525"/>
      <c r="L57" s="6"/>
      <c r="M57" s="6"/>
      <c r="N57" s="6"/>
      <c r="O57" s="6"/>
      <c r="P57" s="6"/>
      <c r="Q57" s="6"/>
    </row>
    <row r="58" spans="1:20" ht="16.350000000000001" hidden="1" customHeight="1">
      <c r="A58" s="531" t="s">
        <v>390</v>
      </c>
      <c r="B58" s="532"/>
      <c r="C58" s="525" t="s">
        <v>391</v>
      </c>
      <c r="D58" s="525"/>
      <c r="E58" s="525"/>
      <c r="F58" s="525"/>
      <c r="G58" s="525"/>
      <c r="H58" s="525"/>
      <c r="I58" s="525"/>
      <c r="J58" s="525"/>
      <c r="K58" s="525"/>
      <c r="L58" s="6"/>
      <c r="M58" s="6"/>
      <c r="N58" s="6"/>
      <c r="O58" s="6"/>
      <c r="P58" s="6"/>
      <c r="Q58" s="6"/>
    </row>
    <row r="59" spans="1:20" ht="16.350000000000001" customHeight="1">
      <c r="A59" s="531" t="s">
        <v>390</v>
      </c>
      <c r="B59" s="532"/>
      <c r="C59" s="555" t="s">
        <v>466</v>
      </c>
      <c r="D59" s="555"/>
      <c r="E59" s="555"/>
      <c r="F59" s="555"/>
      <c r="G59" s="555"/>
      <c r="H59" s="555"/>
      <c r="I59" s="555"/>
      <c r="J59" s="555"/>
      <c r="K59" s="555"/>
      <c r="L59" s="6"/>
      <c r="M59" s="6"/>
      <c r="N59" s="6"/>
      <c r="O59" s="6"/>
      <c r="P59" s="6"/>
      <c r="Q59" s="6"/>
    </row>
    <row r="60" spans="1:20" ht="17.850000000000001" customHeight="1">
      <c r="A60" s="529" t="s">
        <v>392</v>
      </c>
      <c r="B60" s="529"/>
      <c r="C60" s="525" t="s">
        <v>394</v>
      </c>
      <c r="D60" s="525"/>
      <c r="E60" s="525"/>
      <c r="F60" s="525"/>
      <c r="G60" s="525"/>
      <c r="H60" s="525"/>
      <c r="I60" s="525"/>
      <c r="J60" s="525"/>
      <c r="K60" s="525"/>
      <c r="L60" s="6"/>
      <c r="M60" s="6"/>
      <c r="N60" s="6"/>
      <c r="O60" s="6"/>
      <c r="P60" s="6"/>
      <c r="Q60" s="6"/>
    </row>
    <row r="61" spans="1:20" ht="17.850000000000001" customHeight="1">
      <c r="A61" s="529" t="s">
        <v>388</v>
      </c>
      <c r="B61" s="529"/>
      <c r="C61" s="525" t="s">
        <v>389</v>
      </c>
      <c r="D61" s="525"/>
      <c r="E61" s="525"/>
      <c r="F61" s="525"/>
      <c r="G61" s="525"/>
      <c r="H61" s="525"/>
      <c r="I61" s="525"/>
      <c r="J61" s="525"/>
      <c r="K61" s="525"/>
      <c r="L61" s="6"/>
      <c r="M61" s="6"/>
      <c r="N61" s="6"/>
      <c r="O61" s="6"/>
      <c r="P61" s="6"/>
      <c r="Q61" s="6"/>
    </row>
  </sheetData>
  <mergeCells count="67">
    <mergeCell ref="A61:B61"/>
    <mergeCell ref="C61:K61"/>
    <mergeCell ref="A58:B58"/>
    <mergeCell ref="C58:K58"/>
    <mergeCell ref="A59:B59"/>
    <mergeCell ref="C59:K59"/>
    <mergeCell ref="A60:B60"/>
    <mergeCell ref="C60:K60"/>
    <mergeCell ref="A55:B55"/>
    <mergeCell ref="C55:K55"/>
    <mergeCell ref="A56:B56"/>
    <mergeCell ref="C56:K56"/>
    <mergeCell ref="A57:B57"/>
    <mergeCell ref="C57:K57"/>
    <mergeCell ref="E43:F43"/>
    <mergeCell ref="N43:O43"/>
    <mergeCell ref="C44:D44"/>
    <mergeCell ref="E44:F44"/>
    <mergeCell ref="A54:B54"/>
    <mergeCell ref="C54:K54"/>
    <mergeCell ref="N39:O39"/>
    <mergeCell ref="C41:L41"/>
    <mergeCell ref="N41:Q41"/>
    <mergeCell ref="N42:O42"/>
    <mergeCell ref="P42:Q42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6"/>
  <sheetViews>
    <sheetView workbookViewId="0">
      <selection activeCell="A42" sqref="A42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98" t="s">
        <v>0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  <c r="R1" s="498"/>
      <c r="S1" s="498"/>
    </row>
    <row r="2" spans="1:242" ht="17.100000000000001" customHeight="1">
      <c r="B2" s="499" t="s">
        <v>1</v>
      </c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499"/>
      <c r="S2" s="499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56" t="s">
        <v>467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  <c r="M4" s="557"/>
      <c r="N4" s="557"/>
      <c r="O4" s="557"/>
      <c r="P4" s="557"/>
      <c r="Q4" s="557"/>
      <c r="R4" s="557"/>
      <c r="S4" s="557"/>
      <c r="T4" s="558"/>
      <c r="U4" s="558"/>
    </row>
    <row r="5" spans="1:242" ht="17.100000000000001" customHeight="1">
      <c r="A5" s="95" t="s">
        <v>4</v>
      </c>
      <c r="B5" s="95" t="s">
        <v>5</v>
      </c>
      <c r="C5" s="471" t="s">
        <v>468</v>
      </c>
      <c r="D5" s="473"/>
      <c r="E5" s="457" t="s">
        <v>469</v>
      </c>
      <c r="F5" s="457"/>
      <c r="G5" s="455" t="s">
        <v>470</v>
      </c>
      <c r="H5" s="456"/>
      <c r="I5" s="471" t="s">
        <v>471</v>
      </c>
      <c r="J5" s="473"/>
      <c r="K5" s="559" t="s">
        <v>472</v>
      </c>
      <c r="L5" s="560"/>
      <c r="M5" s="95" t="s">
        <v>5</v>
      </c>
      <c r="N5" s="471" t="s">
        <v>468</v>
      </c>
      <c r="O5" s="473"/>
      <c r="P5" s="457" t="s">
        <v>469</v>
      </c>
      <c r="Q5" s="457"/>
      <c r="R5" s="455" t="s">
        <v>470</v>
      </c>
      <c r="S5" s="456"/>
      <c r="T5" s="471" t="s">
        <v>471</v>
      </c>
      <c r="U5" s="473"/>
    </row>
    <row r="6" spans="1:242">
      <c r="A6" s="462" t="s">
        <v>13</v>
      </c>
      <c r="B6" s="462" t="s">
        <v>14</v>
      </c>
      <c r="C6" s="473" t="s">
        <v>473</v>
      </c>
      <c r="D6" s="473"/>
      <c r="E6" s="460" t="s">
        <v>474</v>
      </c>
      <c r="F6" s="472"/>
      <c r="G6" s="460" t="s">
        <v>475</v>
      </c>
      <c r="H6" s="472"/>
      <c r="I6" s="482" t="s">
        <v>265</v>
      </c>
      <c r="J6" s="561"/>
      <c r="K6" s="460" t="s">
        <v>251</v>
      </c>
      <c r="L6" s="472"/>
      <c r="M6" s="462" t="s">
        <v>14</v>
      </c>
      <c r="N6" s="473" t="s">
        <v>473</v>
      </c>
      <c r="O6" s="473"/>
      <c r="P6" s="460" t="s">
        <v>474</v>
      </c>
      <c r="Q6" s="472"/>
      <c r="R6" s="460" t="s">
        <v>475</v>
      </c>
      <c r="S6" s="472"/>
      <c r="T6" s="482" t="s">
        <v>265</v>
      </c>
      <c r="U6" s="561"/>
    </row>
    <row r="7" spans="1:242">
      <c r="A7" s="468"/>
      <c r="B7" s="468"/>
      <c r="C7" s="460" t="s">
        <v>22</v>
      </c>
      <c r="D7" s="472"/>
      <c r="E7" s="460" t="s">
        <v>22</v>
      </c>
      <c r="F7" s="472"/>
      <c r="G7" s="460" t="s">
        <v>22</v>
      </c>
      <c r="H7" s="472"/>
      <c r="I7" s="460" t="s">
        <v>22</v>
      </c>
      <c r="J7" s="472"/>
      <c r="K7" s="460" t="s">
        <v>22</v>
      </c>
      <c r="L7" s="472"/>
      <c r="M7" s="468"/>
      <c r="N7" s="460" t="s">
        <v>22</v>
      </c>
      <c r="O7" s="472"/>
      <c r="P7" s="460" t="s">
        <v>22</v>
      </c>
      <c r="Q7" s="472"/>
      <c r="R7" s="460" t="s">
        <v>22</v>
      </c>
      <c r="S7" s="472"/>
      <c r="T7" s="460" t="s">
        <v>22</v>
      </c>
      <c r="U7" s="472"/>
    </row>
    <row r="8" spans="1:242" ht="26.4">
      <c r="A8" s="319"/>
      <c r="B8" s="377"/>
      <c r="C8" s="378" t="s">
        <v>476</v>
      </c>
      <c r="D8" s="378" t="s">
        <v>477</v>
      </c>
      <c r="E8" s="18" t="s">
        <v>478</v>
      </c>
      <c r="F8" s="18" t="s">
        <v>479</v>
      </c>
      <c r="G8" s="18" t="s">
        <v>480</v>
      </c>
      <c r="H8" s="18" t="s">
        <v>481</v>
      </c>
      <c r="I8" s="18" t="s">
        <v>482</v>
      </c>
      <c r="J8" s="18" t="s">
        <v>483</v>
      </c>
      <c r="K8" s="18" t="s">
        <v>484</v>
      </c>
      <c r="L8" s="18" t="s">
        <v>485</v>
      </c>
      <c r="M8" s="378"/>
      <c r="N8" s="378" t="s">
        <v>476</v>
      </c>
      <c r="O8" s="378" t="s">
        <v>477</v>
      </c>
      <c r="P8" s="18" t="s">
        <v>478</v>
      </c>
      <c r="Q8" s="18" t="s">
        <v>479</v>
      </c>
      <c r="R8" s="18" t="s">
        <v>480</v>
      </c>
      <c r="S8" s="18" t="s">
        <v>481</v>
      </c>
      <c r="T8" s="18" t="s">
        <v>482</v>
      </c>
      <c r="U8" s="18" t="s">
        <v>483</v>
      </c>
    </row>
    <row r="9" spans="1:242" hidden="1">
      <c r="A9" s="102" t="s">
        <v>486</v>
      </c>
      <c r="B9" s="379" t="s">
        <v>487</v>
      </c>
      <c r="C9" s="67">
        <v>46007</v>
      </c>
      <c r="D9" s="67">
        <f t="shared" ref="D9:D14" si="0">C9</f>
        <v>46007</v>
      </c>
      <c r="E9" s="504" t="s">
        <v>488</v>
      </c>
      <c r="F9" s="505"/>
      <c r="G9" s="504" t="s">
        <v>489</v>
      </c>
      <c r="H9" s="505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490</v>
      </c>
      <c r="N9" s="23" t="s">
        <v>39</v>
      </c>
      <c r="O9" s="23" t="s">
        <v>39</v>
      </c>
      <c r="P9" s="504" t="s">
        <v>491</v>
      </c>
      <c r="Q9" s="505"/>
      <c r="R9" s="504" t="s">
        <v>492</v>
      </c>
      <c r="S9" s="505"/>
      <c r="T9" s="23" t="s">
        <v>39</v>
      </c>
      <c r="U9" s="23" t="s">
        <v>39</v>
      </c>
    </row>
    <row r="10" spans="1:242" hidden="1">
      <c r="A10" s="102" t="s">
        <v>486</v>
      </c>
      <c r="B10" s="379" t="s">
        <v>493</v>
      </c>
      <c r="C10" s="23" t="s">
        <v>39</v>
      </c>
      <c r="D10" s="23" t="s">
        <v>39</v>
      </c>
      <c r="E10" s="504" t="s">
        <v>491</v>
      </c>
      <c r="F10" s="505"/>
      <c r="G10" s="504" t="s">
        <v>492</v>
      </c>
      <c r="H10" s="505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494</v>
      </c>
      <c r="N10" s="67">
        <f t="shared" ref="N10:N13" si="2">L10+1</f>
        <v>46021</v>
      </c>
      <c r="O10" s="67">
        <f t="shared" ref="O10:O14" si="3">N10</f>
        <v>46021</v>
      </c>
      <c r="P10" s="504" t="s">
        <v>495</v>
      </c>
      <c r="Q10" s="505"/>
      <c r="R10" s="504" t="s">
        <v>496</v>
      </c>
      <c r="S10" s="505"/>
      <c r="T10" s="23" t="s">
        <v>39</v>
      </c>
      <c r="U10" s="23" t="s">
        <v>39</v>
      </c>
    </row>
    <row r="11" spans="1:242" hidden="1">
      <c r="A11" s="102" t="s">
        <v>486</v>
      </c>
      <c r="B11" s="379" t="s">
        <v>497</v>
      </c>
      <c r="C11" s="67">
        <v>46021</v>
      </c>
      <c r="D11" s="67">
        <f>C11</f>
        <v>46021</v>
      </c>
      <c r="E11" s="504" t="s">
        <v>495</v>
      </c>
      <c r="F11" s="505"/>
      <c r="G11" s="504" t="s">
        <v>496</v>
      </c>
      <c r="H11" s="505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498</v>
      </c>
      <c r="N11" s="67">
        <f t="shared" si="2"/>
        <v>46028</v>
      </c>
      <c r="O11" s="67">
        <f t="shared" si="3"/>
        <v>46028</v>
      </c>
      <c r="P11" s="504" t="s">
        <v>499</v>
      </c>
      <c r="Q11" s="505"/>
      <c r="R11" s="504" t="s">
        <v>500</v>
      </c>
      <c r="S11" s="505"/>
      <c r="T11" s="23" t="s">
        <v>39</v>
      </c>
      <c r="U11" s="23" t="s">
        <v>39</v>
      </c>
    </row>
    <row r="12" spans="1:242" hidden="1">
      <c r="A12" s="103" t="s">
        <v>486</v>
      </c>
      <c r="B12" s="379" t="s">
        <v>48</v>
      </c>
      <c r="C12" s="67">
        <v>46028</v>
      </c>
      <c r="D12" s="67">
        <f t="shared" si="0"/>
        <v>46028</v>
      </c>
      <c r="E12" s="504" t="s">
        <v>499</v>
      </c>
      <c r="F12" s="505"/>
      <c r="G12" s="504" t="s">
        <v>500</v>
      </c>
      <c r="H12" s="505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504" t="s">
        <v>501</v>
      </c>
      <c r="Q12" s="505"/>
      <c r="R12" s="504" t="s">
        <v>502</v>
      </c>
      <c r="S12" s="505"/>
      <c r="T12" s="23" t="s">
        <v>39</v>
      </c>
      <c r="U12" s="23" t="s">
        <v>39</v>
      </c>
    </row>
    <row r="13" spans="1:242" hidden="1">
      <c r="A13" s="103" t="s">
        <v>486</v>
      </c>
      <c r="B13" s="379" t="s">
        <v>50</v>
      </c>
      <c r="C13" s="67">
        <v>46035</v>
      </c>
      <c r="D13" s="67">
        <f t="shared" si="0"/>
        <v>46035</v>
      </c>
      <c r="E13" s="504" t="s">
        <v>501</v>
      </c>
      <c r="F13" s="505"/>
      <c r="G13" s="504" t="s">
        <v>502</v>
      </c>
      <c r="H13" s="505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504" t="s">
        <v>503</v>
      </c>
      <c r="Q13" s="505"/>
      <c r="R13" s="504" t="s">
        <v>504</v>
      </c>
      <c r="S13" s="505"/>
      <c r="T13" s="23" t="s">
        <v>39</v>
      </c>
      <c r="U13" s="23" t="s">
        <v>39</v>
      </c>
    </row>
    <row r="14" spans="1:242" hidden="1">
      <c r="A14" s="103" t="s">
        <v>486</v>
      </c>
      <c r="B14" s="379" t="s">
        <v>52</v>
      </c>
      <c r="C14" s="67">
        <v>46042</v>
      </c>
      <c r="D14" s="67">
        <f t="shared" si="0"/>
        <v>46042</v>
      </c>
      <c r="E14" s="504" t="s">
        <v>503</v>
      </c>
      <c r="F14" s="505"/>
      <c r="G14" s="504" t="s">
        <v>504</v>
      </c>
      <c r="H14" s="505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4">
        <f>O14+2</f>
        <v>46058</v>
      </c>
      <c r="Q14" s="204">
        <f>P14</f>
        <v>46058</v>
      </c>
      <c r="R14" s="204">
        <f>Q14+1</f>
        <v>46059</v>
      </c>
      <c r="S14" s="73" t="s">
        <v>505</v>
      </c>
      <c r="T14" s="23" t="s">
        <v>39</v>
      </c>
      <c r="U14" s="23" t="s">
        <v>39</v>
      </c>
    </row>
    <row r="15" spans="1:242" hidden="1">
      <c r="A15" s="103" t="s">
        <v>486</v>
      </c>
      <c r="B15" s="379" t="s">
        <v>54</v>
      </c>
      <c r="C15" s="507" t="s">
        <v>208</v>
      </c>
      <c r="D15" s="508"/>
      <c r="E15" s="508"/>
      <c r="F15" s="508"/>
      <c r="G15" s="508"/>
      <c r="H15" s="508"/>
      <c r="I15" s="508"/>
      <c r="J15" s="508"/>
      <c r="K15" s="508"/>
      <c r="L15" s="509"/>
      <c r="M15" s="27" t="s">
        <v>53</v>
      </c>
      <c r="N15" s="507" t="s">
        <v>208</v>
      </c>
      <c r="O15" s="508"/>
      <c r="P15" s="508"/>
      <c r="Q15" s="508"/>
      <c r="R15" s="508"/>
      <c r="S15" s="508"/>
      <c r="T15" s="508"/>
      <c r="U15" s="509"/>
    </row>
    <row r="16" spans="1:242" hidden="1">
      <c r="A16" s="103" t="s">
        <v>486</v>
      </c>
      <c r="B16" s="379" t="s">
        <v>56</v>
      </c>
      <c r="C16" s="67">
        <v>46056</v>
      </c>
      <c r="D16" s="67">
        <f>C16</f>
        <v>46056</v>
      </c>
      <c r="E16" s="204">
        <f>D16+2</f>
        <v>46058</v>
      </c>
      <c r="F16" s="204">
        <f>E16</f>
        <v>46058</v>
      </c>
      <c r="G16" s="204">
        <f>F16+1</f>
        <v>46059</v>
      </c>
      <c r="H16" s="73" t="s">
        <v>505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504" t="s">
        <v>506</v>
      </c>
      <c r="Q16" s="505"/>
      <c r="R16" s="504" t="s">
        <v>507</v>
      </c>
      <c r="S16" s="505"/>
      <c r="T16" s="23" t="s">
        <v>39</v>
      </c>
      <c r="U16" s="23" t="s">
        <v>39</v>
      </c>
    </row>
    <row r="17" spans="1:22" hidden="1">
      <c r="A17" s="127" t="s">
        <v>486</v>
      </c>
      <c r="B17" s="380" t="s">
        <v>58</v>
      </c>
      <c r="C17" s="86" t="s">
        <v>39</v>
      </c>
      <c r="D17" s="86" t="s">
        <v>39</v>
      </c>
      <c r="E17" s="504" t="s">
        <v>506</v>
      </c>
      <c r="F17" s="505"/>
      <c r="G17" s="504" t="s">
        <v>507</v>
      </c>
      <c r="H17" s="505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9" t="s">
        <v>57</v>
      </c>
      <c r="N17" s="86" t="s">
        <v>39</v>
      </c>
      <c r="O17" s="86" t="s">
        <v>39</v>
      </c>
      <c r="P17" s="504" t="s">
        <v>508</v>
      </c>
      <c r="Q17" s="505"/>
      <c r="R17" s="562" t="s">
        <v>144</v>
      </c>
      <c r="S17" s="563"/>
      <c r="T17" s="507" t="s">
        <v>328</v>
      </c>
      <c r="U17" s="509"/>
    </row>
    <row r="18" spans="1:22" hidden="1">
      <c r="A18" s="518" t="s">
        <v>509</v>
      </c>
      <c r="B18" s="519"/>
      <c r="C18" s="519"/>
      <c r="D18" s="519"/>
      <c r="E18" s="519"/>
      <c r="F18" s="519"/>
      <c r="G18" s="519"/>
      <c r="H18" s="519"/>
      <c r="I18" s="519"/>
      <c r="J18" s="519"/>
      <c r="K18" s="519"/>
      <c r="L18" s="520"/>
      <c r="M18" s="169"/>
      <c r="N18" s="86"/>
      <c r="O18" s="86"/>
      <c r="P18" s="76"/>
      <c r="Q18" s="77"/>
      <c r="R18" s="381"/>
      <c r="S18" s="382"/>
      <c r="T18" s="76"/>
      <c r="U18" s="77"/>
    </row>
    <row r="19" spans="1:22" hidden="1">
      <c r="A19" s="110" t="s">
        <v>305</v>
      </c>
      <c r="B19" s="564"/>
      <c r="C19" s="565"/>
      <c r="D19" s="565"/>
      <c r="E19" s="565"/>
      <c r="F19" s="565"/>
      <c r="G19" s="565"/>
      <c r="H19" s="565"/>
      <c r="I19" s="565"/>
      <c r="J19" s="566"/>
      <c r="K19" s="67">
        <v>46077</v>
      </c>
      <c r="L19" s="89" t="s">
        <v>510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511</v>
      </c>
      <c r="U19" s="89" t="s">
        <v>512</v>
      </c>
    </row>
    <row r="20" spans="1:22" hidden="1">
      <c r="A20" s="103" t="s">
        <v>486</v>
      </c>
      <c r="B20" s="379" t="s">
        <v>63</v>
      </c>
      <c r="C20" s="504" t="s">
        <v>513</v>
      </c>
      <c r="D20" s="505"/>
      <c r="E20" s="504" t="s">
        <v>514</v>
      </c>
      <c r="F20" s="505"/>
      <c r="G20" s="504" t="s">
        <v>515</v>
      </c>
      <c r="H20" s="505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07" t="s">
        <v>516</v>
      </c>
      <c r="Q20" s="509"/>
      <c r="R20" s="507" t="s">
        <v>517</v>
      </c>
      <c r="S20" s="509"/>
      <c r="T20" s="23" t="s">
        <v>39</v>
      </c>
      <c r="U20" s="23" t="s">
        <v>39</v>
      </c>
      <c r="V20" s="75"/>
    </row>
    <row r="21" spans="1:22" hidden="1">
      <c r="A21" s="103" t="s">
        <v>486</v>
      </c>
      <c r="B21" s="379" t="s">
        <v>67</v>
      </c>
      <c r="C21" s="67">
        <v>46084</v>
      </c>
      <c r="D21" s="67">
        <f t="shared" ref="D21:D28" si="4">C21</f>
        <v>46084</v>
      </c>
      <c r="E21" s="507" t="s">
        <v>516</v>
      </c>
      <c r="F21" s="509"/>
      <c r="G21" s="507" t="s">
        <v>517</v>
      </c>
      <c r="H21" s="509"/>
      <c r="I21" s="562" t="s">
        <v>518</v>
      </c>
      <c r="J21" s="563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07" t="s">
        <v>519</v>
      </c>
      <c r="Q21" s="509"/>
      <c r="R21" s="507" t="s">
        <v>520</v>
      </c>
      <c r="S21" s="509"/>
      <c r="T21" s="23" t="s">
        <v>39</v>
      </c>
      <c r="U21" s="23" t="s">
        <v>39</v>
      </c>
    </row>
    <row r="22" spans="1:22" hidden="1">
      <c r="A22" s="103" t="s">
        <v>486</v>
      </c>
      <c r="B22" s="379" t="s">
        <v>69</v>
      </c>
      <c r="C22" s="67">
        <v>46091</v>
      </c>
      <c r="D22" s="67">
        <f t="shared" si="4"/>
        <v>46091</v>
      </c>
      <c r="E22" s="507" t="s">
        <v>519</v>
      </c>
      <c r="F22" s="509"/>
      <c r="G22" s="507" t="s">
        <v>520</v>
      </c>
      <c r="H22" s="509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07" t="s">
        <v>521</v>
      </c>
      <c r="Q22" s="509"/>
      <c r="R22" s="507" t="s">
        <v>522</v>
      </c>
      <c r="S22" s="509"/>
      <c r="T22" s="23" t="s">
        <v>39</v>
      </c>
      <c r="U22" s="23" t="s">
        <v>39</v>
      </c>
    </row>
    <row r="23" spans="1:22" hidden="1">
      <c r="A23" s="103" t="s">
        <v>486</v>
      </c>
      <c r="B23" s="379" t="s">
        <v>75</v>
      </c>
      <c r="C23" s="67">
        <v>46098</v>
      </c>
      <c r="D23" s="67">
        <f t="shared" si="4"/>
        <v>46098</v>
      </c>
      <c r="E23" s="507" t="s">
        <v>521</v>
      </c>
      <c r="F23" s="509"/>
      <c r="G23" s="507" t="s">
        <v>522</v>
      </c>
      <c r="H23" s="509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07" t="s">
        <v>523</v>
      </c>
      <c r="Q23" s="509"/>
      <c r="R23" s="507" t="s">
        <v>524</v>
      </c>
      <c r="S23" s="509"/>
      <c r="T23" s="23" t="s">
        <v>39</v>
      </c>
      <c r="U23" s="23" t="s">
        <v>39</v>
      </c>
    </row>
    <row r="24" spans="1:22" hidden="1">
      <c r="A24" s="103" t="s">
        <v>486</v>
      </c>
      <c r="B24" s="379" t="s">
        <v>77</v>
      </c>
      <c r="C24" s="67">
        <v>46105</v>
      </c>
      <c r="D24" s="67">
        <f t="shared" si="4"/>
        <v>46105</v>
      </c>
      <c r="E24" s="507" t="s">
        <v>523</v>
      </c>
      <c r="F24" s="509"/>
      <c r="G24" s="507" t="s">
        <v>524</v>
      </c>
      <c r="H24" s="509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07" t="s">
        <v>525</v>
      </c>
      <c r="Q24" s="509"/>
      <c r="R24" s="507" t="s">
        <v>526</v>
      </c>
      <c r="S24" s="509"/>
      <c r="T24" s="23" t="s">
        <v>39</v>
      </c>
      <c r="U24" s="23" t="s">
        <v>39</v>
      </c>
    </row>
    <row r="25" spans="1:22" hidden="1">
      <c r="A25" s="103" t="s">
        <v>486</v>
      </c>
      <c r="B25" s="379" t="s">
        <v>79</v>
      </c>
      <c r="C25" s="67">
        <v>46112</v>
      </c>
      <c r="D25" s="67">
        <f t="shared" si="4"/>
        <v>46112</v>
      </c>
      <c r="E25" s="507" t="s">
        <v>525</v>
      </c>
      <c r="F25" s="509"/>
      <c r="G25" s="507" t="s">
        <v>526</v>
      </c>
      <c r="H25" s="509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07" t="s">
        <v>527</v>
      </c>
      <c r="Q25" s="509"/>
      <c r="R25" s="507" t="s">
        <v>528</v>
      </c>
      <c r="S25" s="509"/>
      <c r="T25" s="23" t="s">
        <v>39</v>
      </c>
      <c r="U25" s="23" t="s">
        <v>39</v>
      </c>
    </row>
    <row r="26" spans="1:22" hidden="1">
      <c r="A26" s="103" t="s">
        <v>486</v>
      </c>
      <c r="B26" s="379" t="s">
        <v>81</v>
      </c>
      <c r="C26" s="67">
        <v>46119</v>
      </c>
      <c r="D26" s="67">
        <f t="shared" si="4"/>
        <v>46119</v>
      </c>
      <c r="E26" s="507" t="s">
        <v>527</v>
      </c>
      <c r="F26" s="509"/>
      <c r="G26" s="507" t="s">
        <v>528</v>
      </c>
      <c r="H26" s="509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07" t="s">
        <v>529</v>
      </c>
      <c r="Q26" s="509"/>
      <c r="R26" s="507" t="s">
        <v>530</v>
      </c>
      <c r="S26" s="509"/>
      <c r="T26" s="23" t="s">
        <v>39</v>
      </c>
      <c r="U26" s="23" t="s">
        <v>39</v>
      </c>
    </row>
    <row r="27" spans="1:22" hidden="1">
      <c r="A27" s="103" t="s">
        <v>486</v>
      </c>
      <c r="B27" s="379" t="s">
        <v>83</v>
      </c>
      <c r="C27" s="67">
        <v>46126</v>
      </c>
      <c r="D27" s="67">
        <f t="shared" si="4"/>
        <v>46126</v>
      </c>
      <c r="E27" s="507" t="s">
        <v>529</v>
      </c>
      <c r="F27" s="509"/>
      <c r="G27" s="507" t="s">
        <v>530</v>
      </c>
      <c r="H27" s="509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07" t="s">
        <v>531</v>
      </c>
      <c r="Q27" s="509"/>
      <c r="R27" s="507" t="s">
        <v>532</v>
      </c>
      <c r="S27" s="509"/>
      <c r="T27" s="23" t="s">
        <v>39</v>
      </c>
      <c r="U27" s="23" t="s">
        <v>39</v>
      </c>
    </row>
    <row r="28" spans="1:22" hidden="1">
      <c r="A28" s="103" t="s">
        <v>486</v>
      </c>
      <c r="B28" s="379" t="s">
        <v>85</v>
      </c>
      <c r="C28" s="67">
        <v>46133</v>
      </c>
      <c r="D28" s="67">
        <f t="shared" si="4"/>
        <v>46133</v>
      </c>
      <c r="E28" s="507" t="s">
        <v>531</v>
      </c>
      <c r="F28" s="509"/>
      <c r="G28" s="507" t="s">
        <v>532</v>
      </c>
      <c r="H28" s="509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07" t="s">
        <v>533</v>
      </c>
      <c r="Q28" s="509"/>
      <c r="R28" s="507" t="s">
        <v>534</v>
      </c>
      <c r="S28" s="509"/>
      <c r="T28" s="23" t="s">
        <v>39</v>
      </c>
      <c r="U28" s="23" t="s">
        <v>39</v>
      </c>
    </row>
    <row r="29" spans="1:22" hidden="1">
      <c r="A29" s="103" t="s">
        <v>486</v>
      </c>
      <c r="B29" s="379" t="s">
        <v>91</v>
      </c>
      <c r="C29" s="23" t="s">
        <v>39</v>
      </c>
      <c r="D29" s="23" t="s">
        <v>39</v>
      </c>
      <c r="E29" s="507" t="s">
        <v>533</v>
      </c>
      <c r="F29" s="509"/>
      <c r="G29" s="507" t="s">
        <v>534</v>
      </c>
      <c r="H29" s="509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07" t="s">
        <v>535</v>
      </c>
      <c r="Q29" s="509"/>
      <c r="R29" s="507" t="s">
        <v>536</v>
      </c>
      <c r="S29" s="509"/>
      <c r="T29" s="23" t="s">
        <v>39</v>
      </c>
      <c r="U29" s="23" t="s">
        <v>39</v>
      </c>
    </row>
    <row r="30" spans="1:22" hidden="1">
      <c r="A30" s="103" t="s">
        <v>486</v>
      </c>
      <c r="B30" s="383" t="s">
        <v>97</v>
      </c>
      <c r="C30" s="23" t="s">
        <v>39</v>
      </c>
      <c r="D30" s="23" t="s">
        <v>39</v>
      </c>
      <c r="E30" s="507" t="s">
        <v>535</v>
      </c>
      <c r="F30" s="509"/>
      <c r="G30" s="507" t="s">
        <v>536</v>
      </c>
      <c r="H30" s="509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07" t="s">
        <v>537</v>
      </c>
      <c r="Q30" s="509"/>
      <c r="R30" s="507" t="s">
        <v>538</v>
      </c>
      <c r="S30" s="509"/>
      <c r="T30" s="23" t="s">
        <v>39</v>
      </c>
      <c r="U30" s="23" t="s">
        <v>39</v>
      </c>
    </row>
    <row r="31" spans="1:22" hidden="1">
      <c r="A31" s="103" t="s">
        <v>486</v>
      </c>
      <c r="B31" s="383" t="s">
        <v>99</v>
      </c>
      <c r="C31" s="67">
        <v>46154</v>
      </c>
      <c r="D31" s="67">
        <f t="shared" ref="D31:D38" si="12">C31</f>
        <v>46154</v>
      </c>
      <c r="E31" s="507" t="s">
        <v>537</v>
      </c>
      <c r="F31" s="509"/>
      <c r="G31" s="507" t="s">
        <v>538</v>
      </c>
      <c r="H31" s="509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07" t="s">
        <v>539</v>
      </c>
      <c r="Q31" s="509"/>
      <c r="R31" s="507" t="s">
        <v>540</v>
      </c>
      <c r="S31" s="509"/>
      <c r="T31" s="23" t="s">
        <v>39</v>
      </c>
      <c r="U31" s="23" t="s">
        <v>39</v>
      </c>
    </row>
    <row r="32" spans="1:22" hidden="1">
      <c r="A32" s="103" t="s">
        <v>486</v>
      </c>
      <c r="B32" s="383" t="s">
        <v>105</v>
      </c>
      <c r="C32" s="67">
        <v>46161</v>
      </c>
      <c r="D32" s="67">
        <f t="shared" si="12"/>
        <v>46161</v>
      </c>
      <c r="E32" s="507" t="s">
        <v>539</v>
      </c>
      <c r="F32" s="509"/>
      <c r="G32" s="507" t="s">
        <v>540</v>
      </c>
      <c r="H32" s="509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07" t="s">
        <v>541</v>
      </c>
      <c r="Q32" s="509"/>
      <c r="R32" s="507" t="s">
        <v>542</v>
      </c>
      <c r="S32" s="509"/>
      <c r="T32" s="23" t="s">
        <v>39</v>
      </c>
      <c r="U32" s="23" t="s">
        <v>39</v>
      </c>
    </row>
    <row r="33" spans="1:21" hidden="1">
      <c r="A33" s="103" t="s">
        <v>486</v>
      </c>
      <c r="B33" s="383" t="s">
        <v>107</v>
      </c>
      <c r="C33" s="67">
        <v>46168</v>
      </c>
      <c r="D33" s="67">
        <f t="shared" si="12"/>
        <v>46168</v>
      </c>
      <c r="E33" s="507" t="s">
        <v>541</v>
      </c>
      <c r="F33" s="509"/>
      <c r="G33" s="507" t="s">
        <v>542</v>
      </c>
      <c r="H33" s="509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07" t="s">
        <v>543</v>
      </c>
      <c r="Q33" s="509"/>
      <c r="R33" s="507" t="s">
        <v>544</v>
      </c>
      <c r="S33" s="509"/>
      <c r="T33" s="23" t="s">
        <v>39</v>
      </c>
      <c r="U33" s="23" t="s">
        <v>39</v>
      </c>
    </row>
    <row r="34" spans="1:21" hidden="1">
      <c r="A34" s="103" t="s">
        <v>486</v>
      </c>
      <c r="B34" s="383" t="s">
        <v>109</v>
      </c>
      <c r="C34" s="67">
        <v>46175</v>
      </c>
      <c r="D34" s="67">
        <f t="shared" si="12"/>
        <v>46175</v>
      </c>
      <c r="E34" s="507" t="s">
        <v>543</v>
      </c>
      <c r="F34" s="509"/>
      <c r="G34" s="507" t="s">
        <v>544</v>
      </c>
      <c r="H34" s="509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07" t="s">
        <v>545</v>
      </c>
      <c r="Q34" s="509"/>
      <c r="R34" s="507" t="s">
        <v>546</v>
      </c>
      <c r="S34" s="509"/>
      <c r="T34" s="23" t="s">
        <v>39</v>
      </c>
      <c r="U34" s="23" t="s">
        <v>39</v>
      </c>
    </row>
    <row r="35" spans="1:21" hidden="1">
      <c r="A35" s="103" t="s">
        <v>486</v>
      </c>
      <c r="B35" s="383" t="s">
        <v>111</v>
      </c>
      <c r="C35" s="67">
        <v>46182</v>
      </c>
      <c r="D35" s="67">
        <f t="shared" si="12"/>
        <v>46182</v>
      </c>
      <c r="E35" s="507" t="s">
        <v>545</v>
      </c>
      <c r="F35" s="509"/>
      <c r="G35" s="507" t="s">
        <v>546</v>
      </c>
      <c r="H35" s="509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547</v>
      </c>
      <c r="P35" s="507" t="s">
        <v>451</v>
      </c>
      <c r="Q35" s="509"/>
      <c r="R35" s="507" t="s">
        <v>548</v>
      </c>
      <c r="S35" s="509"/>
      <c r="T35" s="23" t="s">
        <v>39</v>
      </c>
      <c r="U35" s="23" t="s">
        <v>39</v>
      </c>
    </row>
    <row r="36" spans="1:21" hidden="1">
      <c r="A36" s="103" t="s">
        <v>486</v>
      </c>
      <c r="B36" s="383" t="s">
        <v>113</v>
      </c>
      <c r="C36" s="67">
        <v>46189</v>
      </c>
      <c r="D36" s="89" t="s">
        <v>547</v>
      </c>
      <c r="E36" s="507" t="s">
        <v>451</v>
      </c>
      <c r="F36" s="509"/>
      <c r="G36" s="507" t="s">
        <v>548</v>
      </c>
      <c r="H36" s="509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07" t="s">
        <v>549</v>
      </c>
      <c r="Q36" s="509"/>
      <c r="R36" s="507" t="s">
        <v>550</v>
      </c>
      <c r="S36" s="509"/>
      <c r="T36" s="23" t="s">
        <v>39</v>
      </c>
      <c r="U36" s="23" t="s">
        <v>39</v>
      </c>
    </row>
    <row r="37" spans="1:21" hidden="1">
      <c r="A37" s="103" t="s">
        <v>486</v>
      </c>
      <c r="B37" s="383" t="s">
        <v>115</v>
      </c>
      <c r="C37" s="67">
        <v>46196</v>
      </c>
      <c r="D37" s="67">
        <f t="shared" si="12"/>
        <v>46196</v>
      </c>
      <c r="E37" s="507" t="s">
        <v>549</v>
      </c>
      <c r="F37" s="509"/>
      <c r="G37" s="507" t="s">
        <v>550</v>
      </c>
      <c r="H37" s="509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07" t="s">
        <v>551</v>
      </c>
      <c r="Q37" s="509"/>
      <c r="R37" s="507" t="s">
        <v>552</v>
      </c>
      <c r="S37" s="509"/>
      <c r="T37" s="23" t="s">
        <v>39</v>
      </c>
      <c r="U37" s="23" t="s">
        <v>39</v>
      </c>
    </row>
    <row r="38" spans="1:21" hidden="1">
      <c r="A38" s="103" t="s">
        <v>486</v>
      </c>
      <c r="B38" s="383" t="s">
        <v>117</v>
      </c>
      <c r="C38" s="67">
        <v>46203</v>
      </c>
      <c r="D38" s="67">
        <f t="shared" si="12"/>
        <v>46203</v>
      </c>
      <c r="E38" s="507" t="s">
        <v>551</v>
      </c>
      <c r="F38" s="509"/>
      <c r="G38" s="507" t="s">
        <v>552</v>
      </c>
      <c r="H38" s="509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07" t="s">
        <v>553</v>
      </c>
      <c r="Q38" s="509"/>
      <c r="R38" s="507" t="s">
        <v>554</v>
      </c>
      <c r="S38" s="509"/>
      <c r="T38" s="23" t="s">
        <v>39</v>
      </c>
      <c r="U38" s="23" t="s">
        <v>39</v>
      </c>
    </row>
    <row r="39" spans="1:21" hidden="1">
      <c r="A39" s="103" t="s">
        <v>486</v>
      </c>
      <c r="B39" s="383" t="s">
        <v>122</v>
      </c>
      <c r="C39" s="67">
        <v>46210</v>
      </c>
      <c r="D39" s="67">
        <f t="shared" ref="D39:D48" si="19">C39</f>
        <v>46210</v>
      </c>
      <c r="E39" s="507" t="s">
        <v>553</v>
      </c>
      <c r="F39" s="509"/>
      <c r="G39" s="507" t="s">
        <v>554</v>
      </c>
      <c r="H39" s="509"/>
      <c r="I39" s="23" t="s">
        <v>39</v>
      </c>
      <c r="J39" s="23" t="s">
        <v>39</v>
      </c>
      <c r="K39" s="67">
        <f>D39+5</f>
        <v>46215</v>
      </c>
      <c r="L39" s="67">
        <f t="shared" ref="L39:L52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07" t="s">
        <v>555</v>
      </c>
      <c r="Q39" s="509"/>
      <c r="R39" s="507" t="s">
        <v>556</v>
      </c>
      <c r="S39" s="509"/>
      <c r="T39" s="23" t="s">
        <v>39</v>
      </c>
      <c r="U39" s="23" t="s">
        <v>39</v>
      </c>
    </row>
    <row r="40" spans="1:21" hidden="1">
      <c r="A40" s="518" t="s">
        <v>2041</v>
      </c>
      <c r="B40" s="575"/>
      <c r="C40" s="575"/>
      <c r="D40" s="575"/>
      <c r="E40" s="575"/>
      <c r="F40" s="575"/>
      <c r="G40" s="575"/>
      <c r="H40" s="575"/>
      <c r="I40" s="575"/>
      <c r="J40" s="575"/>
      <c r="K40" s="575"/>
      <c r="L40" s="575"/>
      <c r="M40" s="575"/>
      <c r="N40" s="575"/>
      <c r="O40" s="575"/>
      <c r="P40" s="575"/>
      <c r="Q40" s="575"/>
      <c r="R40" s="575"/>
      <c r="S40" s="575"/>
      <c r="T40" s="575"/>
      <c r="U40" s="576"/>
    </row>
    <row r="41" spans="1:21" hidden="1">
      <c r="A41" s="103" t="s">
        <v>486</v>
      </c>
      <c r="B41" s="383" t="s">
        <v>126</v>
      </c>
      <c r="C41" s="67">
        <v>46224</v>
      </c>
      <c r="D41" s="67">
        <f t="shared" si="19"/>
        <v>46224</v>
      </c>
      <c r="E41" s="507" t="s">
        <v>555</v>
      </c>
      <c r="F41" s="509"/>
      <c r="G41" s="507" t="s">
        <v>556</v>
      </c>
      <c r="H41" s="509"/>
      <c r="I41" s="23" t="s">
        <v>39</v>
      </c>
      <c r="J41" s="23" t="s">
        <v>39</v>
      </c>
      <c r="K41" s="67">
        <f t="shared" ref="K41:K52" si="21">D41+5</f>
        <v>46229</v>
      </c>
      <c r="L41" s="67">
        <f t="shared" si="20"/>
        <v>46230</v>
      </c>
      <c r="M41" s="27" t="s">
        <v>123</v>
      </c>
      <c r="N41" s="67">
        <f t="shared" ref="N41:N52" si="22">L41+1</f>
        <v>46231</v>
      </c>
      <c r="O41" s="67">
        <f t="shared" ref="O41:O52" si="23">N41</f>
        <v>46231</v>
      </c>
      <c r="P41" s="507" t="s">
        <v>557</v>
      </c>
      <c r="Q41" s="509"/>
      <c r="R41" s="507" t="s">
        <v>558</v>
      </c>
      <c r="S41" s="509"/>
      <c r="T41" s="23" t="s">
        <v>39</v>
      </c>
      <c r="U41" s="23" t="s">
        <v>39</v>
      </c>
    </row>
    <row r="42" spans="1:21">
      <c r="A42" s="103" t="s">
        <v>2171</v>
      </c>
      <c r="B42" s="383" t="s">
        <v>132</v>
      </c>
      <c r="C42" s="67">
        <v>46231</v>
      </c>
      <c r="D42" s="67">
        <f t="shared" si="19"/>
        <v>46231</v>
      </c>
      <c r="E42" s="507" t="s">
        <v>557</v>
      </c>
      <c r="F42" s="509"/>
      <c r="G42" s="507" t="s">
        <v>558</v>
      </c>
      <c r="H42" s="509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507" t="s">
        <v>559</v>
      </c>
      <c r="Q42" s="509"/>
      <c r="R42" s="507" t="s">
        <v>560</v>
      </c>
      <c r="S42" s="509"/>
      <c r="T42" s="23" t="s">
        <v>39</v>
      </c>
      <c r="U42" s="23" t="s">
        <v>39</v>
      </c>
    </row>
    <row r="43" spans="1:21">
      <c r="A43" s="103" t="s">
        <v>486</v>
      </c>
      <c r="B43" s="383" t="s">
        <v>135</v>
      </c>
      <c r="C43" s="67">
        <v>46238</v>
      </c>
      <c r="D43" s="67">
        <f t="shared" si="19"/>
        <v>46238</v>
      </c>
      <c r="E43" s="507" t="s">
        <v>559</v>
      </c>
      <c r="F43" s="509"/>
      <c r="G43" s="507" t="s">
        <v>560</v>
      </c>
      <c r="H43" s="509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507" t="s">
        <v>561</v>
      </c>
      <c r="Q43" s="509"/>
      <c r="R43" s="507" t="s">
        <v>562</v>
      </c>
      <c r="S43" s="509"/>
      <c r="T43" s="23" t="s">
        <v>39</v>
      </c>
      <c r="U43" s="23" t="s">
        <v>39</v>
      </c>
    </row>
    <row r="44" spans="1:21">
      <c r="A44" s="103" t="s">
        <v>486</v>
      </c>
      <c r="B44" s="383" t="s">
        <v>141</v>
      </c>
      <c r="C44" s="67">
        <v>46245</v>
      </c>
      <c r="D44" s="67">
        <f t="shared" si="19"/>
        <v>46245</v>
      </c>
      <c r="E44" s="507" t="s">
        <v>561</v>
      </c>
      <c r="F44" s="509"/>
      <c r="G44" s="507" t="s">
        <v>562</v>
      </c>
      <c r="H44" s="509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67">
        <f t="shared" si="22"/>
        <v>46252</v>
      </c>
      <c r="O44" s="67">
        <f t="shared" si="23"/>
        <v>46252</v>
      </c>
      <c r="P44" s="507" t="s">
        <v>563</v>
      </c>
      <c r="Q44" s="509"/>
      <c r="R44" s="507" t="s">
        <v>564</v>
      </c>
      <c r="S44" s="509"/>
      <c r="T44" s="23" t="s">
        <v>39</v>
      </c>
      <c r="U44" s="23" t="s">
        <v>39</v>
      </c>
    </row>
    <row r="45" spans="1:21">
      <c r="A45" s="103" t="s">
        <v>486</v>
      </c>
      <c r="B45" s="383" t="s">
        <v>146</v>
      </c>
      <c r="C45" s="67">
        <v>46252</v>
      </c>
      <c r="D45" s="67">
        <f t="shared" si="19"/>
        <v>46252</v>
      </c>
      <c r="E45" s="507" t="s">
        <v>565</v>
      </c>
      <c r="F45" s="509"/>
      <c r="G45" s="507" t="s">
        <v>564</v>
      </c>
      <c r="H45" s="509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145</v>
      </c>
      <c r="N45" s="67">
        <f t="shared" si="22"/>
        <v>46259</v>
      </c>
      <c r="O45" s="67">
        <f t="shared" si="23"/>
        <v>46259</v>
      </c>
      <c r="P45" s="507" t="s">
        <v>566</v>
      </c>
      <c r="Q45" s="509"/>
      <c r="R45" s="507" t="s">
        <v>567</v>
      </c>
      <c r="S45" s="509"/>
      <c r="T45" s="23" t="s">
        <v>39</v>
      </c>
      <c r="U45" s="23" t="s">
        <v>39</v>
      </c>
    </row>
    <row r="46" spans="1:21">
      <c r="A46" s="103" t="s">
        <v>2171</v>
      </c>
      <c r="B46" s="383" t="s">
        <v>153</v>
      </c>
      <c r="C46" s="67">
        <v>46259</v>
      </c>
      <c r="D46" s="67">
        <f t="shared" si="19"/>
        <v>46259</v>
      </c>
      <c r="E46" s="507" t="s">
        <v>566</v>
      </c>
      <c r="F46" s="509"/>
      <c r="G46" s="507" t="s">
        <v>567</v>
      </c>
      <c r="H46" s="509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148</v>
      </c>
      <c r="N46" s="67">
        <f t="shared" si="22"/>
        <v>46266</v>
      </c>
      <c r="O46" s="67">
        <f t="shared" si="23"/>
        <v>46266</v>
      </c>
      <c r="P46" s="507" t="s">
        <v>568</v>
      </c>
      <c r="Q46" s="509"/>
      <c r="R46" s="507" t="s">
        <v>569</v>
      </c>
      <c r="S46" s="509"/>
      <c r="T46" s="23" t="s">
        <v>39</v>
      </c>
      <c r="U46" s="23" t="s">
        <v>39</v>
      </c>
    </row>
    <row r="47" spans="1:21">
      <c r="A47" s="103" t="s">
        <v>486</v>
      </c>
      <c r="B47" s="383" t="s">
        <v>155</v>
      </c>
      <c r="C47" s="67">
        <v>46266</v>
      </c>
      <c r="D47" s="67">
        <f t="shared" si="19"/>
        <v>46266</v>
      </c>
      <c r="E47" s="507" t="s">
        <v>568</v>
      </c>
      <c r="F47" s="509"/>
      <c r="G47" s="507" t="s">
        <v>569</v>
      </c>
      <c r="H47" s="509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154</v>
      </c>
      <c r="N47" s="67">
        <f t="shared" si="22"/>
        <v>46273</v>
      </c>
      <c r="O47" s="67">
        <f t="shared" si="23"/>
        <v>46273</v>
      </c>
      <c r="P47" s="507" t="s">
        <v>570</v>
      </c>
      <c r="Q47" s="509"/>
      <c r="R47" s="507" t="s">
        <v>571</v>
      </c>
      <c r="S47" s="509"/>
      <c r="T47" s="23" t="s">
        <v>39</v>
      </c>
      <c r="U47" s="23" t="s">
        <v>39</v>
      </c>
    </row>
    <row r="48" spans="1:21">
      <c r="A48" s="103" t="s">
        <v>2171</v>
      </c>
      <c r="B48" s="383" t="s">
        <v>157</v>
      </c>
      <c r="C48" s="67">
        <v>46273</v>
      </c>
      <c r="D48" s="67">
        <f t="shared" si="19"/>
        <v>46273</v>
      </c>
      <c r="E48" s="507" t="s">
        <v>570</v>
      </c>
      <c r="F48" s="509"/>
      <c r="G48" s="507" t="s">
        <v>571</v>
      </c>
      <c r="H48" s="509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156</v>
      </c>
      <c r="N48" s="67">
        <f t="shared" si="22"/>
        <v>46280</v>
      </c>
      <c r="O48" s="67">
        <f t="shared" si="23"/>
        <v>46280</v>
      </c>
      <c r="P48" s="507" t="s">
        <v>572</v>
      </c>
      <c r="Q48" s="509"/>
      <c r="R48" s="507" t="s">
        <v>573</v>
      </c>
      <c r="S48" s="509"/>
      <c r="T48" s="23" t="s">
        <v>39</v>
      </c>
      <c r="U48" s="23" t="s">
        <v>39</v>
      </c>
    </row>
    <row r="49" spans="1:23">
      <c r="A49" s="103" t="s">
        <v>486</v>
      </c>
      <c r="B49" s="383" t="s">
        <v>159</v>
      </c>
      <c r="C49" s="67">
        <v>46280</v>
      </c>
      <c r="D49" s="67">
        <v>46280</v>
      </c>
      <c r="E49" s="507" t="s">
        <v>572</v>
      </c>
      <c r="F49" s="509"/>
      <c r="G49" s="507" t="s">
        <v>573</v>
      </c>
      <c r="H49" s="509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158</v>
      </c>
      <c r="N49" s="67">
        <f t="shared" si="22"/>
        <v>46287</v>
      </c>
      <c r="O49" s="67">
        <f t="shared" si="23"/>
        <v>46287</v>
      </c>
      <c r="P49" s="507" t="s">
        <v>2109</v>
      </c>
      <c r="Q49" s="509"/>
      <c r="R49" s="507" t="s">
        <v>2110</v>
      </c>
      <c r="S49" s="509"/>
      <c r="T49" s="23" t="s">
        <v>39</v>
      </c>
      <c r="U49" s="23" t="s">
        <v>39</v>
      </c>
    </row>
    <row r="50" spans="1:23">
      <c r="A50" s="103" t="s">
        <v>486</v>
      </c>
      <c r="B50" s="383" t="s">
        <v>2067</v>
      </c>
      <c r="C50" s="67">
        <v>46287</v>
      </c>
      <c r="D50" s="67">
        <v>46287</v>
      </c>
      <c r="E50" s="507" t="s">
        <v>2109</v>
      </c>
      <c r="F50" s="509"/>
      <c r="G50" s="507" t="s">
        <v>2110</v>
      </c>
      <c r="H50" s="509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2063</v>
      </c>
      <c r="N50" s="67">
        <f t="shared" si="22"/>
        <v>46294</v>
      </c>
      <c r="O50" s="67">
        <f t="shared" si="23"/>
        <v>46294</v>
      </c>
      <c r="P50" s="507" t="s">
        <v>2111</v>
      </c>
      <c r="Q50" s="509"/>
      <c r="R50" s="507" t="s">
        <v>2112</v>
      </c>
      <c r="S50" s="509"/>
      <c r="T50" s="23" t="s">
        <v>39</v>
      </c>
      <c r="U50" s="23" t="s">
        <v>39</v>
      </c>
    </row>
    <row r="51" spans="1:23">
      <c r="A51" s="103" t="s">
        <v>486</v>
      </c>
      <c r="B51" s="383" t="s">
        <v>2068</v>
      </c>
      <c r="C51" s="67">
        <v>46294</v>
      </c>
      <c r="D51" s="67">
        <v>46294</v>
      </c>
      <c r="E51" s="507" t="s">
        <v>2111</v>
      </c>
      <c r="F51" s="509"/>
      <c r="G51" s="507" t="s">
        <v>2112</v>
      </c>
      <c r="H51" s="509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2064</v>
      </c>
      <c r="N51" s="67">
        <f t="shared" si="22"/>
        <v>46301</v>
      </c>
      <c r="O51" s="67">
        <f t="shared" si="23"/>
        <v>46301</v>
      </c>
      <c r="P51" s="507" t="s">
        <v>2113</v>
      </c>
      <c r="Q51" s="509"/>
      <c r="R51" s="507" t="s">
        <v>2114</v>
      </c>
      <c r="S51" s="509"/>
      <c r="T51" s="23" t="s">
        <v>39</v>
      </c>
      <c r="U51" s="23" t="s">
        <v>39</v>
      </c>
    </row>
    <row r="52" spans="1:23">
      <c r="A52" s="103" t="s">
        <v>486</v>
      </c>
      <c r="B52" s="383" t="s">
        <v>2069</v>
      </c>
      <c r="C52" s="67">
        <v>46301</v>
      </c>
      <c r="D52" s="67">
        <v>46301</v>
      </c>
      <c r="E52" s="507" t="s">
        <v>2113</v>
      </c>
      <c r="F52" s="509"/>
      <c r="G52" s="507" t="s">
        <v>2114</v>
      </c>
      <c r="H52" s="509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2065</v>
      </c>
      <c r="N52" s="67">
        <f t="shared" si="22"/>
        <v>46308</v>
      </c>
      <c r="O52" s="67">
        <f t="shared" si="23"/>
        <v>46308</v>
      </c>
      <c r="P52" s="507" t="s">
        <v>2115</v>
      </c>
      <c r="Q52" s="509"/>
      <c r="R52" s="507" t="s">
        <v>2116</v>
      </c>
      <c r="S52" s="509"/>
      <c r="T52" s="23" t="s">
        <v>39</v>
      </c>
      <c r="U52" s="23" t="s">
        <v>39</v>
      </c>
    </row>
    <row r="53" spans="1:23" ht="15.6" customHeight="1">
      <c r="A53" s="384"/>
      <c r="B53" s="385"/>
      <c r="C53" s="359"/>
      <c r="D53" s="359"/>
      <c r="E53" s="318"/>
      <c r="F53" s="318"/>
      <c r="G53" s="359"/>
      <c r="H53" s="359"/>
      <c r="I53" s="359"/>
      <c r="J53" s="359"/>
      <c r="K53" s="359"/>
      <c r="L53" s="359"/>
      <c r="M53" s="359"/>
      <c r="N53" s="359"/>
      <c r="O53" s="386"/>
      <c r="P53" s="359"/>
      <c r="Q53" s="359"/>
      <c r="R53" s="318"/>
      <c r="S53" s="318"/>
      <c r="T53" s="359"/>
      <c r="U53" s="359"/>
      <c r="V53" s="359"/>
      <c r="W53" s="359"/>
    </row>
    <row r="54" spans="1:23">
      <c r="A54" s="130" t="s">
        <v>160</v>
      </c>
      <c r="B54" s="469" t="s">
        <v>574</v>
      </c>
      <c r="C54" s="469"/>
      <c r="D54" s="469"/>
      <c r="E54" s="469"/>
      <c r="F54" s="469"/>
      <c r="G54" s="469"/>
      <c r="H54" s="469"/>
      <c r="I54" s="469"/>
      <c r="J54" s="469"/>
      <c r="K54" s="469"/>
      <c r="L54" s="469"/>
      <c r="M54" s="469"/>
      <c r="N54" s="469"/>
    </row>
    <row r="55" spans="1:23" hidden="1">
      <c r="A55" s="32" t="s">
        <v>575</v>
      </c>
      <c r="B55" s="470" t="s">
        <v>576</v>
      </c>
      <c r="C55" s="470"/>
      <c r="D55" s="470"/>
      <c r="E55" s="470"/>
      <c r="F55" s="470"/>
      <c r="G55" s="470"/>
      <c r="H55" s="470"/>
      <c r="I55" s="470"/>
      <c r="J55" s="470"/>
      <c r="K55" s="470"/>
      <c r="L55" s="470"/>
      <c r="M55" s="470"/>
      <c r="N55" s="470"/>
      <c r="O55" s="5"/>
      <c r="P55" s="5"/>
    </row>
    <row r="56" spans="1:23" hidden="1">
      <c r="A56" s="32" t="s">
        <v>390</v>
      </c>
      <c r="B56" s="470" t="s">
        <v>577</v>
      </c>
      <c r="C56" s="470"/>
      <c r="D56" s="470"/>
      <c r="E56" s="470"/>
      <c r="F56" s="470"/>
      <c r="G56" s="470"/>
      <c r="H56" s="470"/>
      <c r="I56" s="470"/>
      <c r="J56" s="470"/>
      <c r="K56" s="470"/>
      <c r="L56" s="470"/>
      <c r="M56" s="470"/>
      <c r="N56" s="470"/>
    </row>
    <row r="57" spans="1:23">
      <c r="A57" s="32" t="s">
        <v>390</v>
      </c>
      <c r="B57" s="470" t="s">
        <v>578</v>
      </c>
      <c r="C57" s="470"/>
      <c r="D57" s="470"/>
      <c r="E57" s="470"/>
      <c r="F57" s="470"/>
      <c r="G57" s="470"/>
      <c r="H57" s="470"/>
      <c r="I57" s="470"/>
      <c r="J57" s="470"/>
      <c r="K57" s="470"/>
      <c r="L57" s="470"/>
      <c r="M57" s="470"/>
      <c r="N57" s="470"/>
      <c r="Q57" s="6"/>
    </row>
    <row r="58" spans="1:23" hidden="1">
      <c r="A58" s="190" t="s">
        <v>579</v>
      </c>
      <c r="B58" s="525" t="s">
        <v>580</v>
      </c>
      <c r="C58" s="525"/>
      <c r="D58" s="525"/>
      <c r="E58" s="525"/>
      <c r="F58" s="525"/>
      <c r="G58" s="525"/>
      <c r="H58" s="525"/>
      <c r="I58" s="525"/>
      <c r="J58" s="525"/>
      <c r="K58" s="525"/>
      <c r="L58" s="525"/>
      <c r="M58" s="525"/>
      <c r="N58" s="525"/>
      <c r="O58" s="6"/>
      <c r="P58" s="6"/>
      <c r="R58" t="s">
        <v>178</v>
      </c>
    </row>
    <row r="59" spans="1:23">
      <c r="A59" s="190" t="s">
        <v>579</v>
      </c>
      <c r="B59" s="572" t="s">
        <v>581</v>
      </c>
      <c r="C59" s="573"/>
      <c r="D59" s="573"/>
      <c r="E59" s="573"/>
      <c r="F59" s="573"/>
      <c r="G59" s="573"/>
      <c r="H59" s="573"/>
      <c r="I59" s="573"/>
      <c r="J59" s="573"/>
      <c r="K59" s="573"/>
      <c r="L59" s="573"/>
      <c r="M59" s="573"/>
      <c r="N59" s="574"/>
      <c r="O59" s="6"/>
      <c r="P59" s="6"/>
    </row>
    <row r="60" spans="1:23">
      <c r="A60" s="32" t="s">
        <v>582</v>
      </c>
      <c r="B60" s="470" t="s">
        <v>583</v>
      </c>
      <c r="C60" s="470"/>
      <c r="D60" s="470"/>
      <c r="E60" s="470"/>
      <c r="F60" s="470"/>
      <c r="G60" s="470"/>
      <c r="H60" s="470"/>
      <c r="I60" s="470"/>
      <c r="J60" s="470"/>
      <c r="K60" s="470"/>
      <c r="L60" s="470"/>
      <c r="M60" s="470"/>
      <c r="N60" s="470"/>
    </row>
    <row r="61" spans="1:23" hidden="1">
      <c r="A61" s="131" t="s">
        <v>392</v>
      </c>
      <c r="B61" s="470" t="s">
        <v>584</v>
      </c>
      <c r="C61" s="470"/>
      <c r="D61" s="470"/>
      <c r="E61" s="470"/>
      <c r="F61" s="470"/>
      <c r="G61" s="470"/>
      <c r="H61" s="470"/>
      <c r="I61" s="470"/>
      <c r="J61" s="470"/>
      <c r="K61" s="470"/>
      <c r="L61" s="470"/>
      <c r="M61" s="470"/>
      <c r="N61" s="470"/>
    </row>
    <row r="62" spans="1:23" hidden="1">
      <c r="A62" s="32" t="s">
        <v>582</v>
      </c>
      <c r="B62" s="470" t="s">
        <v>585</v>
      </c>
      <c r="C62" s="470"/>
      <c r="D62" s="470"/>
      <c r="E62" s="470"/>
      <c r="F62" s="470"/>
      <c r="G62" s="470"/>
      <c r="H62" s="470"/>
      <c r="I62" s="470"/>
      <c r="J62" s="470"/>
      <c r="K62" s="470"/>
      <c r="L62" s="470"/>
      <c r="M62" s="470"/>
      <c r="N62" s="470"/>
    </row>
    <row r="63" spans="1:23">
      <c r="A63" s="131" t="s">
        <v>392</v>
      </c>
      <c r="B63" s="567" t="s">
        <v>394</v>
      </c>
      <c r="C63" s="567"/>
      <c r="D63" s="567"/>
      <c r="E63" s="567"/>
      <c r="F63" s="567"/>
      <c r="G63" s="567"/>
      <c r="H63" s="567"/>
      <c r="I63" s="567"/>
      <c r="J63" s="567"/>
      <c r="K63" s="567"/>
      <c r="L63" s="567"/>
      <c r="M63" s="567"/>
      <c r="N63" s="568"/>
      <c r="O63" s="4"/>
      <c r="P63" s="4"/>
      <c r="S63" t="s">
        <v>178</v>
      </c>
    </row>
    <row r="64" spans="1:23">
      <c r="A64" s="32" t="s">
        <v>586</v>
      </c>
      <c r="B64" s="470" t="s">
        <v>587</v>
      </c>
      <c r="C64" s="470"/>
      <c r="D64" s="470"/>
      <c r="E64" s="470"/>
      <c r="F64" s="470"/>
      <c r="G64" s="470"/>
      <c r="H64" s="470"/>
      <c r="I64" s="470"/>
      <c r="J64" s="470"/>
      <c r="K64" s="470"/>
      <c r="L64" s="470"/>
      <c r="M64" s="470"/>
      <c r="N64" s="569"/>
      <c r="O64" s="5"/>
      <c r="P64" s="193"/>
      <c r="Q64" s="5"/>
      <c r="R64" s="5"/>
    </row>
    <row r="65" spans="1:16">
      <c r="A65" s="387" t="s">
        <v>588</v>
      </c>
      <c r="B65" s="570" t="s">
        <v>589</v>
      </c>
      <c r="C65" s="570"/>
      <c r="D65" s="570"/>
      <c r="E65" s="570"/>
      <c r="F65" s="570"/>
      <c r="G65" s="570"/>
      <c r="H65" s="570"/>
      <c r="I65" s="570"/>
      <c r="J65" s="570"/>
      <c r="K65" s="570"/>
      <c r="L65" s="570"/>
      <c r="M65" s="570"/>
      <c r="N65" s="571"/>
    </row>
    <row r="66" spans="1:16">
      <c r="P66" t="s">
        <v>178</v>
      </c>
    </row>
  </sheetData>
  <mergeCells count="209">
    <mergeCell ref="B63:N63"/>
    <mergeCell ref="B64:N64"/>
    <mergeCell ref="B65:N65"/>
    <mergeCell ref="A6:A7"/>
    <mergeCell ref="B6:B7"/>
    <mergeCell ref="M6:M7"/>
    <mergeCell ref="B54:N54"/>
    <mergeCell ref="B55:N55"/>
    <mergeCell ref="B56:N56"/>
    <mergeCell ref="B57:N57"/>
    <mergeCell ref="B58:N58"/>
    <mergeCell ref="B59:N59"/>
    <mergeCell ref="B60:N60"/>
    <mergeCell ref="B61:N61"/>
    <mergeCell ref="B62:N62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P46:Q46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E52:F52"/>
    <mergeCell ref="G52:H52"/>
    <mergeCell ref="P52:Q52"/>
    <mergeCell ref="R52:S52"/>
    <mergeCell ref="E49:F49"/>
    <mergeCell ref="G49:H49"/>
    <mergeCell ref="P49:Q49"/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98" t="s">
        <v>0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  <c r="R1" s="1"/>
      <c r="S1" s="1"/>
      <c r="T1" s="1"/>
      <c r="U1" s="1"/>
    </row>
    <row r="2" spans="1:255" ht="17.399999999999999">
      <c r="B2" s="499" t="s">
        <v>1</v>
      </c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77" t="s">
        <v>590</v>
      </c>
      <c r="B4" s="578"/>
      <c r="C4" s="578"/>
      <c r="D4" s="578"/>
      <c r="E4" s="578"/>
      <c r="F4" s="578"/>
      <c r="G4" s="578"/>
      <c r="H4" s="578"/>
      <c r="I4" s="578"/>
      <c r="J4" s="578"/>
      <c r="K4" s="578"/>
      <c r="L4" s="578"/>
      <c r="M4" s="578"/>
      <c r="N4" s="578"/>
      <c r="O4" s="578"/>
      <c r="P4" s="578"/>
      <c r="Q4" s="578"/>
      <c r="R4" s="7"/>
    </row>
    <row r="5" spans="1:255">
      <c r="A5" s="9" t="s">
        <v>4</v>
      </c>
      <c r="B5" s="9" t="s">
        <v>5</v>
      </c>
      <c r="C5" s="471" t="s">
        <v>591</v>
      </c>
      <c r="D5" s="473"/>
      <c r="E5" s="471" t="s">
        <v>592</v>
      </c>
      <c r="F5" s="473"/>
      <c r="G5" s="471" t="s">
        <v>593</v>
      </c>
      <c r="H5" s="473"/>
      <c r="I5" s="471" t="s">
        <v>594</v>
      </c>
      <c r="J5" s="473"/>
      <c r="K5" s="471" t="s">
        <v>595</v>
      </c>
      <c r="L5" s="473"/>
      <c r="M5" s="9" t="s">
        <v>5</v>
      </c>
      <c r="N5" s="579" t="s">
        <v>596</v>
      </c>
      <c r="O5" s="580"/>
      <c r="P5" s="471" t="s">
        <v>591</v>
      </c>
      <c r="Q5" s="473"/>
    </row>
    <row r="6" spans="1:255">
      <c r="A6" s="10" t="s">
        <v>13</v>
      </c>
      <c r="B6" s="10" t="s">
        <v>14</v>
      </c>
      <c r="C6" s="473" t="s">
        <v>249</v>
      </c>
      <c r="D6" s="473"/>
      <c r="E6" s="473" t="s">
        <v>248</v>
      </c>
      <c r="F6" s="473"/>
      <c r="G6" s="482" t="s">
        <v>597</v>
      </c>
      <c r="H6" s="561"/>
      <c r="I6" s="473" t="s">
        <v>598</v>
      </c>
      <c r="J6" s="473"/>
      <c r="K6" s="473" t="s">
        <v>599</v>
      </c>
      <c r="L6" s="473"/>
      <c r="M6" s="10" t="s">
        <v>14</v>
      </c>
      <c r="N6" s="473" t="s">
        <v>473</v>
      </c>
      <c r="O6" s="473"/>
      <c r="P6" s="473" t="s">
        <v>249</v>
      </c>
      <c r="Q6" s="473"/>
    </row>
    <row r="7" spans="1:255">
      <c r="A7" s="14"/>
      <c r="B7" s="98"/>
      <c r="C7" s="494" t="s">
        <v>22</v>
      </c>
      <c r="D7" s="494"/>
      <c r="E7" s="494" t="s">
        <v>22</v>
      </c>
      <c r="F7" s="494"/>
      <c r="G7" s="460" t="s">
        <v>22</v>
      </c>
      <c r="H7" s="472"/>
      <c r="I7" s="494" t="s">
        <v>22</v>
      </c>
      <c r="J7" s="494"/>
      <c r="K7" s="494" t="s">
        <v>22</v>
      </c>
      <c r="L7" s="494"/>
      <c r="M7" s="98"/>
      <c r="N7" s="460" t="s">
        <v>22</v>
      </c>
      <c r="O7" s="472"/>
      <c r="P7" s="494" t="s">
        <v>22</v>
      </c>
      <c r="Q7" s="494"/>
    </row>
    <row r="8" spans="1:255" ht="26.4">
      <c r="A8" s="14"/>
      <c r="B8" s="145"/>
      <c r="C8" s="17" t="s">
        <v>600</v>
      </c>
      <c r="D8" s="17" t="s">
        <v>601</v>
      </c>
      <c r="E8" s="17" t="s">
        <v>602</v>
      </c>
      <c r="F8" s="17" t="s">
        <v>603</v>
      </c>
      <c r="G8" s="18" t="s">
        <v>604</v>
      </c>
      <c r="H8" s="18" t="s">
        <v>605</v>
      </c>
      <c r="I8" s="17" t="s">
        <v>606</v>
      </c>
      <c r="J8" s="17" t="s">
        <v>607</v>
      </c>
      <c r="K8" s="17" t="s">
        <v>608</v>
      </c>
      <c r="L8" s="17" t="s">
        <v>609</v>
      </c>
      <c r="M8" s="145"/>
      <c r="N8" s="17" t="s">
        <v>610</v>
      </c>
      <c r="O8" s="17" t="s">
        <v>611</v>
      </c>
      <c r="P8" s="17" t="s">
        <v>600</v>
      </c>
      <c r="Q8" s="17" t="s">
        <v>601</v>
      </c>
    </row>
    <row r="9" spans="1:255" hidden="1">
      <c r="A9" s="55" t="s">
        <v>612</v>
      </c>
      <c r="B9" s="72" t="s">
        <v>613</v>
      </c>
      <c r="C9" s="22">
        <v>45608</v>
      </c>
      <c r="D9" s="129">
        <f t="shared" ref="D9:D20" si="0">C9</f>
        <v>45608</v>
      </c>
      <c r="E9" s="129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614</v>
      </c>
      <c r="N9" s="23" t="s">
        <v>39</v>
      </c>
      <c r="O9" s="23" t="s">
        <v>39</v>
      </c>
      <c r="P9" s="117" t="s">
        <v>615</v>
      </c>
      <c r="Q9" s="22">
        <v>45631</v>
      </c>
    </row>
    <row r="10" spans="1:255" hidden="1">
      <c r="A10" s="376" t="s">
        <v>616</v>
      </c>
      <c r="B10" s="66" t="s">
        <v>617</v>
      </c>
      <c r="C10" s="22">
        <v>45615</v>
      </c>
      <c r="D10" s="129">
        <f t="shared" si="0"/>
        <v>45615</v>
      </c>
      <c r="E10" s="129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618</v>
      </c>
      <c r="N10" s="23" t="s">
        <v>39</v>
      </c>
      <c r="O10" s="23" t="s">
        <v>39</v>
      </c>
      <c r="P10" s="22">
        <v>45636</v>
      </c>
      <c r="Q10" s="129">
        <f t="shared" ref="Q10:Q19" si="9">P10</f>
        <v>45636</v>
      </c>
    </row>
    <row r="11" spans="1:255" hidden="1">
      <c r="A11" s="58" t="s">
        <v>619</v>
      </c>
      <c r="B11" s="72" t="s">
        <v>620</v>
      </c>
      <c r="C11" s="22">
        <v>45622</v>
      </c>
      <c r="D11" s="129">
        <f t="shared" si="0"/>
        <v>45622</v>
      </c>
      <c r="E11" s="129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621</v>
      </c>
      <c r="N11" s="23" t="s">
        <v>39</v>
      </c>
      <c r="O11" s="23" t="s">
        <v>39</v>
      </c>
      <c r="P11" s="22">
        <v>45643</v>
      </c>
      <c r="Q11" s="129">
        <f t="shared" si="9"/>
        <v>45643</v>
      </c>
    </row>
    <row r="12" spans="1:255" hidden="1">
      <c r="A12" s="138" t="s">
        <v>622</v>
      </c>
      <c r="B12" s="81" t="s">
        <v>623</v>
      </c>
      <c r="C12" s="22">
        <v>45629</v>
      </c>
      <c r="D12" s="129">
        <f t="shared" si="0"/>
        <v>45629</v>
      </c>
      <c r="E12" s="129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624</v>
      </c>
      <c r="N12" s="115">
        <f>L12+3</f>
        <v>45645</v>
      </c>
      <c r="O12" s="120">
        <f>N12+1</f>
        <v>45646</v>
      </c>
      <c r="P12" s="22">
        <f>O12+4</f>
        <v>45650</v>
      </c>
      <c r="Q12" s="129">
        <f t="shared" si="9"/>
        <v>45650</v>
      </c>
    </row>
    <row r="13" spans="1:255" hidden="1">
      <c r="A13" s="376" t="s">
        <v>616</v>
      </c>
      <c r="B13" s="66" t="s">
        <v>625</v>
      </c>
      <c r="C13" s="22">
        <v>45636</v>
      </c>
      <c r="D13" s="129">
        <f t="shared" si="0"/>
        <v>45636</v>
      </c>
      <c r="E13" s="129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626</v>
      </c>
      <c r="N13" s="23" t="s">
        <v>39</v>
      </c>
      <c r="O13" s="23" t="s">
        <v>39</v>
      </c>
      <c r="P13" s="22">
        <v>45657</v>
      </c>
      <c r="Q13" s="129">
        <f t="shared" si="9"/>
        <v>45657</v>
      </c>
    </row>
    <row r="14" spans="1:255" hidden="1">
      <c r="A14" s="90" t="s">
        <v>619</v>
      </c>
      <c r="B14" s="72" t="s">
        <v>627</v>
      </c>
      <c r="C14" s="22">
        <v>45643</v>
      </c>
      <c r="D14" s="129">
        <f t="shared" si="0"/>
        <v>45643</v>
      </c>
      <c r="E14" s="129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628</v>
      </c>
      <c r="N14" s="23" t="s">
        <v>39</v>
      </c>
      <c r="O14" s="23" t="s">
        <v>39</v>
      </c>
      <c r="P14" s="22">
        <v>45664</v>
      </c>
      <c r="Q14" s="129">
        <f t="shared" si="9"/>
        <v>45664</v>
      </c>
    </row>
    <row r="15" spans="1:255" hidden="1">
      <c r="A15" s="138" t="s">
        <v>622</v>
      </c>
      <c r="B15" s="81" t="s">
        <v>629</v>
      </c>
      <c r="C15" s="22">
        <v>45650</v>
      </c>
      <c r="D15" s="129">
        <f t="shared" si="0"/>
        <v>45650</v>
      </c>
      <c r="E15" s="129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630</v>
      </c>
      <c r="N15" s="115">
        <f>L15+3</f>
        <v>45666</v>
      </c>
      <c r="O15" s="120">
        <f>N15+1</f>
        <v>45667</v>
      </c>
      <c r="P15" s="22">
        <f>O15+4</f>
        <v>45671</v>
      </c>
      <c r="Q15" s="129">
        <f t="shared" si="9"/>
        <v>45671</v>
      </c>
    </row>
    <row r="16" spans="1:255" hidden="1">
      <c r="A16" s="376" t="s">
        <v>616</v>
      </c>
      <c r="B16" s="71" t="s">
        <v>631</v>
      </c>
      <c r="C16" s="22">
        <v>45657</v>
      </c>
      <c r="D16" s="129">
        <f t="shared" si="0"/>
        <v>45657</v>
      </c>
      <c r="E16" s="129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632</v>
      </c>
      <c r="N16" s="115">
        <f>L16+3</f>
        <v>45673</v>
      </c>
      <c r="O16" s="120">
        <f>N16+1</f>
        <v>45674</v>
      </c>
      <c r="P16" s="22">
        <f>O16+4</f>
        <v>45678</v>
      </c>
      <c r="Q16" s="129">
        <f t="shared" si="9"/>
        <v>45678</v>
      </c>
    </row>
    <row r="17" spans="1:19" hidden="1">
      <c r="A17" s="58" t="s">
        <v>619</v>
      </c>
      <c r="B17" s="72" t="s">
        <v>633</v>
      </c>
      <c r="C17" s="22">
        <v>45664</v>
      </c>
      <c r="D17" s="129">
        <f t="shared" si="0"/>
        <v>45664</v>
      </c>
      <c r="E17" s="129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634</v>
      </c>
      <c r="N17" s="548" t="s">
        <v>635</v>
      </c>
      <c r="O17" s="549"/>
      <c r="P17" s="549"/>
      <c r="Q17" s="550"/>
    </row>
    <row r="18" spans="1:19" hidden="1">
      <c r="A18" s="55" t="s">
        <v>622</v>
      </c>
      <c r="B18" s="72" t="s">
        <v>636</v>
      </c>
      <c r="C18" s="22">
        <v>45671</v>
      </c>
      <c r="D18" s="129">
        <f t="shared" si="0"/>
        <v>45671</v>
      </c>
      <c r="E18" s="129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637</v>
      </c>
      <c r="N18" s="115">
        <f>L18+3</f>
        <v>45687</v>
      </c>
      <c r="O18" s="120">
        <f>N18+1</f>
        <v>45688</v>
      </c>
      <c r="P18" s="22">
        <f>O18+4</f>
        <v>45692</v>
      </c>
      <c r="Q18" s="129">
        <f t="shared" si="9"/>
        <v>45692</v>
      </c>
    </row>
    <row r="19" spans="1:19">
      <c r="A19" s="376" t="s">
        <v>616</v>
      </c>
      <c r="B19" s="66" t="s">
        <v>638</v>
      </c>
      <c r="C19" s="22">
        <v>45678</v>
      </c>
      <c r="D19" s="129">
        <f t="shared" si="0"/>
        <v>45678</v>
      </c>
      <c r="E19" s="129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639</v>
      </c>
      <c r="N19" s="115">
        <f>L19+3</f>
        <v>45694</v>
      </c>
      <c r="O19" s="120">
        <f>N19+1</f>
        <v>45695</v>
      </c>
      <c r="P19" s="22">
        <f>O19+4</f>
        <v>45699</v>
      </c>
      <c r="Q19" s="129">
        <f t="shared" si="9"/>
        <v>45699</v>
      </c>
    </row>
    <row r="20" spans="1:19">
      <c r="A20" s="58" t="s">
        <v>619</v>
      </c>
      <c r="B20" s="72" t="s">
        <v>640</v>
      </c>
      <c r="C20" s="22">
        <v>45685</v>
      </c>
      <c r="D20" s="129">
        <f t="shared" si="0"/>
        <v>45685</v>
      </c>
      <c r="E20" s="129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641</v>
      </c>
      <c r="N20" s="548" t="s">
        <v>635</v>
      </c>
      <c r="O20" s="549"/>
      <c r="P20" s="549"/>
      <c r="Q20" s="550"/>
    </row>
    <row r="21" spans="1:19">
      <c r="A21" s="581" t="s">
        <v>337</v>
      </c>
      <c r="B21" s="582"/>
      <c r="C21" s="582"/>
      <c r="D21" s="582"/>
      <c r="E21" s="582"/>
      <c r="F21" s="582"/>
      <c r="G21" s="582"/>
      <c r="H21" s="582"/>
      <c r="I21" s="582"/>
      <c r="J21" s="582"/>
      <c r="K21" s="582"/>
      <c r="L21" s="582"/>
      <c r="M21" s="582"/>
      <c r="N21" s="582"/>
      <c r="O21" s="582"/>
      <c r="P21" s="582"/>
      <c r="Q21" s="583"/>
    </row>
    <row r="22" spans="1:19">
      <c r="A22" s="55" t="s">
        <v>622</v>
      </c>
      <c r="B22" s="72" t="s">
        <v>642</v>
      </c>
      <c r="C22" s="22">
        <v>45699</v>
      </c>
      <c r="D22" s="129">
        <f t="shared" ref="D22:D28" si="10">C22</f>
        <v>45699</v>
      </c>
      <c r="E22" s="129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643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9">
        <f t="shared" ref="Q22:Q28" si="22">P22</f>
        <v>45720</v>
      </c>
    </row>
    <row r="23" spans="1:19">
      <c r="A23" s="376" t="s">
        <v>616</v>
      </c>
      <c r="B23" s="274" t="s">
        <v>644</v>
      </c>
      <c r="C23" s="22">
        <v>45706</v>
      </c>
      <c r="D23" s="129">
        <f t="shared" si="10"/>
        <v>45706</v>
      </c>
      <c r="E23" s="129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4" t="s">
        <v>645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9">
        <f t="shared" si="22"/>
        <v>45727</v>
      </c>
    </row>
    <row r="24" spans="1:19" hidden="1">
      <c r="A24" s="90" t="s">
        <v>619</v>
      </c>
      <c r="B24" s="81" t="s">
        <v>646</v>
      </c>
      <c r="C24" s="22">
        <v>45713</v>
      </c>
      <c r="D24" s="129">
        <f t="shared" si="10"/>
        <v>45713</v>
      </c>
      <c r="E24" s="129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647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9">
        <f t="shared" si="22"/>
        <v>45734</v>
      </c>
    </row>
    <row r="25" spans="1:19" hidden="1">
      <c r="A25" s="55" t="s">
        <v>622</v>
      </c>
      <c r="B25" s="72" t="s">
        <v>648</v>
      </c>
      <c r="C25" s="129">
        <v>45720</v>
      </c>
      <c r="D25" s="129">
        <f t="shared" si="10"/>
        <v>45720</v>
      </c>
      <c r="E25" s="129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649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9">
        <f t="shared" si="22"/>
        <v>45741</v>
      </c>
    </row>
    <row r="26" spans="1:19" hidden="1">
      <c r="A26" s="376" t="s">
        <v>616</v>
      </c>
      <c r="B26" s="66" t="s">
        <v>650</v>
      </c>
      <c r="C26" s="129">
        <v>45727</v>
      </c>
      <c r="D26" s="129">
        <f t="shared" si="10"/>
        <v>45727</v>
      </c>
      <c r="E26" s="129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651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9">
        <f t="shared" si="22"/>
        <v>45748</v>
      </c>
    </row>
    <row r="27" spans="1:19" hidden="1">
      <c r="A27" s="58" t="s">
        <v>619</v>
      </c>
      <c r="B27" s="72" t="s">
        <v>652</v>
      </c>
      <c r="C27" s="129">
        <v>45734</v>
      </c>
      <c r="D27" s="129">
        <f t="shared" si="10"/>
        <v>45734</v>
      </c>
      <c r="E27" s="129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653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9">
        <f t="shared" si="22"/>
        <v>45755</v>
      </c>
    </row>
    <row r="28" spans="1:19" hidden="1">
      <c r="A28" s="55" t="s">
        <v>622</v>
      </c>
      <c r="B28" s="72" t="s">
        <v>654</v>
      </c>
      <c r="C28" s="129">
        <v>45741</v>
      </c>
      <c r="D28" s="129">
        <f t="shared" si="10"/>
        <v>45741</v>
      </c>
      <c r="E28" s="129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655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9">
        <f t="shared" si="22"/>
        <v>45762</v>
      </c>
    </row>
    <row r="29" spans="1:19" hidden="1"/>
    <row r="30" spans="1:19" ht="16.2">
      <c r="A30" s="29" t="s">
        <v>160</v>
      </c>
      <c r="B30" s="523" t="s">
        <v>656</v>
      </c>
      <c r="C30" s="523"/>
      <c r="D30" s="523"/>
      <c r="E30" s="523"/>
      <c r="F30" s="523"/>
      <c r="G30" s="523"/>
      <c r="H30" s="523"/>
      <c r="I30" s="523"/>
      <c r="J30" s="523"/>
      <c r="K30" s="523"/>
      <c r="L30" s="523"/>
      <c r="M30" s="523"/>
      <c r="N30" s="523"/>
      <c r="O30" s="6"/>
      <c r="P30" s="6"/>
      <c r="Q30" s="6"/>
      <c r="R30" s="6"/>
      <c r="S30" s="6"/>
    </row>
    <row r="31" spans="1:19" ht="16.2">
      <c r="A31" s="31" t="s">
        <v>383</v>
      </c>
      <c r="B31" s="584" t="s">
        <v>657</v>
      </c>
      <c r="C31" s="584"/>
      <c r="D31" s="584"/>
      <c r="E31" s="584"/>
      <c r="F31" s="584"/>
      <c r="G31" s="584"/>
      <c r="H31" s="584"/>
      <c r="I31" s="584"/>
      <c r="J31" s="584"/>
      <c r="K31" s="584"/>
      <c r="L31" s="584"/>
      <c r="M31" s="584"/>
      <c r="N31" s="584"/>
      <c r="O31" s="6"/>
      <c r="P31" s="6"/>
      <c r="Q31" s="6"/>
      <c r="R31" s="6"/>
      <c r="S31" s="6"/>
    </row>
    <row r="32" spans="1:19" ht="16.2">
      <c r="A32" s="31" t="s">
        <v>381</v>
      </c>
      <c r="B32" s="584" t="s">
        <v>658</v>
      </c>
      <c r="C32" s="584"/>
      <c r="D32" s="584"/>
      <c r="E32" s="584"/>
      <c r="F32" s="584"/>
      <c r="G32" s="584"/>
      <c r="H32" s="584"/>
      <c r="I32" s="584"/>
      <c r="J32" s="584"/>
      <c r="K32" s="584"/>
      <c r="L32" s="584"/>
      <c r="M32" s="584"/>
      <c r="N32" s="584"/>
      <c r="O32" s="6"/>
      <c r="P32" s="6"/>
      <c r="Q32" s="6"/>
      <c r="R32" s="6" t="s">
        <v>659</v>
      </c>
      <c r="S32" s="6"/>
    </row>
    <row r="33" spans="1:19" ht="16.2">
      <c r="A33" s="31" t="s">
        <v>660</v>
      </c>
      <c r="B33" s="584" t="s">
        <v>661</v>
      </c>
      <c r="C33" s="584"/>
      <c r="D33" s="584"/>
      <c r="E33" s="584"/>
      <c r="F33" s="584"/>
      <c r="G33" s="584"/>
      <c r="H33" s="584"/>
      <c r="I33" s="584"/>
      <c r="J33" s="584"/>
      <c r="K33" s="584"/>
      <c r="L33" s="584"/>
      <c r="M33" s="584"/>
      <c r="N33" s="584"/>
      <c r="O33" s="6"/>
      <c r="P33" s="6"/>
      <c r="Q33" s="6"/>
      <c r="R33" s="6"/>
      <c r="S33" s="6"/>
    </row>
    <row r="34" spans="1:19" ht="16.2">
      <c r="A34" s="31" t="s">
        <v>662</v>
      </c>
      <c r="B34" s="526" t="s">
        <v>663</v>
      </c>
      <c r="C34" s="527"/>
      <c r="D34" s="527"/>
      <c r="E34" s="527"/>
      <c r="F34" s="527"/>
      <c r="G34" s="527"/>
      <c r="H34" s="527"/>
      <c r="I34" s="527"/>
      <c r="J34" s="527"/>
      <c r="K34" s="527"/>
      <c r="L34" s="527"/>
      <c r="M34" s="527"/>
      <c r="N34" s="528"/>
      <c r="O34" s="6"/>
      <c r="P34" s="6"/>
      <c r="Q34" s="6"/>
      <c r="R34" s="6"/>
      <c r="S34" s="6"/>
    </row>
    <row r="35" spans="1:19" ht="16.2">
      <c r="A35" s="31" t="s">
        <v>664</v>
      </c>
      <c r="B35" s="584" t="s">
        <v>665</v>
      </c>
      <c r="C35" s="584"/>
      <c r="D35" s="584"/>
      <c r="E35" s="584"/>
      <c r="F35" s="584"/>
      <c r="G35" s="584"/>
      <c r="H35" s="584"/>
      <c r="I35" s="584"/>
      <c r="J35" s="584"/>
      <c r="K35" s="584"/>
      <c r="L35" s="584"/>
      <c r="M35" s="584"/>
      <c r="N35" s="584"/>
      <c r="O35" s="6"/>
      <c r="P35" s="6" t="s">
        <v>659</v>
      </c>
      <c r="Q35" s="6"/>
      <c r="R35" s="6"/>
      <c r="S35" s="6"/>
    </row>
    <row r="36" spans="1:19" ht="16.2">
      <c r="A36" s="31" t="s">
        <v>586</v>
      </c>
      <c r="B36" s="584" t="s">
        <v>666</v>
      </c>
      <c r="C36" s="584"/>
      <c r="D36" s="584"/>
      <c r="E36" s="584"/>
      <c r="F36" s="584"/>
      <c r="G36" s="584"/>
      <c r="H36" s="584"/>
      <c r="I36" s="584"/>
      <c r="J36" s="584"/>
      <c r="K36" s="584"/>
      <c r="L36" s="584"/>
      <c r="M36" s="584"/>
      <c r="N36" s="584"/>
      <c r="O36" s="6"/>
      <c r="P36" s="6"/>
      <c r="Q36" s="6"/>
      <c r="R36" s="6"/>
      <c r="S36" s="6"/>
    </row>
    <row r="37" spans="1:19" ht="16.2">
      <c r="A37" s="31" t="s">
        <v>586</v>
      </c>
      <c r="B37" s="585" t="s">
        <v>667</v>
      </c>
      <c r="C37" s="585"/>
      <c r="D37" s="585"/>
      <c r="E37" s="585"/>
      <c r="F37" s="585"/>
      <c r="G37" s="585"/>
      <c r="H37" s="585"/>
      <c r="I37" s="585"/>
      <c r="J37" s="585"/>
      <c r="K37" s="585"/>
      <c r="L37" s="585"/>
      <c r="M37" s="585"/>
      <c r="N37" s="585"/>
      <c r="O37" s="6"/>
      <c r="P37" s="6"/>
      <c r="Q37" s="6"/>
      <c r="R37" s="6"/>
      <c r="S37" s="6"/>
    </row>
    <row r="38" spans="1:19">
      <c r="A38" s="32" t="s">
        <v>582</v>
      </c>
      <c r="B38" s="584" t="s">
        <v>668</v>
      </c>
      <c r="C38" s="584"/>
      <c r="D38" s="584"/>
      <c r="E38" s="584"/>
      <c r="F38" s="584"/>
      <c r="G38" s="584"/>
      <c r="H38" s="584"/>
      <c r="I38" s="584"/>
      <c r="J38" s="584"/>
      <c r="K38" s="584"/>
      <c r="L38" s="584"/>
      <c r="M38" s="584"/>
      <c r="N38" s="584"/>
      <c r="Q38" t="s">
        <v>178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98" t="s">
        <v>0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</row>
    <row r="2" spans="1:251" ht="17.399999999999999">
      <c r="B2" s="499" t="s">
        <v>1</v>
      </c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35" t="s">
        <v>669</v>
      </c>
      <c r="B4" s="535"/>
      <c r="C4" s="535"/>
      <c r="D4" s="535"/>
      <c r="E4" s="535"/>
      <c r="F4" s="535"/>
      <c r="G4" s="535"/>
      <c r="H4" s="535"/>
      <c r="I4" s="535"/>
      <c r="J4" s="535"/>
      <c r="K4" s="535"/>
      <c r="L4" s="535"/>
      <c r="M4" s="535"/>
      <c r="N4" s="289"/>
      <c r="O4" s="289"/>
    </row>
    <row r="5" spans="1:251">
      <c r="A5" s="8" t="s">
        <v>670</v>
      </c>
      <c r="B5" s="8" t="s">
        <v>671</v>
      </c>
      <c r="C5" s="586" t="s">
        <v>672</v>
      </c>
      <c r="D5" s="587"/>
      <c r="E5" s="588" t="s">
        <v>673</v>
      </c>
      <c r="F5" s="589"/>
      <c r="G5" s="588" t="s">
        <v>674</v>
      </c>
      <c r="H5" s="589"/>
      <c r="I5" s="588" t="s">
        <v>594</v>
      </c>
      <c r="J5" s="589"/>
      <c r="K5" s="8" t="s">
        <v>671</v>
      </c>
      <c r="L5" s="588" t="s">
        <v>674</v>
      </c>
      <c r="M5" s="589"/>
      <c r="N5" s="590" t="s">
        <v>675</v>
      </c>
      <c r="O5" s="591"/>
      <c r="P5" s="586" t="s">
        <v>672</v>
      </c>
      <c r="Q5" s="587"/>
    </row>
    <row r="6" spans="1:251">
      <c r="A6" s="10" t="s">
        <v>13</v>
      </c>
      <c r="B6" s="10" t="s">
        <v>14</v>
      </c>
      <c r="C6" s="482" t="s">
        <v>676</v>
      </c>
      <c r="D6" s="561"/>
      <c r="E6" s="482" t="s">
        <v>677</v>
      </c>
      <c r="F6" s="561"/>
      <c r="G6" s="473" t="s">
        <v>599</v>
      </c>
      <c r="H6" s="473"/>
      <c r="I6" s="473" t="s">
        <v>598</v>
      </c>
      <c r="J6" s="473"/>
      <c r="K6" s="10" t="s">
        <v>14</v>
      </c>
      <c r="L6" s="473" t="s">
        <v>599</v>
      </c>
      <c r="M6" s="473"/>
      <c r="N6" s="482" t="s">
        <v>677</v>
      </c>
      <c r="O6" s="561"/>
      <c r="P6" s="482" t="s">
        <v>676</v>
      </c>
      <c r="Q6" s="561"/>
    </row>
    <row r="7" spans="1:251">
      <c r="A7" s="10"/>
      <c r="B7" s="10"/>
      <c r="C7" s="482" t="s">
        <v>678</v>
      </c>
      <c r="D7" s="561"/>
      <c r="E7" s="592" t="s">
        <v>679</v>
      </c>
      <c r="F7" s="593"/>
      <c r="G7" s="594" t="s">
        <v>680</v>
      </c>
      <c r="H7" s="594"/>
      <c r="I7" s="592" t="s">
        <v>681</v>
      </c>
      <c r="J7" s="593"/>
      <c r="K7" s="10"/>
      <c r="L7" s="592" t="s">
        <v>682</v>
      </c>
      <c r="M7" s="593"/>
      <c r="N7" s="592" t="s">
        <v>679</v>
      </c>
      <c r="O7" s="593"/>
      <c r="P7" s="482" t="s">
        <v>678</v>
      </c>
      <c r="Q7" s="561"/>
    </row>
    <row r="8" spans="1:251" hidden="1">
      <c r="A8" s="55" t="s">
        <v>683</v>
      </c>
      <c r="B8" s="72" t="s">
        <v>684</v>
      </c>
      <c r="C8" s="67">
        <v>45612</v>
      </c>
      <c r="D8" s="170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2" t="s">
        <v>685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70">
        <f t="shared" ref="Q8:Q29" si="6">P8+1</f>
        <v>45634</v>
      </c>
    </row>
    <row r="9" spans="1:251" hidden="1">
      <c r="A9" s="58" t="s">
        <v>686</v>
      </c>
      <c r="B9" s="72" t="s">
        <v>687</v>
      </c>
      <c r="C9" s="67">
        <v>45619</v>
      </c>
      <c r="D9" s="170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2" t="s">
        <v>688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70">
        <f t="shared" ref="O9:O29" si="11">N9+1</f>
        <v>45632</v>
      </c>
      <c r="P9" s="67">
        <f t="shared" ref="P9:P29" si="12">O9+8</f>
        <v>45640</v>
      </c>
      <c r="Q9" s="170">
        <f t="shared" si="6"/>
        <v>45641</v>
      </c>
    </row>
    <row r="10" spans="1:251" hidden="1">
      <c r="A10" s="304" t="s">
        <v>689</v>
      </c>
      <c r="B10" s="371" t="s">
        <v>690</v>
      </c>
      <c r="C10" s="67">
        <v>45626</v>
      </c>
      <c r="D10" s="170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1" t="s">
        <v>691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70">
        <f t="shared" si="11"/>
        <v>45639</v>
      </c>
      <c r="P10" s="67">
        <f t="shared" si="12"/>
        <v>45647</v>
      </c>
      <c r="Q10" s="170">
        <f t="shared" si="6"/>
        <v>45648</v>
      </c>
    </row>
    <row r="11" spans="1:251" hidden="1">
      <c r="A11" s="55" t="s">
        <v>683</v>
      </c>
      <c r="B11" s="72" t="s">
        <v>692</v>
      </c>
      <c r="C11" s="67">
        <v>45633</v>
      </c>
      <c r="D11" s="170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2" t="s">
        <v>693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70">
        <f t="shared" si="11"/>
        <v>45646</v>
      </c>
      <c r="P11" s="67">
        <f t="shared" si="12"/>
        <v>45654</v>
      </c>
      <c r="Q11" s="170">
        <f t="shared" si="6"/>
        <v>45655</v>
      </c>
    </row>
    <row r="12" spans="1:251" hidden="1">
      <c r="A12" s="58" t="s">
        <v>686</v>
      </c>
      <c r="B12" s="72" t="s">
        <v>694</v>
      </c>
      <c r="C12" s="67">
        <v>45640</v>
      </c>
      <c r="D12" s="170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2" t="s">
        <v>695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70">
        <f t="shared" si="11"/>
        <v>45653</v>
      </c>
      <c r="P12" s="67">
        <f t="shared" si="12"/>
        <v>45661</v>
      </c>
      <c r="Q12" s="170">
        <f t="shared" si="6"/>
        <v>45662</v>
      </c>
    </row>
    <row r="13" spans="1:251" hidden="1">
      <c r="A13" s="55" t="s">
        <v>696</v>
      </c>
      <c r="B13" s="72" t="s">
        <v>694</v>
      </c>
      <c r="C13" s="67">
        <v>45647</v>
      </c>
      <c r="D13" s="170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2" t="s">
        <v>695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70">
        <f t="shared" si="11"/>
        <v>45660</v>
      </c>
      <c r="P13" s="67">
        <f t="shared" si="12"/>
        <v>45668</v>
      </c>
      <c r="Q13" s="170">
        <f t="shared" si="6"/>
        <v>45669</v>
      </c>
    </row>
    <row r="14" spans="1:251" hidden="1">
      <c r="A14" s="55" t="s">
        <v>683</v>
      </c>
      <c r="B14" s="72" t="s">
        <v>697</v>
      </c>
      <c r="C14" s="67">
        <v>45654</v>
      </c>
      <c r="D14" s="170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2" t="s">
        <v>698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70">
        <f t="shared" si="11"/>
        <v>45667</v>
      </c>
      <c r="P14" s="67">
        <f t="shared" si="12"/>
        <v>45675</v>
      </c>
      <c r="Q14" s="170">
        <f t="shared" si="6"/>
        <v>45676</v>
      </c>
    </row>
    <row r="15" spans="1:251" hidden="1">
      <c r="A15" s="58" t="s">
        <v>686</v>
      </c>
      <c r="B15" s="81" t="s">
        <v>699</v>
      </c>
      <c r="C15" s="67">
        <v>45661</v>
      </c>
      <c r="D15" s="170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700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70">
        <f t="shared" si="11"/>
        <v>45674</v>
      </c>
      <c r="P15" s="67">
        <f t="shared" si="12"/>
        <v>45682</v>
      </c>
      <c r="Q15" s="170">
        <f t="shared" si="6"/>
        <v>45683</v>
      </c>
    </row>
    <row r="16" spans="1:251" hidden="1">
      <c r="A16" s="55" t="s">
        <v>696</v>
      </c>
      <c r="B16" s="81" t="s">
        <v>699</v>
      </c>
      <c r="C16" s="67">
        <v>45668</v>
      </c>
      <c r="D16" s="170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700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70">
        <f t="shared" si="11"/>
        <v>45681</v>
      </c>
      <c r="P16" s="67">
        <f t="shared" si="12"/>
        <v>45689</v>
      </c>
      <c r="Q16" s="170">
        <f t="shared" si="6"/>
        <v>45690</v>
      </c>
    </row>
    <row r="17" spans="1:21" hidden="1">
      <c r="A17" s="55" t="s">
        <v>683</v>
      </c>
      <c r="B17" s="81" t="s">
        <v>699</v>
      </c>
      <c r="C17" s="67">
        <v>45675</v>
      </c>
      <c r="D17" s="170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700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70">
        <f t="shared" si="11"/>
        <v>45688</v>
      </c>
      <c r="P17" s="67">
        <f t="shared" si="12"/>
        <v>45696</v>
      </c>
      <c r="Q17" s="170">
        <f t="shared" si="6"/>
        <v>45697</v>
      </c>
    </row>
    <row r="18" spans="1:21" hidden="1">
      <c r="A18" s="58" t="s">
        <v>686</v>
      </c>
      <c r="B18" s="72" t="s">
        <v>701</v>
      </c>
      <c r="C18" s="67">
        <v>45682</v>
      </c>
      <c r="D18" s="170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702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70">
        <f t="shared" si="11"/>
        <v>45695</v>
      </c>
      <c r="P18" s="67">
        <f t="shared" si="12"/>
        <v>45703</v>
      </c>
      <c r="Q18" s="170">
        <f t="shared" si="6"/>
        <v>45704</v>
      </c>
    </row>
    <row r="19" spans="1:21" hidden="1">
      <c r="A19" s="306" t="s">
        <v>696</v>
      </c>
      <c r="B19" s="309" t="s">
        <v>701</v>
      </c>
      <c r="C19" s="310">
        <v>45689</v>
      </c>
      <c r="D19" s="372">
        <f t="shared" si="0"/>
        <v>45690</v>
      </c>
      <c r="E19" s="310">
        <f t="shared" si="1"/>
        <v>45695</v>
      </c>
      <c r="F19" s="310">
        <f t="shared" si="2"/>
        <v>45695</v>
      </c>
      <c r="G19" s="310">
        <f t="shared" si="3"/>
        <v>45697</v>
      </c>
      <c r="H19" s="310">
        <f t="shared" si="4"/>
        <v>45697</v>
      </c>
      <c r="I19" s="310">
        <f t="shared" si="7"/>
        <v>45698</v>
      </c>
      <c r="J19" s="310">
        <f t="shared" si="8"/>
        <v>45699</v>
      </c>
      <c r="K19" s="309" t="s">
        <v>702</v>
      </c>
      <c r="L19" s="310">
        <f t="shared" si="9"/>
        <v>45699</v>
      </c>
      <c r="M19" s="310">
        <f t="shared" si="5"/>
        <v>45699</v>
      </c>
      <c r="N19" s="310">
        <f t="shared" si="10"/>
        <v>45701</v>
      </c>
      <c r="O19" s="372">
        <f t="shared" si="11"/>
        <v>45702</v>
      </c>
      <c r="P19" s="310">
        <f t="shared" si="12"/>
        <v>45710</v>
      </c>
      <c r="Q19" s="372">
        <f t="shared" si="6"/>
        <v>45711</v>
      </c>
    </row>
    <row r="20" spans="1:21" hidden="1">
      <c r="A20" s="485" t="s">
        <v>208</v>
      </c>
      <c r="B20" s="486"/>
      <c r="C20" s="486"/>
      <c r="D20" s="486"/>
      <c r="E20" s="486"/>
      <c r="F20" s="486"/>
      <c r="G20" s="486"/>
      <c r="H20" s="486"/>
      <c r="I20" s="486"/>
      <c r="J20" s="486"/>
      <c r="K20" s="486"/>
      <c r="L20" s="486"/>
      <c r="M20" s="486"/>
      <c r="N20" s="486"/>
      <c r="O20" s="486"/>
      <c r="P20" s="486"/>
      <c r="Q20" s="487"/>
    </row>
    <row r="21" spans="1:21" hidden="1">
      <c r="A21" s="55" t="s">
        <v>683</v>
      </c>
      <c r="B21" s="66" t="s">
        <v>701</v>
      </c>
      <c r="C21" s="67">
        <v>45703</v>
      </c>
      <c r="D21" s="170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702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70">
        <f t="shared" si="11"/>
        <v>45716</v>
      </c>
      <c r="P21" s="67">
        <f t="shared" si="12"/>
        <v>45724</v>
      </c>
      <c r="Q21" s="170">
        <f t="shared" si="6"/>
        <v>45725</v>
      </c>
      <c r="R21" s="373" t="s">
        <v>703</v>
      </c>
    </row>
    <row r="22" spans="1:21" hidden="1">
      <c r="A22" s="55" t="s">
        <v>686</v>
      </c>
      <c r="B22" s="66" t="s">
        <v>704</v>
      </c>
      <c r="C22" s="67">
        <v>45710</v>
      </c>
      <c r="D22" s="170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705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70">
        <f t="shared" si="11"/>
        <v>45723</v>
      </c>
      <c r="P22" s="67">
        <f t="shared" si="12"/>
        <v>45731</v>
      </c>
      <c r="Q22" s="170">
        <f t="shared" si="6"/>
        <v>45732</v>
      </c>
    </row>
    <row r="23" spans="1:21" hidden="1">
      <c r="A23" s="55" t="s">
        <v>696</v>
      </c>
      <c r="B23" s="66" t="s">
        <v>704</v>
      </c>
      <c r="C23" s="129">
        <v>45717</v>
      </c>
      <c r="D23" s="170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705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70">
        <f t="shared" si="11"/>
        <v>45730</v>
      </c>
      <c r="P23" s="67">
        <f t="shared" si="12"/>
        <v>45738</v>
      </c>
      <c r="Q23" s="170">
        <f t="shared" si="6"/>
        <v>45739</v>
      </c>
    </row>
    <row r="24" spans="1:21">
      <c r="A24" s="306" t="s">
        <v>689</v>
      </c>
      <c r="B24" s="309" t="s">
        <v>699</v>
      </c>
      <c r="C24" s="129">
        <v>45724</v>
      </c>
      <c r="D24" s="170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9" t="s">
        <v>700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70">
        <f t="shared" si="11"/>
        <v>45737</v>
      </c>
      <c r="P24" s="67">
        <f t="shared" si="12"/>
        <v>45745</v>
      </c>
      <c r="Q24" s="170">
        <f t="shared" si="6"/>
        <v>45746</v>
      </c>
      <c r="R24" s="373" t="s">
        <v>703</v>
      </c>
      <c r="S24" s="373"/>
      <c r="T24" s="373"/>
      <c r="U24" s="373"/>
    </row>
    <row r="25" spans="1:21">
      <c r="A25" s="55" t="s">
        <v>686</v>
      </c>
      <c r="B25" s="66" t="s">
        <v>706</v>
      </c>
      <c r="C25" s="129">
        <v>45731</v>
      </c>
      <c r="D25" s="170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707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70">
        <f t="shared" si="11"/>
        <v>45744</v>
      </c>
      <c r="P25" s="67">
        <f t="shared" si="12"/>
        <v>45752</v>
      </c>
      <c r="Q25" s="170">
        <f t="shared" si="6"/>
        <v>45753</v>
      </c>
      <c r="R25" s="75"/>
      <c r="S25" s="75"/>
      <c r="T25" s="75"/>
      <c r="U25" s="75"/>
    </row>
    <row r="26" spans="1:21">
      <c r="A26" s="55" t="s">
        <v>696</v>
      </c>
      <c r="B26" s="66" t="s">
        <v>706</v>
      </c>
      <c r="C26" s="129">
        <v>45738</v>
      </c>
      <c r="D26" s="170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707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70">
        <f t="shared" si="11"/>
        <v>45751</v>
      </c>
      <c r="P26" s="67">
        <f t="shared" si="12"/>
        <v>45759</v>
      </c>
      <c r="Q26" s="170">
        <f t="shared" si="6"/>
        <v>45760</v>
      </c>
    </row>
    <row r="27" spans="1:21">
      <c r="A27" s="306" t="s">
        <v>683</v>
      </c>
      <c r="B27" s="309">
        <v>2503</v>
      </c>
      <c r="C27" s="129">
        <v>45745</v>
      </c>
      <c r="D27" s="170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9" t="s">
        <v>705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70">
        <f t="shared" si="11"/>
        <v>45758</v>
      </c>
      <c r="P27" s="67">
        <f t="shared" si="12"/>
        <v>45766</v>
      </c>
      <c r="Q27" s="170">
        <f t="shared" si="6"/>
        <v>45767</v>
      </c>
    </row>
    <row r="28" spans="1:21">
      <c r="A28" s="55" t="s">
        <v>686</v>
      </c>
      <c r="B28" s="66" t="s">
        <v>708</v>
      </c>
      <c r="C28" s="67">
        <v>45752</v>
      </c>
      <c r="D28" s="170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709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70">
        <f t="shared" si="11"/>
        <v>45765</v>
      </c>
      <c r="P28" s="67">
        <f t="shared" si="12"/>
        <v>45773</v>
      </c>
      <c r="Q28" s="170">
        <f t="shared" si="6"/>
        <v>45774</v>
      </c>
    </row>
    <row r="29" spans="1:21">
      <c r="A29" s="374" t="s">
        <v>696</v>
      </c>
      <c r="B29" s="375" t="s">
        <v>708</v>
      </c>
      <c r="C29" s="67">
        <v>45759</v>
      </c>
      <c r="D29" s="170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709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70">
        <f t="shared" si="11"/>
        <v>45772</v>
      </c>
      <c r="P29" s="67">
        <f t="shared" si="12"/>
        <v>45780</v>
      </c>
      <c r="Q29" s="170">
        <f t="shared" si="6"/>
        <v>45781</v>
      </c>
      <c r="R29" s="75" t="s">
        <v>710</v>
      </c>
      <c r="S29" s="75"/>
      <c r="T29" s="75"/>
      <c r="U29" s="75"/>
    </row>
    <row r="30" spans="1:21">
      <c r="A30" s="367"/>
      <c r="B30" s="317"/>
      <c r="C30" s="158"/>
      <c r="D30" s="368"/>
      <c r="E30" s="158"/>
      <c r="F30" s="158"/>
      <c r="G30" s="158"/>
      <c r="H30" s="158"/>
      <c r="I30" s="158"/>
      <c r="J30" s="158"/>
      <c r="K30" s="317"/>
      <c r="L30" s="317"/>
      <c r="M30" s="317"/>
      <c r="N30" s="158"/>
      <c r="O30" s="158"/>
      <c r="P30" s="158"/>
      <c r="Q30" s="368"/>
    </row>
    <row r="31" spans="1:21" ht="16.2">
      <c r="A31" s="300" t="s">
        <v>160</v>
      </c>
      <c r="B31" s="523" t="s">
        <v>711</v>
      </c>
      <c r="C31" s="523"/>
      <c r="D31" s="523"/>
      <c r="E31" s="523"/>
      <c r="F31" s="523"/>
      <c r="G31" s="523"/>
      <c r="H31" s="523"/>
      <c r="I31" s="523"/>
      <c r="J31" s="523"/>
      <c r="K31" s="523"/>
      <c r="L31" s="523"/>
      <c r="M31" s="523"/>
      <c r="N31" s="523"/>
      <c r="O31" s="6"/>
      <c r="P31" s="6"/>
      <c r="Q31" s="6"/>
      <c r="R31" s="6"/>
      <c r="S31" s="6"/>
    </row>
    <row r="32" spans="1:21" ht="16.2">
      <c r="A32" s="31" t="s">
        <v>249</v>
      </c>
      <c r="B32" s="584" t="s">
        <v>712</v>
      </c>
      <c r="C32" s="584"/>
      <c r="D32" s="584"/>
      <c r="E32" s="584"/>
      <c r="F32" s="584"/>
      <c r="G32" s="584"/>
      <c r="H32" s="584"/>
      <c r="I32" s="584"/>
      <c r="J32" s="584"/>
      <c r="K32" s="584"/>
      <c r="L32" s="584"/>
      <c r="M32" s="584"/>
      <c r="N32" s="584"/>
      <c r="O32" s="6"/>
      <c r="P32" s="6"/>
      <c r="Q32" s="369"/>
      <c r="R32" s="6"/>
      <c r="S32" s="6"/>
    </row>
    <row r="33" spans="1:19" ht="16.2">
      <c r="A33" s="31" t="s">
        <v>713</v>
      </c>
      <c r="B33" s="584" t="s">
        <v>714</v>
      </c>
      <c r="C33" s="584"/>
      <c r="D33" s="584"/>
      <c r="E33" s="584"/>
      <c r="F33" s="584"/>
      <c r="G33" s="584"/>
      <c r="H33" s="584"/>
      <c r="I33" s="584"/>
      <c r="J33" s="584"/>
      <c r="K33" s="584"/>
      <c r="L33" s="584"/>
      <c r="M33" s="584"/>
      <c r="N33" s="584"/>
      <c r="O33" s="6"/>
      <c r="P33" s="6"/>
      <c r="Q33" s="6"/>
      <c r="R33" s="6"/>
      <c r="S33" s="6"/>
    </row>
    <row r="34" spans="1:19" ht="16.2">
      <c r="A34" s="31" t="s">
        <v>715</v>
      </c>
      <c r="B34" s="584" t="s">
        <v>716</v>
      </c>
      <c r="C34" s="584"/>
      <c r="D34" s="584"/>
      <c r="E34" s="584"/>
      <c r="F34" s="584"/>
      <c r="G34" s="584"/>
      <c r="H34" s="584"/>
      <c r="I34" s="584"/>
      <c r="J34" s="584"/>
      <c r="K34" s="584"/>
      <c r="L34" s="584"/>
      <c r="M34" s="584"/>
      <c r="N34" s="584"/>
      <c r="O34" s="6"/>
      <c r="P34" s="6"/>
      <c r="Q34" s="6"/>
      <c r="R34" s="6"/>
      <c r="S34" s="6"/>
    </row>
    <row r="35" spans="1:19" ht="16.2">
      <c r="A35" s="31" t="s">
        <v>598</v>
      </c>
      <c r="B35" s="584" t="s">
        <v>663</v>
      </c>
      <c r="C35" s="584"/>
      <c r="D35" s="584"/>
      <c r="E35" s="584"/>
      <c r="F35" s="584"/>
      <c r="G35" s="584"/>
      <c r="H35" s="584"/>
      <c r="I35" s="584"/>
      <c r="J35" s="584"/>
      <c r="K35" s="584"/>
      <c r="L35" s="584"/>
      <c r="M35" s="584"/>
      <c r="N35" s="584"/>
      <c r="O35" s="6"/>
      <c r="P35" s="6"/>
      <c r="Q35" s="6"/>
      <c r="R35" s="6"/>
      <c r="S35" s="6"/>
    </row>
    <row r="36" spans="1:19" ht="16.2">
      <c r="A36" s="31" t="s">
        <v>599</v>
      </c>
      <c r="B36" s="526" t="s">
        <v>717</v>
      </c>
      <c r="C36" s="527"/>
      <c r="D36" s="527"/>
      <c r="E36" s="527"/>
      <c r="F36" s="527"/>
      <c r="G36" s="527"/>
      <c r="H36" s="527"/>
      <c r="I36" s="527"/>
      <c r="J36" s="527"/>
      <c r="K36" s="527"/>
      <c r="L36" s="527"/>
      <c r="M36" s="527"/>
      <c r="N36" s="528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3"/>
  <sheetViews>
    <sheetView workbookViewId="0">
      <selection activeCell="A40" sqref="A40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98" t="s">
        <v>0</v>
      </c>
      <c r="C1" s="498"/>
      <c r="D1" s="498"/>
      <c r="E1" s="498"/>
      <c r="F1" s="498"/>
      <c r="G1" s="498"/>
      <c r="H1" s="498"/>
      <c r="I1" s="498"/>
    </row>
    <row r="2" spans="1:243" ht="17.399999999999999">
      <c r="B2" s="499" t="s">
        <v>1</v>
      </c>
      <c r="C2" s="499"/>
      <c r="D2" s="499"/>
      <c r="E2" s="499"/>
      <c r="F2" s="499"/>
      <c r="G2" s="499"/>
      <c r="H2" s="499"/>
      <c r="I2" s="499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35" t="s">
        <v>718</v>
      </c>
      <c r="B4" s="535"/>
      <c r="C4" s="535"/>
      <c r="D4" s="535"/>
      <c r="E4" s="535"/>
      <c r="F4" s="535"/>
      <c r="G4" s="535"/>
    </row>
    <row r="5" spans="1:243">
      <c r="A5" s="8" t="s">
        <v>670</v>
      </c>
      <c r="B5" s="8" t="s">
        <v>671</v>
      </c>
      <c r="C5" s="586" t="s">
        <v>672</v>
      </c>
      <c r="D5" s="587"/>
      <c r="E5" s="588" t="s">
        <v>673</v>
      </c>
      <c r="F5" s="589"/>
      <c r="G5" s="8" t="s">
        <v>671</v>
      </c>
      <c r="H5" s="586" t="s">
        <v>672</v>
      </c>
      <c r="I5" s="587"/>
    </row>
    <row r="6" spans="1:243">
      <c r="A6" s="10" t="s">
        <v>13</v>
      </c>
      <c r="B6" s="10" t="s">
        <v>14</v>
      </c>
      <c r="C6" s="482" t="s">
        <v>676</v>
      </c>
      <c r="D6" s="561"/>
      <c r="E6" s="482" t="s">
        <v>677</v>
      </c>
      <c r="F6" s="561"/>
      <c r="G6" s="10" t="s">
        <v>14</v>
      </c>
      <c r="H6" s="482" t="s">
        <v>676</v>
      </c>
      <c r="I6" s="561"/>
    </row>
    <row r="7" spans="1:243">
      <c r="A7" s="10"/>
      <c r="B7" s="10"/>
      <c r="C7" s="482" t="s">
        <v>678</v>
      </c>
      <c r="D7" s="561"/>
      <c r="E7" s="592" t="s">
        <v>679</v>
      </c>
      <c r="F7" s="593"/>
      <c r="G7" s="10"/>
      <c r="H7" s="482" t="s">
        <v>678</v>
      </c>
      <c r="I7" s="561"/>
    </row>
    <row r="8" spans="1:243" hidden="1">
      <c r="A8" s="53" t="s">
        <v>719</v>
      </c>
      <c r="B8" s="274" t="s">
        <v>699</v>
      </c>
      <c r="C8" s="67">
        <v>46009</v>
      </c>
      <c r="D8" s="170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4" t="s">
        <v>700</v>
      </c>
      <c r="H8" s="67">
        <f t="shared" ref="H8:H11" si="3">F8+7</f>
        <v>46023</v>
      </c>
      <c r="I8" s="170">
        <f t="shared" ref="I8:I11" si="4">H8+1</f>
        <v>46024</v>
      </c>
    </row>
    <row r="9" spans="1:243" hidden="1">
      <c r="A9" s="55" t="s">
        <v>689</v>
      </c>
      <c r="B9" s="66" t="s">
        <v>720</v>
      </c>
      <c r="C9" s="67">
        <v>46016</v>
      </c>
      <c r="D9" s="170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721</v>
      </c>
      <c r="H9" s="67">
        <f t="shared" si="3"/>
        <v>46030</v>
      </c>
      <c r="I9" s="170">
        <f t="shared" si="4"/>
        <v>46031</v>
      </c>
    </row>
    <row r="10" spans="1:243" hidden="1">
      <c r="A10" s="53" t="s">
        <v>719</v>
      </c>
      <c r="B10" s="274" t="s">
        <v>722</v>
      </c>
      <c r="C10" s="67">
        <v>46023</v>
      </c>
      <c r="D10" s="170">
        <f t="shared" si="0"/>
        <v>46024</v>
      </c>
      <c r="E10" s="67">
        <f t="shared" si="1"/>
        <v>46029</v>
      </c>
      <c r="F10" s="67">
        <f t="shared" si="2"/>
        <v>46030</v>
      </c>
      <c r="G10" s="274" t="s">
        <v>723</v>
      </c>
      <c r="H10" s="67">
        <f t="shared" si="3"/>
        <v>46037</v>
      </c>
      <c r="I10" s="170">
        <f t="shared" si="4"/>
        <v>46038</v>
      </c>
    </row>
    <row r="11" spans="1:243" hidden="1">
      <c r="A11" s="55" t="s">
        <v>689</v>
      </c>
      <c r="B11" s="66" t="s">
        <v>722</v>
      </c>
      <c r="C11" s="67">
        <v>46030</v>
      </c>
      <c r="D11" s="170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723</v>
      </c>
      <c r="H11" s="67">
        <f t="shared" si="3"/>
        <v>46044</v>
      </c>
      <c r="I11" s="170">
        <f t="shared" si="4"/>
        <v>46045</v>
      </c>
    </row>
    <row r="12" spans="1:243" hidden="1">
      <c r="A12" s="90" t="s">
        <v>719</v>
      </c>
      <c r="B12" s="81" t="s">
        <v>724</v>
      </c>
      <c r="C12" s="67">
        <v>46037</v>
      </c>
      <c r="D12" s="170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4" t="s">
        <v>725</v>
      </c>
      <c r="H12" s="67">
        <f t="shared" ref="H12:H13" si="8">F12+7</f>
        <v>46051</v>
      </c>
      <c r="I12" s="170">
        <f t="shared" ref="I12:I13" si="9">H12+1</f>
        <v>46052</v>
      </c>
    </row>
    <row r="13" spans="1:243" hidden="1">
      <c r="A13" s="58" t="s">
        <v>689</v>
      </c>
      <c r="B13" s="72" t="s">
        <v>724</v>
      </c>
      <c r="C13" s="67">
        <v>46044</v>
      </c>
      <c r="D13" s="170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725</v>
      </c>
      <c r="H13" s="67">
        <f t="shared" si="8"/>
        <v>46058</v>
      </c>
      <c r="I13" s="170">
        <f t="shared" si="9"/>
        <v>46059</v>
      </c>
    </row>
    <row r="14" spans="1:243" hidden="1">
      <c r="A14" s="90" t="s">
        <v>719</v>
      </c>
      <c r="B14" s="81" t="s">
        <v>726</v>
      </c>
      <c r="C14" s="67">
        <v>46051</v>
      </c>
      <c r="D14" s="170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4" t="s">
        <v>727</v>
      </c>
      <c r="H14" s="67">
        <f t="shared" ref="H14" si="12">F14+7</f>
        <v>46065</v>
      </c>
      <c r="I14" s="170">
        <f t="shared" ref="I14" si="13">H14+1</f>
        <v>46066</v>
      </c>
    </row>
    <row r="15" spans="1:243" hidden="1">
      <c r="A15" s="58" t="s">
        <v>689</v>
      </c>
      <c r="B15" s="72" t="s">
        <v>726</v>
      </c>
      <c r="C15" s="67">
        <v>46058</v>
      </c>
      <c r="D15" s="170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727</v>
      </c>
      <c r="H15" s="67">
        <f t="shared" ref="H15" si="17">F15+7</f>
        <v>46072</v>
      </c>
      <c r="I15" s="170">
        <f t="shared" ref="I15:I17" si="18">H15+1</f>
        <v>46073</v>
      </c>
    </row>
    <row r="16" spans="1:243" hidden="1">
      <c r="A16" s="90" t="s">
        <v>719</v>
      </c>
      <c r="B16" s="81" t="s">
        <v>728</v>
      </c>
      <c r="C16" s="67">
        <v>46065</v>
      </c>
      <c r="D16" s="170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729</v>
      </c>
      <c r="H16" s="67">
        <v>46086</v>
      </c>
      <c r="I16" s="170">
        <f t="shared" si="18"/>
        <v>46087</v>
      </c>
    </row>
    <row r="17" spans="1:9" hidden="1">
      <c r="A17" s="58" t="s">
        <v>689</v>
      </c>
      <c r="B17" s="72" t="s">
        <v>728</v>
      </c>
      <c r="C17" s="67">
        <v>46072</v>
      </c>
      <c r="D17" s="170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729</v>
      </c>
      <c r="H17" s="67">
        <v>46093</v>
      </c>
      <c r="I17" s="170">
        <f t="shared" si="18"/>
        <v>46094</v>
      </c>
    </row>
    <row r="18" spans="1:9" hidden="1">
      <c r="A18" s="595" t="s">
        <v>730</v>
      </c>
      <c r="B18" s="596"/>
      <c r="C18" s="596"/>
      <c r="D18" s="596"/>
      <c r="E18" s="596"/>
      <c r="F18" s="596"/>
      <c r="G18" s="596"/>
      <c r="H18" s="596"/>
      <c r="I18" s="597"/>
    </row>
    <row r="19" spans="1:9" hidden="1">
      <c r="A19" s="90" t="s">
        <v>719</v>
      </c>
      <c r="B19" s="81" t="s">
        <v>731</v>
      </c>
      <c r="C19" s="67">
        <v>46086</v>
      </c>
      <c r="D19" s="170">
        <f>C19+1</f>
        <v>46087</v>
      </c>
      <c r="E19" s="67">
        <f>D19+5</f>
        <v>46092</v>
      </c>
      <c r="F19" s="67">
        <f>E19+1</f>
        <v>46093</v>
      </c>
      <c r="G19" s="81" t="s">
        <v>732</v>
      </c>
      <c r="H19" s="67">
        <f>F19+7</f>
        <v>46100</v>
      </c>
      <c r="I19" s="170">
        <f>H19+1</f>
        <v>46101</v>
      </c>
    </row>
    <row r="20" spans="1:9" hidden="1">
      <c r="A20" s="58" t="s">
        <v>689</v>
      </c>
      <c r="B20" s="370" t="s">
        <v>733</v>
      </c>
      <c r="C20" s="67">
        <v>46093</v>
      </c>
      <c r="D20" s="170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70" t="s">
        <v>734</v>
      </c>
      <c r="H20" s="67">
        <f t="shared" ref="H20:H27" si="22">F20+7</f>
        <v>46107</v>
      </c>
      <c r="I20" s="170">
        <f t="shared" ref="I20:I27" si="23">H20+1</f>
        <v>46108</v>
      </c>
    </row>
    <row r="21" spans="1:9" hidden="1">
      <c r="A21" s="90" t="s">
        <v>719</v>
      </c>
      <c r="B21" s="81" t="s">
        <v>735</v>
      </c>
      <c r="C21" s="67">
        <v>46100</v>
      </c>
      <c r="D21" s="170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736</v>
      </c>
      <c r="H21" s="67">
        <f t="shared" si="22"/>
        <v>46114</v>
      </c>
      <c r="I21" s="170">
        <f t="shared" si="23"/>
        <v>46115</v>
      </c>
    </row>
    <row r="22" spans="1:9" hidden="1">
      <c r="A22" s="58" t="s">
        <v>689</v>
      </c>
      <c r="B22" s="370" t="s">
        <v>731</v>
      </c>
      <c r="C22" s="67">
        <v>46107</v>
      </c>
      <c r="D22" s="170">
        <f t="shared" si="19"/>
        <v>46108</v>
      </c>
      <c r="E22" s="67">
        <f t="shared" si="20"/>
        <v>46113</v>
      </c>
      <c r="F22" s="67">
        <f t="shared" si="21"/>
        <v>46114</v>
      </c>
      <c r="G22" s="370" t="s">
        <v>732</v>
      </c>
      <c r="H22" s="67">
        <f t="shared" si="22"/>
        <v>46121</v>
      </c>
      <c r="I22" s="170">
        <f t="shared" si="23"/>
        <v>46122</v>
      </c>
    </row>
    <row r="23" spans="1:9" hidden="1">
      <c r="A23" s="90" t="s">
        <v>719</v>
      </c>
      <c r="B23" s="81" t="s">
        <v>737</v>
      </c>
      <c r="C23" s="67">
        <v>46114</v>
      </c>
      <c r="D23" s="170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738</v>
      </c>
      <c r="H23" s="67">
        <f t="shared" si="22"/>
        <v>46128</v>
      </c>
      <c r="I23" s="170">
        <f t="shared" si="23"/>
        <v>46129</v>
      </c>
    </row>
    <row r="24" spans="1:9" hidden="1">
      <c r="A24" s="58" t="s">
        <v>689</v>
      </c>
      <c r="B24" s="370" t="s">
        <v>735</v>
      </c>
      <c r="C24" s="67">
        <v>46121</v>
      </c>
      <c r="D24" s="170">
        <f t="shared" si="19"/>
        <v>46122</v>
      </c>
      <c r="E24" s="67">
        <f t="shared" si="20"/>
        <v>46127</v>
      </c>
      <c r="F24" s="67">
        <f t="shared" si="21"/>
        <v>46128</v>
      </c>
      <c r="G24" s="370" t="s">
        <v>736</v>
      </c>
      <c r="H24" s="67">
        <f t="shared" si="22"/>
        <v>46135</v>
      </c>
      <c r="I24" s="170">
        <f t="shared" si="23"/>
        <v>46136</v>
      </c>
    </row>
    <row r="25" spans="1:9" hidden="1">
      <c r="A25" s="90" t="s">
        <v>719</v>
      </c>
      <c r="B25" s="81" t="s">
        <v>739</v>
      </c>
      <c r="C25" s="67">
        <v>46128</v>
      </c>
      <c r="D25" s="170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740</v>
      </c>
      <c r="H25" s="67">
        <f t="shared" si="22"/>
        <v>46142</v>
      </c>
      <c r="I25" s="170">
        <f t="shared" si="23"/>
        <v>46143</v>
      </c>
    </row>
    <row r="26" spans="1:9" hidden="1">
      <c r="A26" s="58" t="s">
        <v>689</v>
      </c>
      <c r="B26" s="370" t="s">
        <v>737</v>
      </c>
      <c r="C26" s="67">
        <v>46135</v>
      </c>
      <c r="D26" s="170">
        <f t="shared" si="19"/>
        <v>46136</v>
      </c>
      <c r="E26" s="67">
        <f t="shared" si="20"/>
        <v>46141</v>
      </c>
      <c r="F26" s="67">
        <f t="shared" si="21"/>
        <v>46142</v>
      </c>
      <c r="G26" s="370" t="s">
        <v>738</v>
      </c>
      <c r="H26" s="67">
        <f t="shared" si="22"/>
        <v>46149</v>
      </c>
      <c r="I26" s="170">
        <f t="shared" si="23"/>
        <v>46150</v>
      </c>
    </row>
    <row r="27" spans="1:9" hidden="1">
      <c r="A27" s="90" t="s">
        <v>719</v>
      </c>
      <c r="B27" s="81" t="s">
        <v>741</v>
      </c>
      <c r="C27" s="67">
        <v>46142</v>
      </c>
      <c r="D27" s="170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742</v>
      </c>
      <c r="H27" s="67">
        <f t="shared" si="22"/>
        <v>46156</v>
      </c>
      <c r="I27" s="170">
        <f t="shared" si="23"/>
        <v>46157</v>
      </c>
    </row>
    <row r="28" spans="1:9" hidden="1">
      <c r="A28" s="58" t="s">
        <v>689</v>
      </c>
      <c r="B28" s="370" t="s">
        <v>739</v>
      </c>
      <c r="C28" s="67">
        <v>46149</v>
      </c>
      <c r="D28" s="170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70" t="s">
        <v>740</v>
      </c>
      <c r="H28" s="67">
        <f t="shared" ref="H28:H31" si="27">F28+7</f>
        <v>46163</v>
      </c>
      <c r="I28" s="170">
        <f t="shared" ref="I28:I31" si="28">H28+1</f>
        <v>46164</v>
      </c>
    </row>
    <row r="29" spans="1:9" hidden="1">
      <c r="A29" s="90" t="s">
        <v>719</v>
      </c>
      <c r="B29" s="81" t="s">
        <v>743</v>
      </c>
      <c r="C29" s="67">
        <v>46156</v>
      </c>
      <c r="D29" s="170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744</v>
      </c>
      <c r="H29" s="67">
        <f t="shared" si="27"/>
        <v>46170</v>
      </c>
      <c r="I29" s="170">
        <f t="shared" si="28"/>
        <v>46171</v>
      </c>
    </row>
    <row r="30" spans="1:9" hidden="1">
      <c r="A30" s="58" t="s">
        <v>689</v>
      </c>
      <c r="B30" s="302" t="s">
        <v>741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2" t="s">
        <v>742</v>
      </c>
      <c r="H30" s="67">
        <f t="shared" si="27"/>
        <v>46177</v>
      </c>
      <c r="I30" s="170">
        <f t="shared" si="28"/>
        <v>46178</v>
      </c>
    </row>
    <row r="31" spans="1:9" hidden="1">
      <c r="A31" s="90" t="s">
        <v>719</v>
      </c>
      <c r="B31" s="81" t="s">
        <v>745</v>
      </c>
      <c r="C31" s="67">
        <v>46170</v>
      </c>
      <c r="D31" s="170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746</v>
      </c>
      <c r="H31" s="67">
        <f t="shared" si="27"/>
        <v>46184</v>
      </c>
      <c r="I31" s="170">
        <f t="shared" si="28"/>
        <v>46185</v>
      </c>
    </row>
    <row r="32" spans="1:9" hidden="1">
      <c r="A32" s="58" t="s">
        <v>689</v>
      </c>
      <c r="B32" s="302" t="s">
        <v>743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2" t="s">
        <v>744</v>
      </c>
      <c r="H32" s="67">
        <f t="shared" ref="H32:H35" si="32">F32+7</f>
        <v>46191</v>
      </c>
      <c r="I32" s="170">
        <f t="shared" ref="I32:I35" si="33">H32+1</f>
        <v>46192</v>
      </c>
    </row>
    <row r="33" spans="1:9" hidden="1">
      <c r="A33" s="90" t="s">
        <v>719</v>
      </c>
      <c r="B33" s="81" t="s">
        <v>747</v>
      </c>
      <c r="C33" s="67">
        <v>46184</v>
      </c>
      <c r="D33" s="170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748</v>
      </c>
      <c r="H33" s="67">
        <f t="shared" si="32"/>
        <v>46198</v>
      </c>
      <c r="I33" s="170">
        <f t="shared" si="33"/>
        <v>46199</v>
      </c>
    </row>
    <row r="34" spans="1:9" hidden="1">
      <c r="A34" s="58" t="s">
        <v>689</v>
      </c>
      <c r="B34" s="302" t="s">
        <v>745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2" t="s">
        <v>746</v>
      </c>
      <c r="H34" s="67">
        <f t="shared" si="32"/>
        <v>46205</v>
      </c>
      <c r="I34" s="170">
        <f t="shared" si="33"/>
        <v>46206</v>
      </c>
    </row>
    <row r="35" spans="1:9" hidden="1">
      <c r="A35" s="90" t="s">
        <v>719</v>
      </c>
      <c r="B35" s="81" t="s">
        <v>749</v>
      </c>
      <c r="C35" s="67">
        <v>46198</v>
      </c>
      <c r="D35" s="170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750</v>
      </c>
      <c r="H35" s="67">
        <f t="shared" si="32"/>
        <v>46212</v>
      </c>
      <c r="I35" s="170">
        <f t="shared" si="33"/>
        <v>46213</v>
      </c>
    </row>
    <row r="36" spans="1:9" hidden="1">
      <c r="A36" s="58" t="s">
        <v>689</v>
      </c>
      <c r="B36" s="302" t="s">
        <v>747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2" t="s">
        <v>748</v>
      </c>
      <c r="H36" s="67">
        <f t="shared" ref="H36:H38" si="37">F36+7</f>
        <v>46219</v>
      </c>
      <c r="I36" s="170">
        <f t="shared" ref="I36:I38" si="38">H36+1</f>
        <v>46220</v>
      </c>
    </row>
    <row r="37" spans="1:9" hidden="1">
      <c r="A37" s="90" t="s">
        <v>719</v>
      </c>
      <c r="B37" s="81" t="s">
        <v>751</v>
      </c>
      <c r="C37" s="67">
        <v>46212</v>
      </c>
      <c r="D37" s="170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752</v>
      </c>
      <c r="H37" s="67">
        <f t="shared" si="37"/>
        <v>46226</v>
      </c>
      <c r="I37" s="170">
        <f t="shared" si="38"/>
        <v>46227</v>
      </c>
    </row>
    <row r="38" spans="1:9" hidden="1">
      <c r="A38" s="58" t="s">
        <v>689</v>
      </c>
      <c r="B38" s="302" t="s">
        <v>749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2" t="s">
        <v>750</v>
      </c>
      <c r="H38" s="67">
        <f t="shared" si="37"/>
        <v>46233</v>
      </c>
      <c r="I38" s="170">
        <f t="shared" si="38"/>
        <v>46234</v>
      </c>
    </row>
    <row r="39" spans="1:9">
      <c r="A39" s="90" t="s">
        <v>2042</v>
      </c>
      <c r="B39" s="81" t="s">
        <v>753</v>
      </c>
      <c r="C39" s="67">
        <v>46226</v>
      </c>
      <c r="D39" s="170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754</v>
      </c>
      <c r="H39" s="67">
        <v>46247</v>
      </c>
      <c r="I39" s="170">
        <v>46248</v>
      </c>
    </row>
    <row r="40" spans="1:9">
      <c r="A40" s="58" t="s">
        <v>2287</v>
      </c>
      <c r="B40" s="302" t="s">
        <v>751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2" t="s">
        <v>752</v>
      </c>
      <c r="H40" s="67">
        <v>46254</v>
      </c>
      <c r="I40" s="170">
        <v>46255</v>
      </c>
    </row>
    <row r="41" spans="1:9">
      <c r="A41" s="581" t="s">
        <v>2041</v>
      </c>
      <c r="B41" s="582"/>
      <c r="C41" s="582"/>
      <c r="D41" s="582"/>
      <c r="E41" s="582"/>
      <c r="F41" s="582"/>
      <c r="G41" s="582"/>
      <c r="H41" s="582"/>
      <c r="I41" s="583"/>
    </row>
    <row r="42" spans="1:9">
      <c r="A42" s="90" t="s">
        <v>2042</v>
      </c>
      <c r="B42" s="81" t="s">
        <v>755</v>
      </c>
      <c r="C42" s="129">
        <v>46247</v>
      </c>
      <c r="D42" s="281">
        <f t="shared" ref="D42:D46" si="42">C42+1</f>
        <v>46248</v>
      </c>
      <c r="E42" s="129">
        <f t="shared" ref="E42:E46" si="43">D42+5</f>
        <v>46253</v>
      </c>
      <c r="F42" s="129">
        <f t="shared" ref="F42:F46" si="44">E42+1</f>
        <v>46254</v>
      </c>
      <c r="G42" s="81" t="s">
        <v>756</v>
      </c>
      <c r="H42" s="67">
        <f t="shared" ref="H42:H49" si="45">F42+7</f>
        <v>46261</v>
      </c>
      <c r="I42" s="170">
        <f t="shared" ref="I42:I49" si="46">H42+1</f>
        <v>46262</v>
      </c>
    </row>
    <row r="43" spans="1:9">
      <c r="A43" s="58" t="s">
        <v>689</v>
      </c>
      <c r="B43" s="302" t="s">
        <v>753</v>
      </c>
      <c r="C43" s="129">
        <v>46254</v>
      </c>
      <c r="D43" s="281">
        <f t="shared" si="42"/>
        <v>46255</v>
      </c>
      <c r="E43" s="129">
        <f t="shared" si="43"/>
        <v>46260</v>
      </c>
      <c r="F43" s="129">
        <f t="shared" si="44"/>
        <v>46261</v>
      </c>
      <c r="G43" s="302" t="s">
        <v>754</v>
      </c>
      <c r="H43" s="129">
        <f t="shared" si="45"/>
        <v>46268</v>
      </c>
      <c r="I43" s="281">
        <f t="shared" si="46"/>
        <v>46269</v>
      </c>
    </row>
    <row r="44" spans="1:9">
      <c r="A44" s="90" t="s">
        <v>719</v>
      </c>
      <c r="B44" s="81" t="s">
        <v>757</v>
      </c>
      <c r="C44" s="129">
        <v>46261</v>
      </c>
      <c r="D44" s="281">
        <f t="shared" si="42"/>
        <v>46262</v>
      </c>
      <c r="E44" s="129">
        <f t="shared" si="43"/>
        <v>46267</v>
      </c>
      <c r="F44" s="129">
        <f t="shared" si="44"/>
        <v>46268</v>
      </c>
      <c r="G44" s="81" t="s">
        <v>758</v>
      </c>
      <c r="H44" s="129">
        <f t="shared" si="45"/>
        <v>46275</v>
      </c>
      <c r="I44" s="281">
        <f t="shared" si="46"/>
        <v>46276</v>
      </c>
    </row>
    <row r="45" spans="1:9">
      <c r="A45" s="58" t="s">
        <v>689</v>
      </c>
      <c r="B45" s="302" t="s">
        <v>755</v>
      </c>
      <c r="C45" s="129">
        <v>46269</v>
      </c>
      <c r="D45" s="281">
        <f>C45+1</f>
        <v>46270</v>
      </c>
      <c r="E45" s="129">
        <f t="shared" si="43"/>
        <v>46275</v>
      </c>
      <c r="F45" s="129">
        <f t="shared" si="44"/>
        <v>46276</v>
      </c>
      <c r="G45" s="302" t="s">
        <v>756</v>
      </c>
      <c r="H45" s="129">
        <f t="shared" si="45"/>
        <v>46283</v>
      </c>
      <c r="I45" s="281">
        <f t="shared" si="46"/>
        <v>46284</v>
      </c>
    </row>
    <row r="46" spans="1:9">
      <c r="A46" s="90" t="s">
        <v>719</v>
      </c>
      <c r="B46" s="81" t="s">
        <v>759</v>
      </c>
      <c r="C46" s="129">
        <v>46274</v>
      </c>
      <c r="D46" s="281">
        <f t="shared" si="42"/>
        <v>46275</v>
      </c>
      <c r="E46" s="129">
        <f t="shared" si="43"/>
        <v>46280</v>
      </c>
      <c r="F46" s="129">
        <f t="shared" si="44"/>
        <v>46281</v>
      </c>
      <c r="G46" s="81" t="s">
        <v>760</v>
      </c>
      <c r="H46" s="129">
        <f t="shared" si="45"/>
        <v>46288</v>
      </c>
      <c r="I46" s="281">
        <f t="shared" si="46"/>
        <v>46289</v>
      </c>
    </row>
    <row r="47" spans="1:9">
      <c r="A47" s="58" t="s">
        <v>689</v>
      </c>
      <c r="B47" s="302" t="s">
        <v>757</v>
      </c>
      <c r="C47" s="129">
        <f>H45</f>
        <v>46283</v>
      </c>
      <c r="D47" s="281">
        <f t="shared" si="39"/>
        <v>46284</v>
      </c>
      <c r="E47" s="129">
        <f t="shared" si="40"/>
        <v>46289</v>
      </c>
      <c r="F47" s="129">
        <f t="shared" si="41"/>
        <v>46290</v>
      </c>
      <c r="G47" s="302" t="s">
        <v>758</v>
      </c>
      <c r="H47" s="129">
        <f t="shared" si="45"/>
        <v>46297</v>
      </c>
      <c r="I47" s="281">
        <f t="shared" si="46"/>
        <v>46298</v>
      </c>
    </row>
    <row r="48" spans="1:9">
      <c r="A48" s="90" t="s">
        <v>719</v>
      </c>
      <c r="B48" s="81" t="s">
        <v>2117</v>
      </c>
      <c r="C48" s="129">
        <v>46289</v>
      </c>
      <c r="D48" s="281">
        <f t="shared" si="39"/>
        <v>46290</v>
      </c>
      <c r="E48" s="129">
        <f t="shared" si="40"/>
        <v>46295</v>
      </c>
      <c r="F48" s="129">
        <f t="shared" si="41"/>
        <v>46296</v>
      </c>
      <c r="G48" s="81" t="s">
        <v>2118</v>
      </c>
      <c r="H48" s="129">
        <f t="shared" si="45"/>
        <v>46303</v>
      </c>
      <c r="I48" s="281">
        <f t="shared" si="46"/>
        <v>46304</v>
      </c>
    </row>
    <row r="49" spans="1:19">
      <c r="A49" s="58" t="s">
        <v>689</v>
      </c>
      <c r="B49" s="302" t="s">
        <v>2119</v>
      </c>
      <c r="C49" s="129">
        <f>H47</f>
        <v>46297</v>
      </c>
      <c r="D49" s="281">
        <f t="shared" si="39"/>
        <v>46298</v>
      </c>
      <c r="E49" s="129">
        <f t="shared" si="40"/>
        <v>46303</v>
      </c>
      <c r="F49" s="129">
        <f t="shared" si="41"/>
        <v>46304</v>
      </c>
      <c r="G49" s="302" t="s">
        <v>2120</v>
      </c>
      <c r="H49" s="129">
        <f t="shared" si="45"/>
        <v>46311</v>
      </c>
      <c r="I49" s="281">
        <f t="shared" si="46"/>
        <v>46312</v>
      </c>
    </row>
    <row r="50" spans="1:19">
      <c r="A50" s="367"/>
      <c r="B50" s="317"/>
      <c r="C50" s="158"/>
      <c r="D50" s="368"/>
      <c r="E50" s="158"/>
      <c r="F50" s="158"/>
      <c r="G50" s="317"/>
      <c r="H50" s="158"/>
      <c r="I50" s="368"/>
    </row>
    <row r="51" spans="1:19" ht="16.2">
      <c r="A51" s="300" t="s">
        <v>160</v>
      </c>
      <c r="B51" s="523" t="s">
        <v>761</v>
      </c>
      <c r="C51" s="523"/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23"/>
      <c r="O51" s="6"/>
      <c r="P51" s="6"/>
      <c r="Q51" s="6"/>
      <c r="R51" s="6"/>
      <c r="S51" s="6"/>
    </row>
    <row r="52" spans="1:19" ht="16.2">
      <c r="A52" s="31" t="s">
        <v>249</v>
      </c>
      <c r="B52" s="584" t="s">
        <v>2189</v>
      </c>
      <c r="C52" s="584"/>
      <c r="D52" s="584"/>
      <c r="E52" s="584"/>
      <c r="F52" s="584"/>
      <c r="G52" s="584"/>
      <c r="H52" s="584"/>
      <c r="I52" s="584"/>
      <c r="J52" s="584"/>
      <c r="K52" s="584"/>
      <c r="L52" s="584"/>
      <c r="M52" s="584"/>
      <c r="N52" s="584"/>
      <c r="O52" s="6"/>
      <c r="P52" s="6"/>
      <c r="Q52" s="369"/>
      <c r="R52" s="6"/>
      <c r="S52" s="6"/>
    </row>
    <row r="53" spans="1:19" ht="16.2">
      <c r="A53" s="31" t="s">
        <v>762</v>
      </c>
      <c r="B53" s="584" t="s">
        <v>714</v>
      </c>
      <c r="C53" s="584"/>
      <c r="D53" s="584"/>
      <c r="E53" s="584"/>
      <c r="F53" s="584"/>
      <c r="G53" s="584"/>
      <c r="H53" s="584"/>
      <c r="I53" s="584"/>
      <c r="J53" s="584"/>
      <c r="K53" s="584"/>
      <c r="L53" s="584"/>
      <c r="M53" s="584"/>
      <c r="N53" s="584"/>
      <c r="O53" s="6"/>
      <c r="P53" s="6"/>
      <c r="Q53" s="6"/>
      <c r="R53" s="6"/>
      <c r="S53" s="6"/>
    </row>
  </sheetData>
  <mergeCells count="17">
    <mergeCell ref="A18:I18"/>
    <mergeCell ref="B51:N51"/>
    <mergeCell ref="B52:N52"/>
    <mergeCell ref="B53:N53"/>
    <mergeCell ref="C6:D6"/>
    <mergeCell ref="E6:F6"/>
    <mergeCell ref="H6:I6"/>
    <mergeCell ref="C7:D7"/>
    <mergeCell ref="E7:F7"/>
    <mergeCell ref="H7:I7"/>
    <mergeCell ref="A41:I41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3"/>
  <sheetViews>
    <sheetView topLeftCell="A2" workbookViewId="0">
      <selection activeCell="A39" sqref="A39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98" t="s">
        <v>0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</row>
    <row r="2" spans="1:247" ht="17.399999999999999">
      <c r="B2" s="499" t="s">
        <v>1</v>
      </c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35" t="s">
        <v>763</v>
      </c>
      <c r="B4" s="535"/>
      <c r="C4" s="535"/>
      <c r="D4" s="535"/>
      <c r="E4" s="535"/>
      <c r="F4" s="535"/>
      <c r="G4" s="535"/>
      <c r="H4" s="535"/>
      <c r="I4" s="535"/>
      <c r="J4" s="535"/>
      <c r="K4" s="535"/>
    </row>
    <row r="5" spans="1:247">
      <c r="A5" s="8" t="s">
        <v>670</v>
      </c>
      <c r="B5" s="8" t="s">
        <v>671</v>
      </c>
      <c r="C5" s="586" t="s">
        <v>672</v>
      </c>
      <c r="D5" s="587"/>
      <c r="E5" s="588" t="s">
        <v>674</v>
      </c>
      <c r="F5" s="589"/>
      <c r="G5" s="588" t="s">
        <v>594</v>
      </c>
      <c r="H5" s="589"/>
      <c r="I5" s="8" t="s">
        <v>671</v>
      </c>
      <c r="J5" s="588" t="s">
        <v>674</v>
      </c>
      <c r="K5" s="589"/>
      <c r="L5" s="586" t="s">
        <v>672</v>
      </c>
      <c r="M5" s="587"/>
    </row>
    <row r="6" spans="1:247">
      <c r="A6" s="10" t="s">
        <v>13</v>
      </c>
      <c r="B6" s="10" t="s">
        <v>14</v>
      </c>
      <c r="C6" s="482" t="s">
        <v>676</v>
      </c>
      <c r="D6" s="561"/>
      <c r="E6" s="473" t="s">
        <v>599</v>
      </c>
      <c r="F6" s="473"/>
      <c r="G6" s="473" t="s">
        <v>598</v>
      </c>
      <c r="H6" s="473"/>
      <c r="I6" s="10" t="s">
        <v>14</v>
      </c>
      <c r="J6" s="473" t="s">
        <v>599</v>
      </c>
      <c r="K6" s="473"/>
      <c r="L6" s="482" t="s">
        <v>676</v>
      </c>
      <c r="M6" s="561"/>
    </row>
    <row r="7" spans="1:247">
      <c r="A7" s="10"/>
      <c r="B7" s="10"/>
      <c r="C7" s="482" t="s">
        <v>678</v>
      </c>
      <c r="D7" s="561"/>
      <c r="E7" s="594" t="s">
        <v>680</v>
      </c>
      <c r="F7" s="594"/>
      <c r="G7" s="592" t="s">
        <v>681</v>
      </c>
      <c r="H7" s="593"/>
      <c r="I7" s="10"/>
      <c r="J7" s="592" t="s">
        <v>682</v>
      </c>
      <c r="K7" s="593"/>
      <c r="L7" s="482" t="s">
        <v>678</v>
      </c>
      <c r="M7" s="561"/>
    </row>
    <row r="8" spans="1:247" hidden="1">
      <c r="A8" s="55" t="s">
        <v>696</v>
      </c>
      <c r="B8" s="132" t="s">
        <v>720</v>
      </c>
      <c r="C8" s="67">
        <v>46018</v>
      </c>
      <c r="D8" s="170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721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70">
        <f t="shared" ref="M8:M10" si="8">L8</f>
        <v>46036</v>
      </c>
    </row>
    <row r="9" spans="1:247" hidden="1">
      <c r="A9" s="137" t="s">
        <v>683</v>
      </c>
      <c r="B9" s="132" t="s">
        <v>722</v>
      </c>
      <c r="C9" s="67">
        <v>46025</v>
      </c>
      <c r="D9" s="170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2" t="s">
        <v>723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70">
        <f t="shared" si="8"/>
        <v>46043</v>
      </c>
    </row>
    <row r="10" spans="1:247" hidden="1">
      <c r="A10" s="55" t="s">
        <v>686</v>
      </c>
      <c r="B10" s="132" t="s">
        <v>722</v>
      </c>
      <c r="C10" s="67">
        <v>46032</v>
      </c>
      <c r="D10" s="170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2" t="s">
        <v>723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70">
        <f t="shared" si="8"/>
        <v>46050</v>
      </c>
    </row>
    <row r="11" spans="1:247" hidden="1">
      <c r="A11" s="58" t="s">
        <v>696</v>
      </c>
      <c r="B11" s="302" t="s">
        <v>722</v>
      </c>
      <c r="C11" s="67">
        <v>46039</v>
      </c>
      <c r="D11" s="170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723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70">
        <f t="shared" ref="M11:M12" si="17">L11</f>
        <v>46057</v>
      </c>
    </row>
    <row r="12" spans="1:247" hidden="1">
      <c r="A12" s="58" t="s">
        <v>683</v>
      </c>
      <c r="B12" s="302" t="s">
        <v>724</v>
      </c>
      <c r="C12" s="67">
        <v>46046</v>
      </c>
      <c r="D12" s="170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2" t="s">
        <v>725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70">
        <f t="shared" si="17"/>
        <v>46064</v>
      </c>
    </row>
    <row r="13" spans="1:247" hidden="1">
      <c r="A13" s="55" t="s">
        <v>686</v>
      </c>
      <c r="B13" s="302" t="s">
        <v>724</v>
      </c>
      <c r="C13" s="67">
        <v>46053</v>
      </c>
      <c r="D13" s="170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2" t="s">
        <v>725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70">
        <f t="shared" ref="M13:M16" si="26">L13</f>
        <v>46071</v>
      </c>
    </row>
    <row r="14" spans="1:247" hidden="1">
      <c r="A14" s="58" t="s">
        <v>696</v>
      </c>
      <c r="B14" s="302" t="s">
        <v>724</v>
      </c>
      <c r="C14" s="67">
        <v>46060</v>
      </c>
      <c r="D14" s="170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2" t="s">
        <v>725</v>
      </c>
      <c r="J14" s="67">
        <f t="shared" si="23"/>
        <v>46069</v>
      </c>
      <c r="K14" s="67">
        <f t="shared" si="24"/>
        <v>46070</v>
      </c>
      <c r="L14" s="366" t="s">
        <v>764</v>
      </c>
      <c r="M14" s="366" t="s">
        <v>765</v>
      </c>
      <c r="N14" s="75" t="s">
        <v>766</v>
      </c>
      <c r="O14" s="75"/>
      <c r="P14" s="75"/>
    </row>
    <row r="15" spans="1:247" hidden="1">
      <c r="A15" s="58" t="s">
        <v>683</v>
      </c>
      <c r="B15" s="302" t="s">
        <v>726</v>
      </c>
      <c r="C15" s="67">
        <v>46067</v>
      </c>
      <c r="D15" s="170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2" t="s">
        <v>727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70">
        <f t="shared" si="26"/>
        <v>46085</v>
      </c>
    </row>
    <row r="16" spans="1:247" hidden="1">
      <c r="A16" s="55" t="s">
        <v>686</v>
      </c>
      <c r="B16" s="302" t="s">
        <v>726</v>
      </c>
      <c r="C16" s="67">
        <v>46074</v>
      </c>
      <c r="D16" s="170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2" t="s">
        <v>727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70">
        <f t="shared" si="26"/>
        <v>46092</v>
      </c>
    </row>
    <row r="17" spans="1:13" hidden="1">
      <c r="A17" s="485" t="s">
        <v>767</v>
      </c>
      <c r="B17" s="486"/>
      <c r="C17" s="486"/>
      <c r="D17" s="486"/>
      <c r="E17" s="486"/>
      <c r="F17" s="486"/>
      <c r="G17" s="486"/>
      <c r="H17" s="486"/>
      <c r="I17" s="486"/>
      <c r="J17" s="486"/>
      <c r="K17" s="486"/>
      <c r="L17" s="486"/>
      <c r="M17" s="487"/>
    </row>
    <row r="18" spans="1:13" hidden="1">
      <c r="A18" s="58" t="s">
        <v>683</v>
      </c>
      <c r="B18" s="302" t="s">
        <v>728</v>
      </c>
      <c r="C18" s="67">
        <v>46088</v>
      </c>
      <c r="D18" s="170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2" t="s">
        <v>729</v>
      </c>
      <c r="J18" s="67">
        <f>H18</f>
        <v>46097</v>
      </c>
      <c r="K18" s="67">
        <f>J18+1</f>
        <v>46098</v>
      </c>
      <c r="L18" s="67">
        <f>K18+8</f>
        <v>46106</v>
      </c>
      <c r="M18" s="170">
        <f>L18</f>
        <v>46106</v>
      </c>
    </row>
    <row r="19" spans="1:13" hidden="1">
      <c r="A19" s="55" t="s">
        <v>686</v>
      </c>
      <c r="B19" s="302" t="s">
        <v>728</v>
      </c>
      <c r="C19" s="67">
        <v>46095</v>
      </c>
      <c r="D19" s="170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2" t="s">
        <v>729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70">
        <f t="shared" ref="M19:M22" si="34">L19</f>
        <v>46113</v>
      </c>
    </row>
    <row r="20" spans="1:13" hidden="1">
      <c r="A20" s="58" t="s">
        <v>696</v>
      </c>
      <c r="B20" s="81" t="s">
        <v>728</v>
      </c>
      <c r="C20" s="67">
        <v>46102</v>
      </c>
      <c r="D20" s="170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729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70">
        <f t="shared" si="34"/>
        <v>46120</v>
      </c>
    </row>
    <row r="21" spans="1:13" hidden="1">
      <c r="A21" s="58" t="s">
        <v>683</v>
      </c>
      <c r="B21" s="302" t="s">
        <v>733</v>
      </c>
      <c r="C21" s="67">
        <v>46109</v>
      </c>
      <c r="D21" s="170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2" t="s">
        <v>734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70">
        <f t="shared" si="34"/>
        <v>46127</v>
      </c>
    </row>
    <row r="22" spans="1:13" hidden="1">
      <c r="A22" s="55" t="s">
        <v>686</v>
      </c>
      <c r="B22" s="302" t="s">
        <v>733</v>
      </c>
      <c r="C22" s="67">
        <v>46116</v>
      </c>
      <c r="D22" s="170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2" t="s">
        <v>734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70">
        <f t="shared" si="34"/>
        <v>46134</v>
      </c>
    </row>
    <row r="23" spans="1:13" hidden="1">
      <c r="A23" s="58" t="s">
        <v>696</v>
      </c>
      <c r="B23" s="302" t="s">
        <v>733</v>
      </c>
      <c r="C23" s="67">
        <v>46123</v>
      </c>
      <c r="D23" s="170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2" t="s">
        <v>734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70">
        <f t="shared" ref="M23:M25" si="43">L23</f>
        <v>46141</v>
      </c>
    </row>
    <row r="24" spans="1:13" hidden="1">
      <c r="A24" s="58" t="s">
        <v>683</v>
      </c>
      <c r="B24" s="302" t="s">
        <v>731</v>
      </c>
      <c r="C24" s="67">
        <v>46130</v>
      </c>
      <c r="D24" s="170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2" t="s">
        <v>732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70">
        <f t="shared" si="43"/>
        <v>46148</v>
      </c>
    </row>
    <row r="25" spans="1:13" hidden="1">
      <c r="A25" s="55" t="s">
        <v>686</v>
      </c>
      <c r="B25" s="302" t="s">
        <v>731</v>
      </c>
      <c r="C25" s="67">
        <v>46137</v>
      </c>
      <c r="D25" s="170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2" t="s">
        <v>732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70">
        <f t="shared" si="43"/>
        <v>46155</v>
      </c>
    </row>
    <row r="26" spans="1:13" hidden="1">
      <c r="A26" s="58" t="s">
        <v>696</v>
      </c>
      <c r="B26" s="302" t="s">
        <v>731</v>
      </c>
      <c r="C26" s="67">
        <v>46144</v>
      </c>
      <c r="D26" s="170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2" t="s">
        <v>732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70">
        <f t="shared" ref="M26:M28" si="52">L26</f>
        <v>46162</v>
      </c>
    </row>
    <row r="27" spans="1:13" hidden="1">
      <c r="A27" s="58" t="s">
        <v>683</v>
      </c>
      <c r="B27" s="302" t="s">
        <v>735</v>
      </c>
      <c r="C27" s="67">
        <v>46151</v>
      </c>
      <c r="D27" s="170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2" t="s">
        <v>736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70">
        <f t="shared" si="52"/>
        <v>46169</v>
      </c>
    </row>
    <row r="28" spans="1:13" hidden="1">
      <c r="A28" s="58" t="s">
        <v>686</v>
      </c>
      <c r="B28" s="302" t="s">
        <v>735</v>
      </c>
      <c r="C28" s="67">
        <v>46158</v>
      </c>
      <c r="D28" s="170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2" t="s">
        <v>736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70">
        <f t="shared" si="52"/>
        <v>46176</v>
      </c>
    </row>
    <row r="29" spans="1:13" hidden="1">
      <c r="A29" s="58" t="s">
        <v>696</v>
      </c>
      <c r="B29" s="302" t="s">
        <v>735</v>
      </c>
      <c r="C29" s="67">
        <v>46165</v>
      </c>
      <c r="D29" s="170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2" t="s">
        <v>736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70">
        <f t="shared" ref="M29:M30" si="61">L29</f>
        <v>46183</v>
      </c>
    </row>
    <row r="30" spans="1:13" hidden="1">
      <c r="A30" s="58" t="s">
        <v>683</v>
      </c>
      <c r="B30" s="302" t="s">
        <v>737</v>
      </c>
      <c r="C30" s="67">
        <v>46172</v>
      </c>
      <c r="D30" s="170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2" t="s">
        <v>738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70">
        <f t="shared" si="61"/>
        <v>46190</v>
      </c>
    </row>
    <row r="31" spans="1:13" hidden="1">
      <c r="A31" s="58" t="s">
        <v>686</v>
      </c>
      <c r="B31" s="302" t="s">
        <v>737</v>
      </c>
      <c r="C31" s="67">
        <v>46179</v>
      </c>
      <c r="D31" s="170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2" t="s">
        <v>738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70">
        <f t="shared" ref="M31:M34" si="70">L31</f>
        <v>46197</v>
      </c>
    </row>
    <row r="32" spans="1:13" hidden="1">
      <c r="A32" s="58" t="s">
        <v>696</v>
      </c>
      <c r="B32" s="302" t="s">
        <v>737</v>
      </c>
      <c r="C32" s="67">
        <v>46186</v>
      </c>
      <c r="D32" s="170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2" t="s">
        <v>738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70">
        <f t="shared" si="70"/>
        <v>46204</v>
      </c>
    </row>
    <row r="33" spans="1:13" hidden="1">
      <c r="A33" s="58" t="s">
        <v>683</v>
      </c>
      <c r="B33" s="302" t="s">
        <v>739</v>
      </c>
      <c r="C33" s="67">
        <v>46193</v>
      </c>
      <c r="D33" s="170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2" t="s">
        <v>740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70">
        <f t="shared" si="70"/>
        <v>46211</v>
      </c>
    </row>
    <row r="34" spans="1:13" hidden="1">
      <c r="A34" s="58" t="s">
        <v>686</v>
      </c>
      <c r="B34" s="302" t="s">
        <v>739</v>
      </c>
      <c r="C34" s="67">
        <v>46200</v>
      </c>
      <c r="D34" s="170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2" t="s">
        <v>740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70">
        <f t="shared" si="70"/>
        <v>46218</v>
      </c>
    </row>
    <row r="35" spans="1:13" hidden="1">
      <c r="A35" s="58" t="s">
        <v>696</v>
      </c>
      <c r="B35" s="302" t="s">
        <v>739</v>
      </c>
      <c r="C35" s="67">
        <v>46207</v>
      </c>
      <c r="D35" s="170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2" t="s">
        <v>740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70">
        <f t="shared" ref="M35:M37" si="79">L35</f>
        <v>46225</v>
      </c>
    </row>
    <row r="36" spans="1:13" hidden="1">
      <c r="A36" s="58" t="s">
        <v>683</v>
      </c>
      <c r="B36" s="302" t="s">
        <v>741</v>
      </c>
      <c r="C36" s="67">
        <v>46214</v>
      </c>
      <c r="D36" s="170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2" t="s">
        <v>742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70">
        <f t="shared" si="79"/>
        <v>46232</v>
      </c>
    </row>
    <row r="37" spans="1:13">
      <c r="A37" s="58" t="s">
        <v>2288</v>
      </c>
      <c r="B37" s="302" t="s">
        <v>741</v>
      </c>
      <c r="C37" s="67">
        <v>46221</v>
      </c>
      <c r="D37" s="170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2" t="s">
        <v>742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70">
        <f t="shared" si="79"/>
        <v>46239</v>
      </c>
    </row>
    <row r="38" spans="1:13">
      <c r="A38" s="58" t="s">
        <v>2289</v>
      </c>
      <c r="B38" s="302">
        <v>2610</v>
      </c>
      <c r="C38" s="67">
        <v>46228</v>
      </c>
      <c r="D38" s="170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2" t="s">
        <v>742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70">
        <f t="shared" ref="M38:M48" si="88">L38</f>
        <v>46246</v>
      </c>
    </row>
    <row r="39" spans="1:13">
      <c r="A39" s="58" t="s">
        <v>2290</v>
      </c>
      <c r="B39" s="302" t="s">
        <v>743</v>
      </c>
      <c r="C39" s="67">
        <v>46235</v>
      </c>
      <c r="D39" s="170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2" t="s">
        <v>744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70">
        <f t="shared" si="88"/>
        <v>46253</v>
      </c>
    </row>
    <row r="40" spans="1:13">
      <c r="A40" s="58" t="s">
        <v>686</v>
      </c>
      <c r="B40" s="302" t="s">
        <v>743</v>
      </c>
      <c r="C40" s="67">
        <v>46242</v>
      </c>
      <c r="D40" s="170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2" t="s">
        <v>744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70">
        <f t="shared" si="88"/>
        <v>46260</v>
      </c>
    </row>
    <row r="41" spans="1:13">
      <c r="A41" s="58" t="s">
        <v>696</v>
      </c>
      <c r="B41" s="302" t="s">
        <v>743</v>
      </c>
      <c r="C41" s="67">
        <v>46249</v>
      </c>
      <c r="D41" s="170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2" t="s">
        <v>744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70">
        <f t="shared" si="88"/>
        <v>46267</v>
      </c>
    </row>
    <row r="42" spans="1:13">
      <c r="A42" s="58" t="s">
        <v>683</v>
      </c>
      <c r="B42" s="302" t="s">
        <v>745</v>
      </c>
      <c r="C42" s="129">
        <v>46256</v>
      </c>
      <c r="D42" s="281">
        <f t="shared" si="80"/>
        <v>46257</v>
      </c>
      <c r="E42" s="129">
        <f t="shared" si="81"/>
        <v>46263</v>
      </c>
      <c r="F42" s="129">
        <f t="shared" si="82"/>
        <v>46263</v>
      </c>
      <c r="G42" s="129">
        <f t="shared" si="83"/>
        <v>46264</v>
      </c>
      <c r="H42" s="129">
        <f t="shared" si="84"/>
        <v>46265</v>
      </c>
      <c r="I42" s="302" t="s">
        <v>746</v>
      </c>
      <c r="J42" s="129">
        <f t="shared" si="85"/>
        <v>46265</v>
      </c>
      <c r="K42" s="129">
        <f t="shared" si="86"/>
        <v>46266</v>
      </c>
      <c r="L42" s="129">
        <f t="shared" si="87"/>
        <v>46274</v>
      </c>
      <c r="M42" s="281">
        <f t="shared" si="88"/>
        <v>46274</v>
      </c>
    </row>
    <row r="43" spans="1:13">
      <c r="A43" s="58" t="s">
        <v>686</v>
      </c>
      <c r="B43" s="302" t="s">
        <v>745</v>
      </c>
      <c r="C43" s="129">
        <v>46263</v>
      </c>
      <c r="D43" s="281">
        <f t="shared" si="80"/>
        <v>46264</v>
      </c>
      <c r="E43" s="129">
        <f t="shared" si="81"/>
        <v>46270</v>
      </c>
      <c r="F43" s="129">
        <f t="shared" si="82"/>
        <v>46270</v>
      </c>
      <c r="G43" s="129">
        <f t="shared" si="83"/>
        <v>46271</v>
      </c>
      <c r="H43" s="129">
        <f t="shared" si="84"/>
        <v>46272</v>
      </c>
      <c r="I43" s="302" t="s">
        <v>746</v>
      </c>
      <c r="J43" s="129">
        <f t="shared" si="85"/>
        <v>46272</v>
      </c>
      <c r="K43" s="129">
        <f t="shared" si="86"/>
        <v>46273</v>
      </c>
      <c r="L43" s="129">
        <f t="shared" si="87"/>
        <v>46281</v>
      </c>
      <c r="M43" s="281">
        <f t="shared" si="88"/>
        <v>46281</v>
      </c>
    </row>
    <row r="44" spans="1:13">
      <c r="A44" s="58" t="s">
        <v>696</v>
      </c>
      <c r="B44" s="302" t="s">
        <v>745</v>
      </c>
      <c r="C44" s="129">
        <v>46270</v>
      </c>
      <c r="D44" s="281">
        <f t="shared" si="80"/>
        <v>46271</v>
      </c>
      <c r="E44" s="129">
        <f t="shared" si="81"/>
        <v>46277</v>
      </c>
      <c r="F44" s="129">
        <f t="shared" si="82"/>
        <v>46277</v>
      </c>
      <c r="G44" s="129">
        <f t="shared" si="83"/>
        <v>46278</v>
      </c>
      <c r="H44" s="129">
        <f t="shared" si="84"/>
        <v>46279</v>
      </c>
      <c r="I44" s="302" t="s">
        <v>746</v>
      </c>
      <c r="J44" s="129">
        <f t="shared" si="85"/>
        <v>46279</v>
      </c>
      <c r="K44" s="129">
        <f t="shared" si="86"/>
        <v>46280</v>
      </c>
      <c r="L44" s="129">
        <f t="shared" si="87"/>
        <v>46288</v>
      </c>
      <c r="M44" s="281">
        <f t="shared" si="88"/>
        <v>46288</v>
      </c>
    </row>
    <row r="45" spans="1:13">
      <c r="A45" s="58" t="s">
        <v>683</v>
      </c>
      <c r="B45" s="302" t="s">
        <v>2121</v>
      </c>
      <c r="C45" s="129">
        <v>46277</v>
      </c>
      <c r="D45" s="281">
        <f t="shared" si="80"/>
        <v>46278</v>
      </c>
      <c r="E45" s="129">
        <f t="shared" si="81"/>
        <v>46284</v>
      </c>
      <c r="F45" s="129">
        <f t="shared" si="82"/>
        <v>46284</v>
      </c>
      <c r="G45" s="129">
        <f t="shared" si="83"/>
        <v>46285</v>
      </c>
      <c r="H45" s="129">
        <f t="shared" si="84"/>
        <v>46286</v>
      </c>
      <c r="I45" s="302" t="s">
        <v>2122</v>
      </c>
      <c r="J45" s="129">
        <f t="shared" si="85"/>
        <v>46286</v>
      </c>
      <c r="K45" s="129">
        <f t="shared" si="86"/>
        <v>46287</v>
      </c>
      <c r="L45" s="129">
        <f t="shared" si="87"/>
        <v>46295</v>
      </c>
      <c r="M45" s="281">
        <f t="shared" si="88"/>
        <v>46295</v>
      </c>
    </row>
    <row r="46" spans="1:13">
      <c r="A46" s="58" t="s">
        <v>686</v>
      </c>
      <c r="B46" s="302" t="s">
        <v>2121</v>
      </c>
      <c r="C46" s="129">
        <v>46284</v>
      </c>
      <c r="D46" s="281">
        <f t="shared" si="80"/>
        <v>46285</v>
      </c>
      <c r="E46" s="129">
        <f t="shared" si="81"/>
        <v>46291</v>
      </c>
      <c r="F46" s="129">
        <f t="shared" si="82"/>
        <v>46291</v>
      </c>
      <c r="G46" s="129">
        <f t="shared" si="83"/>
        <v>46292</v>
      </c>
      <c r="H46" s="129">
        <f t="shared" si="84"/>
        <v>46293</v>
      </c>
      <c r="I46" s="302" t="s">
        <v>2122</v>
      </c>
      <c r="J46" s="129">
        <f t="shared" si="85"/>
        <v>46293</v>
      </c>
      <c r="K46" s="129">
        <f t="shared" si="86"/>
        <v>46294</v>
      </c>
      <c r="L46" s="129">
        <f t="shared" si="87"/>
        <v>46302</v>
      </c>
      <c r="M46" s="281">
        <f t="shared" si="88"/>
        <v>46302</v>
      </c>
    </row>
    <row r="47" spans="1:13">
      <c r="A47" s="58" t="s">
        <v>696</v>
      </c>
      <c r="B47" s="302" t="s">
        <v>2121</v>
      </c>
      <c r="C47" s="129">
        <v>46291</v>
      </c>
      <c r="D47" s="281">
        <f t="shared" si="80"/>
        <v>46292</v>
      </c>
      <c r="E47" s="129">
        <f t="shared" si="81"/>
        <v>46298</v>
      </c>
      <c r="F47" s="129">
        <f t="shared" si="82"/>
        <v>46298</v>
      </c>
      <c r="G47" s="129">
        <f t="shared" si="83"/>
        <v>46299</v>
      </c>
      <c r="H47" s="129">
        <f t="shared" si="84"/>
        <v>46300</v>
      </c>
      <c r="I47" s="302" t="s">
        <v>2122</v>
      </c>
      <c r="J47" s="129">
        <f t="shared" si="85"/>
        <v>46300</v>
      </c>
      <c r="K47" s="129">
        <f t="shared" si="86"/>
        <v>46301</v>
      </c>
      <c r="L47" s="129">
        <f t="shared" si="87"/>
        <v>46309</v>
      </c>
      <c r="M47" s="281">
        <f t="shared" si="88"/>
        <v>46309</v>
      </c>
    </row>
    <row r="48" spans="1:13">
      <c r="A48" s="58" t="s">
        <v>683</v>
      </c>
      <c r="B48" s="302" t="s">
        <v>2123</v>
      </c>
      <c r="C48" s="129">
        <v>46298</v>
      </c>
      <c r="D48" s="281">
        <f t="shared" si="80"/>
        <v>46299</v>
      </c>
      <c r="E48" s="129">
        <f t="shared" si="81"/>
        <v>46305</v>
      </c>
      <c r="F48" s="129">
        <f t="shared" si="82"/>
        <v>46305</v>
      </c>
      <c r="G48" s="129">
        <f t="shared" si="83"/>
        <v>46306</v>
      </c>
      <c r="H48" s="129">
        <f t="shared" si="84"/>
        <v>46307</v>
      </c>
      <c r="I48" s="302" t="s">
        <v>2124</v>
      </c>
      <c r="J48" s="129">
        <f t="shared" si="85"/>
        <v>46307</v>
      </c>
      <c r="K48" s="129">
        <f t="shared" si="86"/>
        <v>46308</v>
      </c>
      <c r="L48" s="129">
        <f t="shared" si="87"/>
        <v>46316</v>
      </c>
      <c r="M48" s="281">
        <f t="shared" si="88"/>
        <v>46316</v>
      </c>
    </row>
    <row r="49" spans="1:19">
      <c r="A49" s="367"/>
      <c r="B49" s="317"/>
      <c r="C49" s="158"/>
      <c r="D49" s="368"/>
      <c r="E49" s="158"/>
      <c r="F49" s="158"/>
      <c r="G49" s="158"/>
      <c r="H49" s="158"/>
      <c r="I49" s="317"/>
      <c r="J49" s="317"/>
      <c r="K49" s="317"/>
      <c r="L49" s="158"/>
      <c r="M49" s="368"/>
    </row>
    <row r="50" spans="1:19" ht="16.2">
      <c r="A50" s="300" t="s">
        <v>160</v>
      </c>
      <c r="B50" s="523" t="s">
        <v>768</v>
      </c>
      <c r="C50" s="523"/>
      <c r="D50" s="523"/>
      <c r="E50" s="523"/>
      <c r="F50" s="523"/>
      <c r="G50" s="523"/>
      <c r="H50" s="523"/>
      <c r="I50" s="523"/>
      <c r="J50" s="523"/>
      <c r="K50" s="523"/>
      <c r="L50" s="523"/>
      <c r="M50" s="523"/>
      <c r="N50" s="523"/>
      <c r="O50" s="6"/>
      <c r="P50" s="6"/>
      <c r="Q50" s="6"/>
      <c r="R50" s="6"/>
      <c r="S50" s="6"/>
    </row>
    <row r="51" spans="1:19" ht="16.2">
      <c r="A51" s="31" t="s">
        <v>249</v>
      </c>
      <c r="B51" s="584" t="s">
        <v>712</v>
      </c>
      <c r="C51" s="584"/>
      <c r="D51" s="584"/>
      <c r="E51" s="584"/>
      <c r="F51" s="584"/>
      <c r="G51" s="584"/>
      <c r="H51" s="584"/>
      <c r="I51" s="584"/>
      <c r="J51" s="584"/>
      <c r="K51" s="584"/>
      <c r="L51" s="584"/>
      <c r="M51" s="584"/>
      <c r="N51" s="584"/>
      <c r="O51" s="6"/>
      <c r="P51" s="6"/>
      <c r="Q51" s="369"/>
      <c r="R51" s="6"/>
      <c r="S51" s="6"/>
    </row>
    <row r="52" spans="1:19" ht="16.2">
      <c r="A52" s="31" t="s">
        <v>598</v>
      </c>
      <c r="B52" s="584" t="s">
        <v>663</v>
      </c>
      <c r="C52" s="584"/>
      <c r="D52" s="584"/>
      <c r="E52" s="584"/>
      <c r="F52" s="584"/>
      <c r="G52" s="584"/>
      <c r="H52" s="584"/>
      <c r="I52" s="584"/>
      <c r="J52" s="584"/>
      <c r="K52" s="584"/>
      <c r="L52" s="584"/>
      <c r="M52" s="584"/>
      <c r="N52" s="584"/>
      <c r="O52" s="6"/>
      <c r="P52" s="6"/>
      <c r="Q52" s="6"/>
      <c r="R52" s="6"/>
      <c r="S52" s="6"/>
    </row>
    <row r="53" spans="1:19" ht="16.2">
      <c r="A53" s="31" t="s">
        <v>599</v>
      </c>
      <c r="B53" s="526" t="s">
        <v>717</v>
      </c>
      <c r="C53" s="527"/>
      <c r="D53" s="527"/>
      <c r="E53" s="527"/>
      <c r="F53" s="527"/>
      <c r="G53" s="527"/>
      <c r="H53" s="527"/>
      <c r="I53" s="527"/>
      <c r="J53" s="527"/>
      <c r="K53" s="527"/>
      <c r="L53" s="527"/>
      <c r="M53" s="527"/>
      <c r="N53" s="528"/>
      <c r="O53" s="6"/>
      <c r="P53" s="6"/>
      <c r="Q53" s="6"/>
      <c r="R53" s="6"/>
      <c r="S53" s="6"/>
    </row>
  </sheetData>
  <mergeCells count="23">
    <mergeCell ref="A17:M17"/>
    <mergeCell ref="B50:N50"/>
    <mergeCell ref="B51:N51"/>
    <mergeCell ref="B52:N52"/>
    <mergeCell ref="B53:N5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ASL</cp:lastModifiedBy>
  <cp:lastPrinted>2020-01-12T14:46:00Z</cp:lastPrinted>
  <dcterms:created xsi:type="dcterms:W3CDTF">2016-09-23T06:43:00Z</dcterms:created>
  <dcterms:modified xsi:type="dcterms:W3CDTF">2026-08-25T07:39:04Z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