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5E9BB49B-07A2-4C91-A86F-5F88F52868E9}" xr6:coauthVersionLast="47" xr6:coauthVersionMax="47" xr10:uidLastSave="{00000000-0000-0000-0000-000000000000}"/>
  <bookViews>
    <workbookView xWindow="-96" yWindow="0" windowWidth="11712" windowHeight="1233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2" i="234" l="1"/>
  <c r="F111" i="234"/>
  <c r="D91" i="239"/>
  <c r="B91" i="239"/>
  <c r="F175" i="239"/>
  <c r="D175" i="239"/>
  <c r="B175" i="239"/>
  <c r="D197" i="247"/>
  <c r="B197" i="247"/>
  <c r="F135" i="247"/>
  <c r="B400" i="235"/>
  <c r="F397" i="235"/>
  <c r="D397" i="235"/>
  <c r="F393" i="235"/>
  <c r="D393" i="235"/>
  <c r="D365" i="235"/>
  <c r="F227" i="234"/>
  <c r="D227" i="234"/>
  <c r="B227" i="234"/>
  <c r="F226" i="234"/>
  <c r="B226" i="234"/>
  <c r="F225" i="234"/>
  <c r="B224" i="234"/>
  <c r="F223" i="234"/>
  <c r="F222" i="234"/>
  <c r="D192" i="247"/>
  <c r="B236" i="234" l="1"/>
  <c r="D236" i="234"/>
  <c r="B398" i="235"/>
  <c r="D398" i="235" s="1"/>
  <c r="F398" i="235" s="1"/>
  <c r="B399" i="235" s="1"/>
  <c r="D230" i="234" l="1"/>
  <c r="F230" i="234" s="1"/>
  <c r="D231" i="234" l="1"/>
  <c r="F231" i="234" s="1"/>
  <c r="B232" i="234" s="1"/>
  <c r="D232" i="234" s="1"/>
  <c r="B231" i="234"/>
  <c r="D388" i="235"/>
  <c r="F388" i="235" s="1"/>
  <c r="F232" i="234" l="1"/>
  <c r="B233" i="234" s="1"/>
  <c r="D233" i="234" s="1"/>
  <c r="B389" i="235"/>
  <c r="D389" i="235" s="1"/>
  <c r="F233" i="234" l="1"/>
  <c r="B234" i="234" s="1"/>
  <c r="D234" i="234" s="1"/>
  <c r="F389" i="235"/>
  <c r="D355" i="235"/>
  <c r="F355" i="235" s="1"/>
  <c r="D343" i="235"/>
  <c r="F343" i="235" s="1"/>
  <c r="F234" i="234" l="1"/>
  <c r="B235" i="234" s="1"/>
  <c r="D235" i="234" s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B393" i="235" s="1"/>
  <c r="B394" i="235" s="1"/>
  <c r="D394" i="235" s="1"/>
  <c r="F394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400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79" i="235" s="1"/>
  <c r="D334" i="235"/>
  <c r="F334" i="235" s="1"/>
  <c r="B365" i="235" l="1"/>
  <c r="F365" i="235" s="1"/>
  <c r="B366" i="235" s="1"/>
  <c r="D366" i="235" s="1"/>
  <c r="F403" i="235"/>
  <c r="B404" i="235" s="1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B380" i="235" s="1"/>
  <c r="D380" i="235" s="1"/>
  <c r="F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D382" i="235" s="1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D169" i="239" s="1"/>
  <c r="F169" i="239" s="1"/>
  <c r="B170" i="239" s="1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D144" i="245" l="1"/>
  <c r="F144" i="245" s="1"/>
  <c r="B145" i="245" s="1"/>
  <c r="D145" i="245" s="1"/>
  <c r="F145" i="245" s="1"/>
  <c r="B146" i="245" s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B148" i="245" l="1"/>
  <c r="D148" i="245" s="1"/>
  <c r="F148" i="245" s="1"/>
  <c r="B149" i="245" s="1"/>
  <c r="D149" i="245" s="1"/>
  <c r="F149" i="245" s="1"/>
  <c r="B150" i="245" s="1"/>
  <c r="D150" i="245" s="1"/>
  <c r="F150" i="245" s="1"/>
  <c r="F146" i="245"/>
  <c r="B147" i="245" s="1"/>
  <c r="D147" i="245" s="1"/>
  <c r="F147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B151" i="245" l="1"/>
  <c r="D151" i="245" s="1"/>
  <c r="F151" i="245" s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B193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B135" i="247"/>
  <c r="D220" i="234"/>
  <c r="F220" i="234" s="1"/>
  <c r="B221" i="234" s="1"/>
  <c r="D193" i="247"/>
  <c r="F193" i="247" s="1"/>
  <c r="D135" i="247" l="1"/>
  <c r="B136" i="247" s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F195" i="247" s="1"/>
  <c r="B196" i="247" s="1"/>
  <c r="B113" i="234"/>
  <c r="D113" i="234" s="1"/>
  <c r="D222" i="234"/>
  <c r="B223" i="234" s="1"/>
  <c r="D196" i="247" l="1"/>
  <c r="D223" i="234"/>
  <c r="D224" i="234" s="1"/>
  <c r="F224" i="234" l="1"/>
  <c r="B225" i="234" s="1"/>
  <c r="D225" i="234" s="1"/>
  <c r="F196" i="247"/>
  <c r="F197" i="247" s="1"/>
  <c r="B198" i="247" s="1"/>
  <c r="D198" i="247" s="1"/>
  <c r="F198" i="247" s="1"/>
  <c r="F113" i="234"/>
  <c r="B114" i="234" s="1"/>
  <c r="D114" i="234" s="1"/>
  <c r="B199" i="247" l="1"/>
  <c r="D199" i="247" s="1"/>
  <c r="F199" i="247" s="1"/>
  <c r="F114" i="234"/>
  <c r="B115" i="234" s="1"/>
  <c r="D115" i="234" s="1"/>
  <c r="D226" i="234"/>
  <c r="F115" i="234" l="1"/>
  <c r="B116" i="234" s="1"/>
  <c r="D116" i="234" s="1"/>
  <c r="F116" i="234" s="1"/>
</calcChain>
</file>

<file path=xl/sharedStrings.xml><?xml version="1.0" encoding="utf-8"?>
<sst xmlns="http://schemas.openxmlformats.org/spreadsheetml/2006/main" count="2287" uniqueCount="1351">
  <si>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</si>
  <si>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</si>
  <si>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</si>
  <si>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</si>
  <si>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</si>
  <si>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</si>
  <si>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</si>
  <si>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</si>
  <si>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</si>
  <si>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</si>
  <si>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</si>
  <si>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</si>
  <si>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</si>
  <si>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</si>
  <si>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</si>
  <si>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</si>
  <si>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</si>
  <si>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</si>
  <si>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</si>
  <si>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</si>
  <si>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</si>
  <si>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</si>
  <si>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</si>
  <si>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</si>
  <si>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</si>
  <si>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</si>
  <si>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</si>
  <si>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</si>
  <si>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</si>
  <si>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</si>
  <si>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</si>
  <si>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</si>
  <si>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</si>
  <si>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</si>
  <si>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</si>
  <si>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</si>
  <si>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</si>
  <si>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</si>
  <si>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</si>
  <si>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</si>
  <si>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</si>
  <si>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</si>
  <si>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</si>
  <si>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</si>
  <si>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</si>
  <si>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</si>
  <si>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</si>
  <si>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</si>
  <si>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</si>
  <si>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</si>
  <si>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</si>
  <si>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</si>
  <si>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</si>
  <si>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</si>
  <si>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</si>
  <si>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</si>
  <si>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</si>
  <si>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</si>
  <si>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</si>
  <si>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</si>
  <si>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</si>
  <si>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</si>
  <si>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</si>
  <si>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</si>
  <si>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</si>
  <si>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</si>
  <si>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</si>
  <si>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</si>
  <si>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</si>
  <si>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</si>
  <si>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</si>
  <si>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</si>
  <si>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</si>
  <si>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</si>
  <si>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</si>
  <si>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</si>
  <si>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</si>
  <si>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</si>
  <si>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</si>
  <si>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</si>
  <si>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</si>
  <si>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</si>
  <si>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</si>
  <si>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</si>
  <si>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</si>
  <si>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</si>
  <si>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</si>
  <si>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</si>
  <si>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</si>
  <si>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</si>
  <si>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</si>
  <si>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</si>
  <si>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</si>
  <si>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</si>
  <si>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</si>
  <si>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</si>
  <si>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</si>
  <si>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</si>
  <si>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</si>
  <si>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</si>
  <si>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</si>
  <si>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</si>
  <si>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</si>
  <si>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</si>
  <si>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</si>
  <si>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</si>
  <si>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</si>
  <si>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</si>
  <si>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</si>
  <si>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</si>
  <si>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</si>
  <si>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</si>
  <si>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</si>
  <si>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</si>
  <si>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</si>
  <si>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</si>
  <si>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</si>
  <si>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</si>
  <si>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</si>
  <si>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</si>
  <si>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</si>
  <si>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</si>
  <si>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</si>
  <si>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</si>
  <si>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</si>
  <si>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</si>
  <si>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</si>
  <si>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</si>
  <si>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</si>
  <si>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</si>
  <si>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</si>
  <si>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</si>
  <si>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</si>
  <si>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</si>
  <si>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</si>
  <si>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</si>
  <si>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</si>
  <si>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</si>
  <si>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</si>
  <si>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</si>
  <si>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</si>
  <si>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</si>
  <si>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</si>
  <si>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</si>
  <si>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</si>
  <si>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</si>
  <si>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</si>
  <si>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</si>
  <si>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</si>
  <si>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</si>
  <si>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</si>
  <si>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</si>
  <si>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</si>
  <si>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</si>
  <si>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</si>
  <si>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</si>
  <si>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</si>
  <si>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</si>
  <si>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</si>
  <si>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</si>
  <si>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</si>
  <si>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</si>
  <si>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</si>
  <si>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</si>
  <si>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</si>
  <si>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</si>
  <si>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</si>
  <si>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</si>
  <si>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</si>
  <si>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</si>
  <si>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</si>
  <si>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</si>
  <si>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</si>
  <si>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</si>
  <si>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</si>
  <si>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</si>
  <si>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</si>
  <si>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</si>
  <si>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</si>
  <si>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</si>
  <si>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</si>
  <si>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</si>
  <si>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</si>
  <si>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</si>
  <si>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</si>
  <si>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</si>
  <si>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</si>
  <si>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</si>
  <si>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</si>
  <si>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</si>
  <si>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</si>
  <si>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</si>
  <si>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</si>
  <si>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</si>
  <si>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</si>
  <si>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</si>
  <si>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</si>
  <si>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</si>
  <si>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</si>
  <si>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</si>
  <si>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</si>
  <si>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</si>
  <si>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</si>
  <si>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</si>
  <si>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</si>
  <si>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</si>
  <si>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</si>
  <si>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</si>
  <si>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</si>
  <si>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</si>
  <si>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</si>
  <si>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</si>
  <si>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</si>
  <si>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</si>
  <si>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</si>
  <si>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</si>
  <si>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</si>
  <si>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</si>
  <si>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</si>
  <si>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</si>
  <si>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</si>
  <si>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</si>
  <si>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</si>
  <si>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</si>
  <si>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</si>
  <si>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</si>
  <si>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</si>
  <si>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</si>
  <si>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</si>
  <si>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</si>
  <si>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</si>
  <si>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</si>
  <si>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</si>
  <si>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</si>
  <si>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</si>
  <si>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</si>
  <si>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</si>
  <si>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</si>
  <si>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</si>
  <si>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</si>
  <si>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</si>
  <si>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</si>
  <si>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</si>
  <si>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</si>
  <si>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</si>
  <si>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</si>
  <si>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</si>
  <si>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</si>
  <si>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</si>
  <si>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</si>
  <si>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</si>
  <si>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</si>
  <si>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</si>
  <si>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</si>
  <si>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</si>
  <si>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</si>
  <si>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</si>
  <si>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</si>
  <si>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</si>
  <si>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</si>
  <si>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</si>
  <si>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</si>
  <si>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</si>
  <si>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</si>
  <si>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</si>
  <si>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</si>
  <si>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</si>
  <si>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</si>
  <si>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</si>
  <si>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</si>
  <si>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</si>
  <si>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</si>
  <si>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</si>
  <si>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</si>
  <si>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</si>
  <si>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</si>
  <si>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</si>
  <si>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</si>
  <si>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</si>
  <si>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</si>
  <si>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</si>
  <si>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</si>
  <si>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</si>
  <si>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</si>
  <si>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</si>
  <si>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</si>
  <si>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</si>
  <si>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</si>
  <si>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</si>
  <si>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</si>
  <si>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</si>
  <si>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</si>
  <si>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</si>
  <si>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</si>
  <si>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</si>
  <si>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</si>
  <si>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</si>
  <si>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</si>
  <si>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</si>
  <si>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</si>
  <si>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</si>
  <si>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</si>
  <si>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</si>
  <si>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</si>
  <si>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</si>
  <si>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</si>
  <si>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</si>
  <si>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</si>
  <si>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</si>
  <si>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</si>
  <si>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</si>
  <si>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</si>
  <si>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</si>
  <si>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</si>
  <si>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</si>
  <si>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</si>
  <si>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</si>
  <si>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</si>
  <si>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</si>
  <si>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</si>
  <si>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</si>
  <si>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</si>
  <si>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</si>
  <si>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</si>
  <si>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</si>
  <si>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</si>
  <si>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</si>
  <si>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</si>
  <si>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</si>
  <si>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</si>
  <si>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</si>
  <si>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</si>
  <si>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</si>
  <si>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</si>
  <si>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</si>
  <si>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</si>
  <si>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</si>
  <si>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</si>
  <si>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</si>
  <si>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</si>
  <si>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</si>
  <si>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</si>
  <si>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</si>
  <si>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</si>
  <si>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</si>
  <si>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</si>
  <si>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</si>
  <si>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</si>
  <si>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</si>
  <si>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</si>
  <si>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</si>
  <si>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</si>
  <si>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</si>
  <si>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</si>
  <si>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</si>
  <si>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</si>
  <si>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</si>
  <si>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</si>
  <si>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</si>
  <si>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</si>
  <si>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</si>
  <si>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</si>
  <si>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</si>
  <si>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</si>
  <si>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</si>
  <si>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</si>
  <si>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</si>
  <si>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</si>
  <si>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</si>
  <si>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</si>
  <si>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</si>
  <si>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</si>
  <si>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</si>
  <si>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</si>
  <si>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</si>
  <si>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</si>
  <si>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</si>
  <si>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</si>
  <si>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</si>
  <si>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</si>
  <si>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</si>
  <si>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</si>
  <si>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</si>
  <si>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</si>
  <si>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</si>
  <si>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</si>
  <si>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</si>
  <si>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</si>
  <si>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</si>
  <si>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</si>
  <si>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</si>
  <si>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</si>
  <si>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</si>
  <si>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</si>
  <si>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</si>
  <si>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</si>
  <si>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</si>
  <si>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</si>
  <si>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</si>
  <si>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</si>
  <si>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</si>
  <si>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</si>
  <si>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</si>
  <si>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</si>
  <si>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</si>
  <si>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</si>
  <si>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</si>
  <si>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</si>
  <si>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</si>
  <si>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</si>
  <si>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</si>
  <si>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</si>
  <si>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</si>
  <si>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</si>
  <si>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</si>
  <si>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</si>
  <si>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</si>
  <si>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</si>
  <si>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</si>
  <si>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</si>
  <si>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</si>
  <si>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</si>
  <si>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</si>
  <si>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</si>
  <si>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</si>
  <si>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</si>
  <si>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</si>
  <si>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</si>
  <si>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</si>
  <si>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</si>
  <si>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</si>
  <si>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</si>
  <si>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</si>
  <si>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</si>
  <si>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</si>
  <si>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</si>
  <si>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</si>
  <si>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</si>
  <si>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</si>
  <si>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</si>
  <si>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</si>
  <si>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</si>
  <si>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</si>
  <si>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</si>
  <si>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</si>
  <si>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</si>
  <si>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</si>
  <si>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</si>
  <si>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</si>
  <si>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</si>
  <si>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</si>
  <si>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</si>
  <si>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</si>
  <si>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</si>
  <si>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</si>
  <si>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</si>
  <si>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</si>
  <si>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</si>
  <si>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</si>
  <si>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</si>
  <si>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</si>
  <si>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</si>
  <si>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</si>
  <si>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</si>
  <si>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</si>
  <si>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</si>
  <si>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</si>
  <si>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</si>
  <si>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</si>
  <si>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</si>
  <si>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</si>
  <si>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</si>
  <si>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</si>
  <si>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</si>
  <si>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</si>
  <si>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</si>
  <si>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</si>
  <si>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</si>
  <si>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</si>
  <si>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</si>
  <si>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</si>
  <si>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</si>
  <si>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</si>
  <si>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</si>
  <si>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</si>
  <si>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</si>
  <si>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</si>
  <si>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</si>
  <si>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</si>
  <si>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</si>
  <si>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</si>
  <si>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</si>
  <si>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</si>
  <si>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</si>
  <si>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</si>
  <si>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</si>
  <si>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</si>
  <si>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</si>
  <si>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</si>
  <si>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</si>
  <si>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</si>
  <si>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</si>
  <si>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</si>
  <si>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</si>
  <si>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</si>
  <si>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</si>
  <si>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</si>
  <si>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</si>
  <si>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</si>
  <si>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</si>
  <si>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</si>
  <si>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</si>
  <si>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</si>
  <si>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</si>
  <si>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</si>
  <si>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</si>
  <si>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</si>
  <si>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</si>
  <si>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</si>
  <si>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</si>
  <si>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</si>
  <si>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</si>
  <si>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</si>
  <si>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</si>
  <si>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</si>
  <si>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</si>
  <si>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</si>
  <si>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</si>
  <si>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</si>
  <si>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</si>
  <si>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</si>
  <si>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</si>
  <si>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</si>
  <si>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</si>
  <si>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</si>
  <si>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</si>
  <si>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</si>
  <si>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</si>
  <si>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</si>
  <si>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</si>
  <si>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</si>
  <si>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</si>
  <si>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</si>
  <si>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</si>
  <si>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</si>
  <si>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</si>
  <si>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</si>
  <si>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</si>
  <si>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</si>
  <si>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</si>
  <si>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</si>
  <si>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</si>
  <si>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</si>
  <si>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</si>
  <si>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</si>
  <si>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</si>
  <si>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</si>
  <si>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</si>
  <si>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</si>
  <si>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</si>
  <si>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</si>
  <si>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</si>
  <si>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</si>
  <si>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</si>
  <si>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</si>
  <si>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</si>
  <si>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</si>
  <si>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</si>
  <si>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</si>
  <si>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</si>
  <si>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</si>
  <si>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</si>
  <si>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</si>
  <si>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</si>
  <si>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</si>
  <si>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</si>
  <si>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</si>
  <si>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</si>
  <si>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</si>
  <si>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</si>
  <si>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</si>
  <si>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</si>
  <si>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</si>
  <si>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</si>
  <si>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</si>
  <si>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</si>
  <si>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</si>
  <si>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</si>
  <si>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</si>
  <si>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</si>
  <si>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</si>
  <si>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</si>
  <si>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</si>
  <si>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</si>
  <si>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</si>
  <si>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</si>
  <si>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</si>
  <si>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</si>
  <si>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</si>
  <si>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</si>
  <si>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</si>
  <si>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</si>
  <si>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</si>
  <si>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</si>
  <si>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</si>
  <si>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</si>
  <si>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</si>
  <si>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</si>
  <si>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</si>
  <si>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</si>
  <si>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</si>
  <si>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</si>
  <si>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</si>
  <si>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</si>
  <si>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</si>
  <si>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</si>
  <si>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</si>
  <si>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</si>
  <si>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</si>
  <si>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</si>
  <si>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</si>
  <si>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</si>
  <si>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</si>
  <si>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</si>
  <si>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</si>
  <si>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</si>
  <si>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</si>
  <si>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</si>
  <si>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</si>
  <si>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</si>
  <si>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</si>
  <si>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</si>
  <si>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</si>
  <si>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</si>
  <si>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</si>
  <si>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</si>
  <si>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</si>
  <si>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</si>
  <si>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</si>
  <si>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</si>
  <si>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</si>
  <si>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</si>
  <si>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</si>
  <si>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</si>
  <si>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</si>
  <si>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</si>
  <si>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</si>
  <si>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</si>
  <si>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</si>
  <si>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</si>
  <si>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</si>
  <si>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</si>
  <si>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</si>
  <si>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</si>
  <si>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</si>
  <si>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</si>
  <si>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</si>
  <si>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</si>
  <si>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</si>
  <si>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</si>
  <si>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</si>
  <si>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</si>
  <si>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</si>
  <si>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</si>
  <si>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</si>
  <si>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</si>
  <si>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</si>
  <si>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</si>
  <si>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</si>
  <si>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</si>
  <si>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</si>
  <si>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</si>
  <si>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</si>
  <si>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</si>
  <si>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</si>
  <si>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</si>
  <si>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</si>
  <si>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</si>
  <si>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</si>
  <si>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</si>
  <si>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</si>
  <si>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</si>
  <si>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</si>
  <si>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</si>
  <si>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</si>
  <si>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</si>
  <si>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</si>
  <si>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</si>
  <si>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</si>
  <si>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</si>
  <si>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</si>
  <si>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</si>
  <si>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</si>
  <si>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</si>
  <si>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</si>
  <si>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</si>
  <si>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</si>
  <si>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</si>
  <si>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</si>
  <si>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</si>
  <si>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</si>
  <si>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</si>
  <si>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</si>
  <si>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</si>
  <si>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</si>
  <si>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</si>
  <si>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</si>
  <si>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</si>
  <si>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</si>
  <si>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</si>
  <si>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</si>
  <si>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</si>
  <si>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</si>
  <si>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</si>
  <si>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</si>
  <si>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</si>
  <si>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</si>
  <si>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</si>
  <si>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</si>
  <si>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</si>
  <si>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</si>
  <si>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</si>
  <si>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</si>
  <si>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</si>
  <si>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</si>
  <si>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</si>
  <si>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</si>
  <si>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</si>
  <si>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</si>
  <si>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</si>
  <si>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</si>
  <si>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</si>
  <si>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</si>
  <si>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</si>
  <si>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</si>
  <si>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</si>
  <si>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</si>
  <si>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</si>
  <si>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</si>
  <si>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</si>
  <si>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</si>
  <si>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</si>
  <si>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</si>
  <si>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</si>
  <si>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</si>
  <si>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</si>
  <si>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</si>
  <si>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</si>
  <si>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</si>
  <si>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</si>
  <si>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</si>
  <si>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</si>
  <si>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</si>
  <si>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</si>
  <si>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</si>
  <si>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</si>
  <si>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</si>
  <si>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</si>
  <si>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</si>
  <si>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</si>
  <si>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</si>
  <si>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</si>
  <si>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</si>
  <si>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</si>
  <si>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</si>
  <si>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</si>
  <si>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</si>
  <si>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</si>
  <si>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</si>
  <si>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</si>
  <si>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</si>
  <si>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</si>
  <si>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</si>
  <si>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</si>
  <si>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</si>
  <si>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</si>
  <si>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</si>
  <si>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</si>
  <si>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</si>
  <si>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</si>
  <si>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</si>
  <si>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</si>
  <si>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</si>
  <si>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</si>
  <si>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</si>
  <si>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</si>
  <si>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</si>
  <si>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</si>
  <si>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</si>
  <si>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</si>
  <si>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</si>
  <si>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</si>
  <si>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</si>
  <si>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</si>
  <si>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</si>
  <si>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</si>
  <si>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</si>
  <si>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</si>
  <si>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</si>
  <si>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</si>
  <si>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</si>
  <si>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</si>
  <si>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</si>
  <si>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</si>
  <si>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</si>
  <si>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</si>
  <si>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</si>
  <si>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</si>
  <si>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</si>
  <si>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</si>
  <si>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</si>
  <si>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</si>
  <si>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</si>
  <si>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</si>
  <si>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</si>
  <si>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</si>
  <si>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</si>
  <si>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</si>
  <si>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</si>
  <si>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</si>
  <si>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</si>
  <si>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</si>
  <si>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</si>
  <si>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</si>
  <si>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</si>
  <si>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</si>
  <si>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</si>
  <si>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</si>
  <si>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</si>
  <si>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</si>
  <si>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</si>
  <si>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</si>
  <si>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</si>
  <si>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</si>
  <si>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</si>
  <si>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</si>
  <si>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</si>
  <si>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</si>
  <si>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</si>
  <si>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</si>
  <si>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</si>
  <si>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</si>
  <si>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</si>
  <si>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</si>
  <si>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</si>
  <si>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</si>
  <si>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</si>
  <si>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</si>
  <si>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</si>
  <si>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</si>
  <si>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</si>
  <si>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</si>
  <si>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</si>
  <si>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</si>
  <si>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</si>
  <si>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</si>
  <si>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</si>
  <si>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</si>
  <si>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</si>
  <si>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</si>
  <si>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</si>
  <si>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</si>
  <si>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</si>
  <si>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</si>
  <si>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</si>
  <si>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</si>
  <si>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</si>
  <si>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</si>
  <si>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</si>
  <si>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</si>
  <si>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</si>
  <si>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</si>
  <si>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</si>
  <si>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</si>
  <si>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</si>
  <si>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</si>
  <si>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</si>
  <si>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</si>
  <si>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</si>
  <si>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</si>
  <si>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</si>
  <si>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</si>
  <si>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</si>
  <si>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</si>
  <si>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</si>
  <si>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</si>
  <si>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</si>
  <si>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</si>
  <si>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</si>
  <si>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</si>
  <si>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</si>
  <si>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</si>
  <si>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</si>
  <si>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</si>
  <si>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</si>
  <si>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</si>
  <si>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</si>
  <si>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</si>
  <si>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</si>
  <si>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</si>
  <si>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</si>
  <si>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</si>
  <si>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</si>
  <si>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</si>
  <si>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</si>
  <si>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</si>
  <si>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</si>
  <si>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</si>
  <si>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</si>
  <si>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</si>
  <si>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</si>
  <si>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</si>
  <si>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</si>
  <si>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</si>
  <si>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</si>
  <si>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</si>
  <si>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</si>
  <si>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</si>
  <si>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</si>
  <si>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</si>
  <si>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</si>
  <si>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</si>
  <si>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</si>
  <si>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</si>
  <si>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</si>
  <si>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</si>
  <si>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</si>
  <si>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</si>
  <si>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</si>
  <si>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</si>
  <si>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</si>
  <si>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</si>
  <si>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</si>
  <si>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</si>
  <si>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</si>
  <si>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</si>
  <si>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</si>
  <si>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</si>
  <si>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</si>
  <si>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</si>
  <si>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</si>
  <si>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</si>
  <si>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</si>
  <si>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</si>
  <si>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</si>
  <si>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</si>
  <si>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</si>
  <si>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</si>
  <si>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</si>
  <si>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</si>
  <si>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</si>
  <si>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</si>
  <si>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</si>
  <si>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</si>
  <si>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</si>
  <si>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</si>
  <si>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</si>
  <si>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</si>
  <si>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</si>
  <si>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</si>
  <si>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</si>
  <si>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</si>
  <si>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</si>
  <si>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</si>
  <si>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</si>
  <si>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</si>
  <si>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</si>
  <si>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</si>
  <si>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</si>
  <si>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</si>
  <si>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</si>
  <si>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</si>
  <si>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</si>
  <si>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</si>
  <si>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</si>
  <si>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</si>
  <si>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</si>
  <si>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</si>
  <si>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</si>
  <si>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</si>
  <si>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</si>
  <si>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</si>
  <si>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</si>
  <si>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</si>
  <si>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</si>
  <si>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</si>
  <si>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</si>
  <si>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</si>
  <si>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</si>
  <si>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</si>
  <si>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</si>
  <si>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</si>
  <si>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</si>
  <si>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</si>
  <si>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</si>
  <si>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</si>
  <si>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</si>
  <si>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</si>
  <si>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</si>
  <si>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</si>
  <si>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</si>
  <si>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</si>
  <si>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</si>
  <si>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</si>
  <si>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</si>
  <si>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</si>
  <si>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</si>
  <si>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</si>
  <si>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</si>
  <si>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</si>
  <si>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</si>
  <si>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</si>
  <si>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</si>
  <si>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</si>
  <si>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</si>
  <si>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</si>
  <si>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</si>
  <si>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</si>
  <si>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</si>
  <si>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</si>
  <si>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</si>
  <si>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</si>
  <si>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</si>
  <si>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</si>
  <si>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</si>
  <si>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</si>
  <si>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</si>
  <si>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</si>
  <si>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</si>
  <si>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</si>
  <si>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</si>
  <si>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</si>
  <si>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</si>
  <si>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</si>
  <si>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</si>
  <si>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</si>
  <si>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</si>
  <si>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</si>
  <si>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</si>
  <si>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</si>
  <si>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</si>
  <si>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</si>
  <si>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</si>
  <si>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</si>
  <si>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</si>
  <si>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</si>
  <si>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</si>
  <si>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</si>
  <si>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</si>
  <si>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</si>
  <si>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</si>
  <si>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</si>
  <si>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</si>
  <si>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</si>
  <si>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</si>
  <si>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</si>
  <si>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</si>
  <si>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</si>
  <si>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</si>
  <si>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</si>
  <si>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</si>
  <si>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</si>
  <si>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</si>
  <si>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</si>
  <si>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</si>
  <si>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</si>
  <si>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</si>
  <si>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</si>
  <si>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</si>
  <si>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</si>
  <si>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</si>
  <si>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</si>
  <si>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</si>
  <si>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</si>
  <si>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</si>
  <si>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</si>
  <si>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</si>
  <si>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</si>
  <si>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</si>
  <si>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</si>
  <si>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</si>
  <si>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</si>
  <si>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</si>
  <si>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</si>
  <si>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</si>
  <si>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</si>
  <si>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</si>
  <si>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</si>
  <si>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</si>
  <si>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</si>
  <si>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</si>
  <si>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</si>
  <si>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</si>
  <si>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</si>
  <si>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</si>
  <si>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</si>
  <si>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</si>
  <si>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</si>
  <si>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</si>
  <si>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</si>
  <si>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</si>
  <si>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</si>
  <si>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</si>
  <si>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</si>
  <si>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</si>
  <si>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</si>
  <si>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</si>
  <si>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</si>
  <si>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</si>
  <si>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</si>
  <si>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</si>
  <si>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</si>
  <si>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</si>
  <si>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</si>
  <si>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</si>
  <si>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</si>
  <si>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</si>
  <si>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</si>
  <si>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</si>
  <si>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</si>
  <si>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</si>
  <si>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</si>
  <si>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</si>
  <si>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</si>
  <si>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</si>
  <si>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</si>
  <si>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</si>
  <si>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</si>
  <si>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</si>
  <si>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</si>
  <si>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</si>
  <si>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</si>
  <si>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</si>
  <si>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</si>
  <si>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</si>
  <si>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</si>
  <si>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</si>
  <si>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</si>
  <si>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</si>
  <si>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</si>
  <si>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</si>
  <si>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</si>
  <si>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</si>
  <si>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</si>
  <si>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</si>
  <si>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</si>
  <si>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</si>
  <si>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</si>
  <si>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</si>
  <si>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</si>
  <si>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</si>
  <si>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</si>
  <si>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</si>
  <si>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</si>
  <si>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</si>
  <si>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</si>
  <si>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</si>
  <si>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</si>
  <si>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</si>
  <si>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</si>
  <si>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</si>
  <si>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</si>
  <si>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</si>
  <si>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</si>
  <si>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</si>
  <si>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</si>
  <si>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</si>
  <si>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</si>
  <si>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</si>
  <si>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</si>
  <si>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</si>
  <si>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</si>
  <si>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</si>
  <si>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</si>
  <si>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</si>
  <si>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</si>
  <si>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</si>
  <si>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</si>
  <si>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</si>
  <si>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</si>
  <si>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</si>
  <si>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</si>
  <si>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</si>
  <si>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</si>
  <si>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</si>
  <si>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</si>
  <si>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</si>
  <si>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</si>
  <si>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</si>
  <si>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</si>
  <si>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</si>
  <si>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</si>
  <si>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</si>
  <si>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</si>
  <si>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</si>
  <si>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</si>
  <si>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</si>
  <si>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</si>
  <si>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</si>
  <si>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</si>
  <si>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</si>
  <si>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</si>
  <si>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</si>
  <si>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</si>
  <si>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</si>
  <si>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</si>
  <si>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</si>
  <si>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</si>
  <si>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</si>
  <si>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</si>
  <si>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</si>
  <si>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</si>
  <si>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</si>
  <si>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</si>
  <si>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</si>
  <si>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</si>
  <si>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</si>
  <si>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</si>
  <si>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</si>
  <si>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</si>
  <si>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</si>
  <si>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</si>
  <si>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</si>
  <si>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</si>
  <si>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</si>
  <si>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</si>
  <si>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</si>
  <si>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</si>
  <si>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</si>
  <si>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</si>
  <si>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</si>
  <si>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</si>
  <si>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</si>
  <si>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</si>
  <si>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</si>
  <si>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</si>
  <si>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</si>
  <si>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</si>
  <si>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</si>
  <si>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</si>
  <si>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</si>
  <si>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</si>
  <si>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</si>
  <si>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</si>
  <si>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</si>
  <si>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</si>
  <si>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</si>
  <si>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</si>
  <si>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</si>
  <si>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</si>
  <si>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</si>
  <si>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</si>
  <si>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</si>
  <si>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</si>
  <si>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</si>
  <si>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</si>
  <si>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</si>
  <si>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</si>
  <si>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</si>
  <si>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</si>
  <si>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</si>
  <si>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</si>
  <si>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</si>
  <si>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</si>
  <si>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</si>
  <si>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</si>
  <si>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</si>
  <si>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</si>
  <si>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</si>
  <si>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</si>
  <si>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</si>
  <si>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</si>
  <si>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</si>
  <si>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</si>
  <si>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</si>
  <si>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</si>
  <si>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</si>
  <si>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</si>
  <si>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</si>
  <si>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</si>
  <si>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</si>
  <si>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</si>
  <si>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</si>
  <si>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</si>
  <si>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</si>
  <si>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</si>
  <si>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</si>
  <si>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</si>
  <si>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</si>
  <si>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</si>
  <si>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</si>
  <si>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</si>
  <si>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</si>
  <si>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</si>
  <si>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</si>
  <si>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</si>
  <si>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</si>
  <si>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</si>
  <si>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</si>
  <si>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</si>
  <si>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</si>
  <si>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</si>
  <si>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</si>
  <si>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</si>
  <si>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</si>
  <si>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</si>
  <si>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</si>
  <si>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</si>
  <si>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</si>
  <si>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</si>
  <si>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</si>
  <si>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</si>
  <si>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</si>
  <si>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</si>
  <si>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</si>
  <si>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</si>
  <si>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</si>
  <si>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</si>
  <si>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</si>
  <si>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</si>
  <si>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</si>
  <si>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</si>
  <si>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</si>
  <si>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</si>
  <si>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</si>
  <si>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</si>
  <si>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</si>
  <si>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</si>
  <si>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</si>
  <si>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</si>
  <si>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</si>
  <si>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</si>
  <si>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</si>
  <si>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</si>
  <si>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</si>
  <si>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</si>
  <si>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</si>
  <si>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delayed to SHA due to typhoon impact/droped anchor at 23-03N 117-31E to take shelter from typhoon(0912lt/8th)</t>
    <phoneticPr fontId="47" type="noConversion"/>
  </si>
  <si>
    <t>dropped anchor beside DongShan island to take shelter from typhoo from 1930lt/6th to…./delayed to NGB due to typhoon impact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</si>
  <si>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</si>
  <si>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</si>
  <si>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</si>
  <si>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</si>
  <si>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</si>
  <si>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</si>
  <si>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</si>
  <si>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</si>
  <si>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</si>
  <si>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t>CVT2 MV."ASL QINGDAO" V 2610S/N</t>
    <phoneticPr fontId="47" type="noConversion"/>
  </si>
  <si>
    <t>SHA/1089S</t>
    <phoneticPr fontId="47" type="noConversion"/>
  </si>
  <si>
    <t>change to call WGQ1 treminal/port congestion/delayed to SGN due to typhoon impact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</si>
</sst>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3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20" fontId="15" fillId="0" borderId="5" xfId="27" applyNumberFormat="1" applyFont="1" applyBorder="1" applyAlignment="1">
      <alignment horizontal="center" wrapText="1"/>
    </xf>
    <xf numFmtId="20" fontId="15" fillId="5" borderId="5" xfId="27" applyNumberFormat="1" applyFont="1" applyFill="1" applyBorder="1" applyAlignment="1">
      <alignment horizontal="center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tabSelected="1" zoomScaleNormal="100" workbookViewId="0">
      <selection activeCell="C116" sqref="C11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9" ht="22.5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9" ht="27" customHeight="1">
      <c r="A3" s="142"/>
      <c r="B3" s="142"/>
      <c r="C3" s="142"/>
      <c r="D3" s="142"/>
      <c r="E3" s="142"/>
      <c r="F3" s="142"/>
      <c r="G3" s="142"/>
      <c r="H3" s="32">
        <v>46244</v>
      </c>
      <c r="I3" s="53"/>
    </row>
    <row r="4" spans="1:9" ht="24.6" customHeight="1">
      <c r="A4" s="134" t="s">
        <v>1286</v>
      </c>
      <c r="B4" s="135"/>
      <c r="C4" s="135"/>
      <c r="D4" s="135"/>
      <c r="E4" s="135"/>
      <c r="F4" s="135"/>
      <c r="G4" s="135"/>
      <c r="H4" s="135"/>
      <c r="I4" s="136"/>
    </row>
    <row r="5" spans="1:9" ht="25.35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38">
        <f>B113+1</f>
        <v>46245</v>
      </c>
      <c r="E113" s="23">
        <v>2.0833333333333332E-2</v>
      </c>
      <c r="F113" s="38">
        <f>D113+1</f>
        <v>46246</v>
      </c>
      <c r="G113" s="23">
        <v>0.20833333333333334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0.75</v>
      </c>
      <c r="D114" s="38">
        <f t="shared" ref="D114" si="16">B114</f>
        <v>46246</v>
      </c>
      <c r="E114" s="23">
        <v>0.875</v>
      </c>
      <c r="F114" s="38">
        <f>D114+1</f>
        <v>46247</v>
      </c>
      <c r="G114" s="23">
        <v>0.25</v>
      </c>
      <c r="H114" s="20"/>
      <c r="I114" s="54"/>
    </row>
    <row r="115" spans="1:9" ht="25.35" customHeight="1">
      <c r="A115" s="46" t="s">
        <v>1295</v>
      </c>
      <c r="B115" s="38">
        <f>F114+3</f>
        <v>46250</v>
      </c>
      <c r="C115" s="23">
        <v>4.1666666666666664E-2</v>
      </c>
      <c r="D115" s="38">
        <f>B115</f>
        <v>46250</v>
      </c>
      <c r="E115" s="23">
        <v>0.29166666666666669</v>
      </c>
      <c r="F115" s="38">
        <f>D115</f>
        <v>46250</v>
      </c>
      <c r="G115" s="23">
        <v>0.70833333333333337</v>
      </c>
      <c r="H115" s="20"/>
      <c r="I115" s="54"/>
    </row>
    <row r="116" spans="1:9" ht="25.35" customHeight="1">
      <c r="A116" s="46" t="s">
        <v>1309</v>
      </c>
      <c r="B116" s="106">
        <f>F115+1</f>
        <v>46251</v>
      </c>
      <c r="C116" s="23">
        <v>0.91666666666666663</v>
      </c>
      <c r="D116" s="106">
        <f>B116</f>
        <v>46251</v>
      </c>
      <c r="E116" s="23">
        <v>0.95833333333333337</v>
      </c>
      <c r="F116" s="106">
        <f>D116+1</f>
        <v>46252</v>
      </c>
      <c r="G116" s="23">
        <v>0.375</v>
      </c>
      <c r="H116" s="20" t="s">
        <v>1310</v>
      </c>
      <c r="I116" s="54"/>
    </row>
    <row r="117" spans="1:9" ht="24" customHeight="1">
      <c r="A117" s="132" t="s">
        <v>1347</v>
      </c>
      <c r="B117" s="132"/>
      <c r="C117" s="132"/>
      <c r="D117" s="132"/>
      <c r="E117" s="132"/>
      <c r="F117" s="132"/>
      <c r="G117" s="132"/>
      <c r="H117" s="132"/>
      <c r="I117" s="132"/>
    </row>
    <row r="118" spans="1:9" ht="24.6" customHeight="1">
      <c r="A118" s="55" t="s">
        <v>3</v>
      </c>
      <c r="B118" s="133" t="s">
        <v>4</v>
      </c>
      <c r="C118" s="133"/>
      <c r="D118" s="133" t="s">
        <v>5</v>
      </c>
      <c r="E118" s="133"/>
      <c r="F118" s="133" t="s">
        <v>6</v>
      </c>
      <c r="G118" s="133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>D220+1</f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34">
        <v>0.59375</v>
      </c>
      <c r="D221" s="38">
        <f t="shared" ref="D221" si="40">B221</f>
        <v>46244</v>
      </c>
      <c r="E221" s="162">
        <v>0.65277777777777779</v>
      </c>
      <c r="F221" s="38">
        <f>D221+1</f>
        <v>46245</v>
      </c>
      <c r="G221" s="23">
        <v>0.16666666666666666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61">
        <v>0.33333333333333331</v>
      </c>
      <c r="D222" s="38">
        <f t="shared" ref="D222" si="41">B222</f>
        <v>46246</v>
      </c>
      <c r="E222" s="23">
        <v>0.41666666666666669</v>
      </c>
      <c r="F222" s="38">
        <f>D222</f>
        <v>46246</v>
      </c>
      <c r="G222" s="23">
        <v>0.91666666666666663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46249</v>
      </c>
      <c r="C223" s="23">
        <v>0.91666666666666663</v>
      </c>
      <c r="D223" s="38">
        <f t="shared" ref="D223" si="42">B223</f>
        <v>46249</v>
      </c>
      <c r="E223" s="23">
        <v>0.9375</v>
      </c>
      <c r="F223" s="38">
        <f>D223+1</f>
        <v>46250</v>
      </c>
      <c r="G223" s="23">
        <v>1.3541666666666667</v>
      </c>
      <c r="H223" s="60"/>
      <c r="I223" s="74"/>
    </row>
    <row r="224" spans="1:9" ht="24.75" customHeight="1">
      <c r="A224" s="73" t="s">
        <v>1321</v>
      </c>
      <c r="B224" s="38">
        <f>F223</f>
        <v>46250</v>
      </c>
      <c r="C224" s="23">
        <v>0.41666666666666669</v>
      </c>
      <c r="D224" s="38">
        <f>B224</f>
        <v>46250</v>
      </c>
      <c r="E224" s="23">
        <v>0.45833333333333331</v>
      </c>
      <c r="F224" s="38">
        <f>D224</f>
        <v>46250</v>
      </c>
      <c r="G224" s="23">
        <v>0.875</v>
      </c>
      <c r="H224" s="60"/>
      <c r="I224" s="74"/>
    </row>
    <row r="225" spans="1:9" ht="24.75" customHeight="1">
      <c r="A225" s="73" t="s">
        <v>1311</v>
      </c>
      <c r="B225" s="38">
        <f>F224+1</f>
        <v>46251</v>
      </c>
      <c r="C225" s="23">
        <v>1.5416666666666667</v>
      </c>
      <c r="D225" s="38">
        <f>B225</f>
        <v>46251</v>
      </c>
      <c r="E225" s="23">
        <v>0.58333333333333337</v>
      </c>
      <c r="F225" s="38">
        <f>D225+1</f>
        <v>46252</v>
      </c>
      <c r="G225" s="23">
        <v>0</v>
      </c>
      <c r="H225" s="60"/>
      <c r="I225" s="54"/>
    </row>
    <row r="226" spans="1:9" ht="24.75" customHeight="1">
      <c r="A226" s="73" t="s">
        <v>1312</v>
      </c>
      <c r="B226" s="38">
        <f>F225</f>
        <v>46252</v>
      </c>
      <c r="C226" s="23">
        <v>0.66666666666666663</v>
      </c>
      <c r="D226" s="38">
        <f>B226</f>
        <v>46252</v>
      </c>
      <c r="E226" s="23">
        <v>0.70833333333333337</v>
      </c>
      <c r="F226" s="38">
        <f>D226+1</f>
        <v>46253</v>
      </c>
      <c r="G226" s="23">
        <v>1.125</v>
      </c>
      <c r="H226" s="60"/>
      <c r="I226" s="54"/>
    </row>
    <row r="227" spans="1:9" ht="24.75" customHeight="1">
      <c r="A227" s="73" t="s">
        <v>1335</v>
      </c>
      <c r="B227" s="38">
        <f>F226+2</f>
        <v>46255</v>
      </c>
      <c r="C227" s="23">
        <v>0.95833333333333337</v>
      </c>
      <c r="D227" s="38">
        <f>B227+1</f>
        <v>46256</v>
      </c>
      <c r="E227" s="23">
        <v>4.1666666666666664E-2</v>
      </c>
      <c r="F227" s="38">
        <f>D227</f>
        <v>46256</v>
      </c>
      <c r="G227" s="23">
        <v>0.625</v>
      </c>
      <c r="H227" s="112"/>
      <c r="I227" s="74"/>
    </row>
    <row r="228" spans="1:9" ht="24.6" customHeight="1">
      <c r="A228" s="129" t="s">
        <v>1297</v>
      </c>
      <c r="B228" s="130"/>
      <c r="C228" s="130"/>
      <c r="D228" s="130"/>
      <c r="E228" s="130"/>
      <c r="F228" s="130"/>
      <c r="G228" s="130"/>
      <c r="H228" s="130"/>
      <c r="I228" s="131"/>
    </row>
    <row r="229" spans="1:9" ht="25.35" customHeight="1">
      <c r="A229" s="55" t="s">
        <v>3</v>
      </c>
      <c r="B229" s="127" t="s">
        <v>4</v>
      </c>
      <c r="C229" s="128"/>
      <c r="D229" s="127" t="s">
        <v>5</v>
      </c>
      <c r="E229" s="128"/>
      <c r="F229" s="127" t="s">
        <v>6</v>
      </c>
      <c r="G229" s="128"/>
      <c r="H229" s="56" t="s">
        <v>7</v>
      </c>
      <c r="I229" s="56" t="s">
        <v>8</v>
      </c>
    </row>
    <row r="230" spans="1:9" ht="25.35" customHeight="1">
      <c r="A230" s="35" t="s">
        <v>1298</v>
      </c>
      <c r="B230" s="38">
        <v>46248</v>
      </c>
      <c r="C230" s="23">
        <v>4.1666666666666664E-2</v>
      </c>
      <c r="D230" s="38">
        <f t="shared" ref="D230:D237" si="43">B230</f>
        <v>46248</v>
      </c>
      <c r="E230" s="23">
        <v>0.125</v>
      </c>
      <c r="F230" s="38">
        <f>D230</f>
        <v>46248</v>
      </c>
      <c r="G230" s="23">
        <v>0.45833333333333331</v>
      </c>
      <c r="H230" s="20"/>
      <c r="I230" s="59"/>
    </row>
    <row r="231" spans="1:9" ht="25.35" customHeight="1">
      <c r="A231" s="35" t="s">
        <v>1299</v>
      </c>
      <c r="B231" s="38">
        <f>F230+1</f>
        <v>46249</v>
      </c>
      <c r="C231" s="23">
        <v>0.66666666666666663</v>
      </c>
      <c r="D231" s="38">
        <f t="shared" si="43"/>
        <v>46249</v>
      </c>
      <c r="E231" s="23">
        <v>0.70833333333333337</v>
      </c>
      <c r="F231" s="38">
        <f>D231+1</f>
        <v>46250</v>
      </c>
      <c r="G231" s="23">
        <v>0.125</v>
      </c>
      <c r="H231" s="60"/>
      <c r="I231" s="59"/>
    </row>
    <row r="232" spans="1:9" ht="25.35" customHeight="1">
      <c r="A232" s="35" t="s">
        <v>1300</v>
      </c>
      <c r="B232" s="38">
        <f>F231+2</f>
        <v>46252</v>
      </c>
      <c r="C232" s="23">
        <v>0.54166666666666663</v>
      </c>
      <c r="D232" s="38">
        <f t="shared" si="43"/>
        <v>46252</v>
      </c>
      <c r="E232" s="23">
        <v>0.91666666666666663</v>
      </c>
      <c r="F232" s="38">
        <f>D232+1</f>
        <v>46253</v>
      </c>
      <c r="G232" s="23">
        <v>0.20833333333333334</v>
      </c>
      <c r="H232" s="20"/>
      <c r="I232" s="59"/>
    </row>
    <row r="233" spans="1:9" ht="25.35" customHeight="1">
      <c r="A233" s="46" t="s">
        <v>1302</v>
      </c>
      <c r="B233" s="38">
        <f>F232+1</f>
        <v>46254</v>
      </c>
      <c r="C233" s="23">
        <v>0.20833333333333334</v>
      </c>
      <c r="D233" s="38">
        <f t="shared" si="43"/>
        <v>46254</v>
      </c>
      <c r="E233" s="23">
        <v>0.33333333333333331</v>
      </c>
      <c r="F233" s="38">
        <f>D233</f>
        <v>46254</v>
      </c>
      <c r="G233" s="23">
        <v>0.66666666666666663</v>
      </c>
      <c r="H233" s="20"/>
      <c r="I233" s="59"/>
    </row>
    <row r="234" spans="1:9" ht="25.35" customHeight="1">
      <c r="A234" s="46" t="s">
        <v>1301</v>
      </c>
      <c r="B234" s="38">
        <f>F233</f>
        <v>46254</v>
      </c>
      <c r="C234" s="23">
        <v>0.72916666666666663</v>
      </c>
      <c r="D234" s="38">
        <f t="shared" si="43"/>
        <v>46254</v>
      </c>
      <c r="E234" s="23">
        <v>0.77083333333333337</v>
      </c>
      <c r="F234" s="38">
        <f>D234+1</f>
        <v>46255</v>
      </c>
      <c r="G234" s="23">
        <v>0.66666666666666663</v>
      </c>
      <c r="H234" s="20"/>
      <c r="I234" s="59"/>
    </row>
    <row r="235" spans="1:9" ht="25.35" customHeight="1">
      <c r="A235" s="35" t="s">
        <v>1303</v>
      </c>
      <c r="B235" s="38">
        <f>F234+1</f>
        <v>46256</v>
      </c>
      <c r="C235" s="23">
        <v>1.2083333333333333</v>
      </c>
      <c r="D235" s="38">
        <f t="shared" si="43"/>
        <v>46256</v>
      </c>
      <c r="E235" s="23">
        <v>0.33333333333333331</v>
      </c>
      <c r="F235" s="38">
        <f>D235</f>
        <v>46256</v>
      </c>
      <c r="G235" s="23">
        <v>0.70833333333333337</v>
      </c>
      <c r="H235" s="20"/>
      <c r="I235" s="59"/>
    </row>
    <row r="236" spans="1:9" ht="25.35" customHeight="1">
      <c r="A236" s="35" t="s">
        <v>1304</v>
      </c>
      <c r="B236" s="38">
        <f>F235+4</f>
        <v>46260</v>
      </c>
      <c r="C236" s="23">
        <v>4.1666666666666664E-2</v>
      </c>
      <c r="D236" s="38">
        <f>B236+2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1305</v>
      </c>
      <c r="B237" s="38">
        <f>F236+1</f>
        <v>46263</v>
      </c>
      <c r="C237" s="23">
        <v>0.83333333333333337</v>
      </c>
      <c r="D237" s="38">
        <f t="shared" si="43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A4:I4"/>
    <mergeCell ref="A1:B1"/>
    <mergeCell ref="C1:I1"/>
    <mergeCell ref="A2:B2"/>
    <mergeCell ref="C2:I2"/>
    <mergeCell ref="A3:G3"/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4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4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4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opLeftCell="A52" zoomScaleNormal="100" workbookViewId="0">
      <selection activeCell="D143" sqref="D14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46244</v>
      </c>
      <c r="I3" s="3"/>
    </row>
    <row r="4" spans="1:9" ht="25.05" hidden="1" customHeight="1">
      <c r="A4" s="116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33" t="s">
        <v>4</v>
      </c>
      <c r="C5" s="133"/>
      <c r="D5" s="133" t="s">
        <v>5</v>
      </c>
      <c r="E5" s="133"/>
      <c r="F5" s="133" t="s">
        <v>6</v>
      </c>
      <c r="G5" s="133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1346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33" t="s">
        <v>4</v>
      </c>
      <c r="C53" s="133"/>
      <c r="D53" s="133" t="s">
        <v>5</v>
      </c>
      <c r="E53" s="133"/>
      <c r="F53" s="133" t="s">
        <v>6</v>
      </c>
      <c r="G53" s="133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0.54166666666666663</v>
      </c>
      <c r="D143" s="38">
        <f>B143</f>
        <v>46245</v>
      </c>
      <c r="E143" s="23">
        <v>0.64583333333333337</v>
      </c>
      <c r="F143" s="38">
        <f>D143+1</f>
        <v>46246</v>
      </c>
      <c r="G143" s="23">
        <v>0.27083333333333331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0.83333333333333337</v>
      </c>
      <c r="D144" s="38">
        <f>B144+1</f>
        <v>46247</v>
      </c>
      <c r="E144" s="23">
        <v>0.20833333333333334</v>
      </c>
      <c r="F144" s="38">
        <f>D144</f>
        <v>46247</v>
      </c>
      <c r="G144" s="23">
        <v>0.54166666666666663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0.91666666666666663</v>
      </c>
      <c r="D145" s="38">
        <f>B145+1</f>
        <v>46249</v>
      </c>
      <c r="E145" s="23">
        <v>4.1666666666666664E-2</v>
      </c>
      <c r="F145" s="38">
        <f>D145</f>
        <v>46249</v>
      </c>
      <c r="G145" s="23">
        <v>0.45833333333333331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0.70833333333333337</v>
      </c>
      <c r="D146" s="38">
        <f t="shared" si="29"/>
        <v>46249</v>
      </c>
      <c r="E146" s="23">
        <v>0.83333333333333337</v>
      </c>
      <c r="F146" s="38">
        <f>D146+1</f>
        <v>46250</v>
      </c>
      <c r="G146" s="23">
        <v>0.33333333333333331</v>
      </c>
      <c r="H146" s="20"/>
      <c r="I146" s="13"/>
    </row>
    <row r="147" spans="1:9" ht="25.05" customHeight="1">
      <c r="A147" s="35" t="s">
        <v>1282</v>
      </c>
      <c r="B147" s="38">
        <f>F146+1</f>
        <v>46251</v>
      </c>
      <c r="C147" s="23">
        <v>0.91666666666666663</v>
      </c>
      <c r="D147" s="38">
        <f>B147+1</f>
        <v>46252</v>
      </c>
      <c r="E147" s="23">
        <v>6.25E-2</v>
      </c>
      <c r="F147" s="38">
        <f>D147</f>
        <v>46252</v>
      </c>
      <c r="G147" s="23">
        <v>0.6875</v>
      </c>
      <c r="H147" s="20" t="s">
        <v>1037</v>
      </c>
      <c r="I147" s="13"/>
    </row>
    <row r="148" spans="1:9" ht="25.05" customHeight="1">
      <c r="A148" s="35" t="s">
        <v>1249</v>
      </c>
      <c r="B148" s="38">
        <f>F147+1</f>
        <v>46253</v>
      </c>
      <c r="C148" s="23">
        <v>0.25</v>
      </c>
      <c r="D148" s="38">
        <f>B148</f>
        <v>46253</v>
      </c>
      <c r="E148" s="23">
        <v>0.33333333333333331</v>
      </c>
      <c r="F148" s="38">
        <f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1313</v>
      </c>
      <c r="B149" s="38">
        <f>F148+2</f>
        <v>46255</v>
      </c>
      <c r="C149" s="23">
        <v>4.1666666666666664E-2</v>
      </c>
      <c r="D149" s="38">
        <f>B149</f>
        <v>46255</v>
      </c>
      <c r="E149" s="23">
        <v>0.16666666666666666</v>
      </c>
      <c r="F149" s="38">
        <f>D149</f>
        <v>46255</v>
      </c>
      <c r="G149" s="23">
        <v>0.58333333333333337</v>
      </c>
      <c r="H149" s="107"/>
      <c r="I149" s="13"/>
    </row>
    <row r="150" spans="1:9" ht="25.05" customHeight="1">
      <c r="A150" s="35" t="s">
        <v>1314</v>
      </c>
      <c r="B150" s="38">
        <f>F149</f>
        <v>46255</v>
      </c>
      <c r="C150" s="23">
        <v>0.83333333333333337</v>
      </c>
      <c r="D150" s="38">
        <f>B150</f>
        <v>46255</v>
      </c>
      <c r="E150" s="23">
        <v>0.95833333333333337</v>
      </c>
      <c r="F150" s="38">
        <f>D150+1</f>
        <v>46256</v>
      </c>
      <c r="G150" s="23">
        <v>0.45833333333333331</v>
      </c>
      <c r="H150" s="107"/>
      <c r="I150" s="13"/>
    </row>
    <row r="151" spans="1:9" ht="25.05" customHeight="1">
      <c r="A151" s="35" t="s">
        <v>1336</v>
      </c>
      <c r="B151" s="38">
        <f>F150+2</f>
        <v>46258</v>
      </c>
      <c r="C151" s="23">
        <v>4.1666666666666664E-2</v>
      </c>
      <c r="D151" s="38">
        <f>B151</f>
        <v>46258</v>
      </c>
      <c r="E151" s="23">
        <v>0.39583333333333331</v>
      </c>
      <c r="F151" s="38">
        <f>D151+1</f>
        <v>46259</v>
      </c>
      <c r="G151" s="23">
        <v>2.0833333333333332E-2</v>
      </c>
      <c r="H151" s="20" t="s">
        <v>1037</v>
      </c>
      <c r="I15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E141:E151 G141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19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17"/>
      <c r="C14" s="117"/>
      <c r="D14" s="117"/>
      <c r="E14" s="117"/>
      <c r="F14" s="117"/>
      <c r="G14" s="117"/>
      <c r="H14" s="117"/>
      <c r="I14" s="118"/>
    </row>
    <row r="15" spans="1:13" ht="24.6" hidden="1" customHeight="1">
      <c r="A15" s="15" t="s">
        <v>3</v>
      </c>
      <c r="B15" s="114" t="s">
        <v>4</v>
      </c>
      <c r="C15" s="115"/>
      <c r="D15" s="114" t="s">
        <v>5</v>
      </c>
      <c r="E15" s="115"/>
      <c r="F15" s="114" t="s">
        <v>6</v>
      </c>
      <c r="G15" s="11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7" t="s">
        <v>912</v>
      </c>
      <c r="B41" s="148"/>
      <c r="C41" s="148"/>
      <c r="D41" s="148"/>
      <c r="E41" s="148"/>
      <c r="F41" s="148"/>
      <c r="G41" s="148"/>
      <c r="H41" s="148"/>
      <c r="I41" s="149"/>
    </row>
    <row r="42" spans="1:13" ht="24" hidden="1" customHeight="1">
      <c r="A42" s="15" t="s">
        <v>3</v>
      </c>
      <c r="B42" s="114" t="s">
        <v>4</v>
      </c>
      <c r="C42" s="115"/>
      <c r="D42" s="114" t="s">
        <v>5</v>
      </c>
      <c r="E42" s="115"/>
      <c r="F42" s="114" t="s">
        <v>6</v>
      </c>
      <c r="G42" s="11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5" t="s">
        <v>494</v>
      </c>
      <c r="B77" s="146"/>
      <c r="C77" s="146"/>
      <c r="D77" s="146"/>
      <c r="E77" s="146"/>
      <c r="F77" s="146"/>
      <c r="G77" s="146"/>
      <c r="H77" s="146"/>
      <c r="I77" s="146"/>
    </row>
    <row r="78" spans="1:15" ht="22.5" hidden="1" customHeight="1">
      <c r="A78" s="15" t="s">
        <v>3</v>
      </c>
      <c r="B78" s="114" t="s">
        <v>4</v>
      </c>
      <c r="C78" s="115"/>
      <c r="D78" s="114" t="s">
        <v>5</v>
      </c>
      <c r="E78" s="115"/>
      <c r="F78" s="114" t="s">
        <v>6</v>
      </c>
      <c r="G78" s="11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5" t="s">
        <v>1095</v>
      </c>
      <c r="B113" s="146"/>
      <c r="C113" s="146"/>
      <c r="D113" s="146"/>
      <c r="E113" s="146"/>
      <c r="F113" s="146"/>
      <c r="G113" s="146"/>
      <c r="H113" s="146"/>
      <c r="I113" s="146"/>
    </row>
    <row r="114" spans="1:15" ht="22.5" customHeight="1">
      <c r="A114" s="15" t="s">
        <v>3</v>
      </c>
      <c r="B114" s="114" t="s">
        <v>4</v>
      </c>
      <c r="C114" s="115"/>
      <c r="D114" s="114" t="s">
        <v>5</v>
      </c>
      <c r="E114" s="115"/>
      <c r="F114" s="114" t="s">
        <v>6</v>
      </c>
      <c r="G114" s="11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topLeftCell="A353" zoomScaleNormal="100" workbookViewId="0">
      <selection activeCell="B369" sqref="B369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4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46244</v>
      </c>
      <c r="I3" s="3"/>
    </row>
    <row r="4" spans="1:14" ht="24" hidden="1" customHeight="1">
      <c r="A4" s="116" t="s">
        <v>316</v>
      </c>
      <c r="B4" s="117"/>
      <c r="C4" s="117"/>
      <c r="D4" s="117"/>
      <c r="E4" s="117"/>
      <c r="F4" s="117"/>
      <c r="G4" s="155"/>
      <c r="H4" s="117"/>
      <c r="I4" s="118"/>
    </row>
    <row r="5" spans="1:14" ht="24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2" t="s">
        <v>228</v>
      </c>
      <c r="B33" s="153"/>
      <c r="C33" s="153"/>
      <c r="D33" s="153"/>
      <c r="E33" s="153"/>
      <c r="F33" s="153"/>
      <c r="G33" s="153"/>
      <c r="H33" s="153"/>
      <c r="I33" s="153"/>
    </row>
    <row r="34" spans="1:9" s="51" customFormat="1" ht="24.6" hidden="1" customHeight="1">
      <c r="A34" s="55" t="s">
        <v>3</v>
      </c>
      <c r="B34" s="133" t="s">
        <v>4</v>
      </c>
      <c r="C34" s="133"/>
      <c r="D34" s="133" t="s">
        <v>5</v>
      </c>
      <c r="E34" s="133"/>
      <c r="F34" s="133" t="s">
        <v>6</v>
      </c>
      <c r="G34" s="133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6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14" t="s">
        <v>4</v>
      </c>
      <c r="C53" s="115"/>
      <c r="D53" s="114" t="s">
        <v>5</v>
      </c>
      <c r="E53" s="115"/>
      <c r="F53" s="114" t="s">
        <v>6</v>
      </c>
      <c r="G53" s="11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6" t="s">
        <v>344</v>
      </c>
      <c r="B62" s="117"/>
      <c r="C62" s="117"/>
      <c r="D62" s="117"/>
      <c r="E62" s="117"/>
      <c r="F62" s="117"/>
      <c r="G62" s="117"/>
      <c r="H62" s="117"/>
      <c r="I62" s="118"/>
    </row>
    <row r="63" spans="1:14" ht="24" hidden="1" customHeight="1">
      <c r="A63" s="15" t="s">
        <v>3</v>
      </c>
      <c r="B63" s="114" t="s">
        <v>4</v>
      </c>
      <c r="C63" s="115"/>
      <c r="D63" s="114" t="s">
        <v>5</v>
      </c>
      <c r="E63" s="115"/>
      <c r="F63" s="114" t="s">
        <v>6</v>
      </c>
      <c r="G63" s="11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5" t="s">
        <v>358</v>
      </c>
      <c r="B76" s="146"/>
      <c r="C76" s="146"/>
      <c r="D76" s="146"/>
      <c r="E76" s="146"/>
      <c r="F76" s="146"/>
      <c r="G76" s="146"/>
      <c r="H76" s="146"/>
      <c r="I76" s="146"/>
    </row>
    <row r="77" spans="1:14" ht="24" hidden="1" customHeight="1">
      <c r="A77" s="15" t="s">
        <v>3</v>
      </c>
      <c r="B77" s="114" t="s">
        <v>4</v>
      </c>
      <c r="C77" s="115"/>
      <c r="D77" s="114" t="s">
        <v>5</v>
      </c>
      <c r="E77" s="115"/>
      <c r="F77" s="114" t="s">
        <v>6</v>
      </c>
      <c r="G77" s="11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6" t="s">
        <v>263</v>
      </c>
      <c r="B84" s="117"/>
      <c r="C84" s="117"/>
      <c r="D84" s="117"/>
      <c r="E84" s="117"/>
      <c r="F84" s="117"/>
      <c r="G84" s="117"/>
      <c r="H84" s="117"/>
      <c r="I84" s="118"/>
    </row>
    <row r="85" spans="1:11" ht="24" hidden="1" customHeight="1">
      <c r="A85" s="15" t="s">
        <v>3</v>
      </c>
      <c r="B85" s="114" t="s">
        <v>4</v>
      </c>
      <c r="C85" s="115"/>
      <c r="D85" s="114" t="s">
        <v>5</v>
      </c>
      <c r="E85" s="115"/>
      <c r="F85" s="114" t="s">
        <v>6</v>
      </c>
      <c r="G85" s="11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6" t="s">
        <v>308</v>
      </c>
      <c r="B124" s="117"/>
      <c r="C124" s="117"/>
      <c r="D124" s="117"/>
      <c r="E124" s="117"/>
      <c r="F124" s="117"/>
      <c r="G124" s="117"/>
      <c r="H124" s="117"/>
      <c r="I124" s="118"/>
    </row>
    <row r="125" spans="1:14" ht="24" hidden="1" customHeight="1">
      <c r="A125" s="15" t="s">
        <v>3</v>
      </c>
      <c r="B125" s="114" t="s">
        <v>4</v>
      </c>
      <c r="C125" s="115"/>
      <c r="D125" s="114" t="s">
        <v>5</v>
      </c>
      <c r="E125" s="115"/>
      <c r="F125" s="114" t="s">
        <v>6</v>
      </c>
      <c r="G125" s="11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7" t="s">
        <v>424</v>
      </c>
      <c r="B138" s="150"/>
      <c r="C138" s="150"/>
      <c r="D138" s="150"/>
      <c r="E138" s="150"/>
      <c r="F138" s="150"/>
      <c r="G138" s="150"/>
      <c r="H138" s="150"/>
      <c r="I138" s="151"/>
    </row>
    <row r="139" spans="1:14" s="51" customFormat="1" ht="24" hidden="1" customHeight="1">
      <c r="A139" s="55" t="s">
        <v>3</v>
      </c>
      <c r="B139" s="127" t="s">
        <v>4</v>
      </c>
      <c r="C139" s="128"/>
      <c r="D139" s="127" t="s">
        <v>5</v>
      </c>
      <c r="E139" s="128"/>
      <c r="F139" s="127" t="s">
        <v>6</v>
      </c>
      <c r="G139" s="128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6" t="s">
        <v>368</v>
      </c>
      <c r="B152" s="117"/>
      <c r="C152" s="117"/>
      <c r="D152" s="117"/>
      <c r="E152" s="117"/>
      <c r="F152" s="117"/>
      <c r="G152" s="117"/>
      <c r="H152" s="117"/>
      <c r="I152" s="118"/>
    </row>
    <row r="153" spans="1:14" ht="24" hidden="1" customHeight="1">
      <c r="A153" s="15" t="s">
        <v>3</v>
      </c>
      <c r="B153" s="114" t="s">
        <v>4</v>
      </c>
      <c r="C153" s="115"/>
      <c r="D153" s="114" t="s">
        <v>5</v>
      </c>
      <c r="E153" s="115"/>
      <c r="F153" s="114" t="s">
        <v>6</v>
      </c>
      <c r="G153" s="11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6" t="s">
        <v>377</v>
      </c>
      <c r="B163" s="117"/>
      <c r="C163" s="117"/>
      <c r="D163" s="117"/>
      <c r="E163" s="117"/>
      <c r="F163" s="117"/>
      <c r="G163" s="117"/>
      <c r="H163" s="117"/>
      <c r="I163" s="118"/>
    </row>
    <row r="164" spans="1:14" ht="24" hidden="1" customHeight="1">
      <c r="A164" s="15" t="s">
        <v>3</v>
      </c>
      <c r="B164" s="114" t="s">
        <v>4</v>
      </c>
      <c r="C164" s="115"/>
      <c r="D164" s="114" t="s">
        <v>5</v>
      </c>
      <c r="E164" s="115"/>
      <c r="F164" s="114" t="s">
        <v>6</v>
      </c>
      <c r="G164" s="11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2" t="s">
        <v>1094</v>
      </c>
      <c r="B175" s="153"/>
      <c r="C175" s="153"/>
      <c r="D175" s="153"/>
      <c r="E175" s="153"/>
      <c r="F175" s="153"/>
      <c r="G175" s="153"/>
      <c r="H175" s="153"/>
      <c r="I175" s="153"/>
    </row>
    <row r="176" spans="1:14" s="51" customFormat="1" ht="24" hidden="1" customHeight="1">
      <c r="A176" s="5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6" t="s">
        <v>802</v>
      </c>
      <c r="B218" s="117"/>
      <c r="C218" s="117"/>
      <c r="D218" s="117"/>
      <c r="E218" s="117"/>
      <c r="F218" s="117"/>
      <c r="G218" s="117"/>
      <c r="H218" s="117"/>
      <c r="I218" s="118"/>
    </row>
    <row r="219" spans="1:14" ht="24" hidden="1" customHeight="1">
      <c r="A219" s="15" t="s">
        <v>3</v>
      </c>
      <c r="B219" s="114" t="s">
        <v>4</v>
      </c>
      <c r="C219" s="115"/>
      <c r="D219" s="114" t="s">
        <v>5</v>
      </c>
      <c r="E219" s="115"/>
      <c r="F219" s="114" t="s">
        <v>6</v>
      </c>
      <c r="G219" s="11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6" t="s">
        <v>1134</v>
      </c>
      <c r="B231" s="117"/>
      <c r="C231" s="117"/>
      <c r="D231" s="117"/>
      <c r="E231" s="117"/>
      <c r="F231" s="117"/>
      <c r="G231" s="117"/>
      <c r="H231" s="117"/>
      <c r="I231" s="118"/>
    </row>
    <row r="232" spans="1:14" ht="24" hidden="1" customHeight="1">
      <c r="A232" s="15" t="s">
        <v>3</v>
      </c>
      <c r="B232" s="114" t="s">
        <v>4</v>
      </c>
      <c r="C232" s="115"/>
      <c r="D232" s="114" t="s">
        <v>5</v>
      </c>
      <c r="E232" s="115"/>
      <c r="F232" s="114" t="s">
        <v>6</v>
      </c>
      <c r="G232" s="11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6" t="s">
        <v>1145</v>
      </c>
      <c r="B261" s="117"/>
      <c r="C261" s="117"/>
      <c r="D261" s="117"/>
      <c r="E261" s="117"/>
      <c r="F261" s="117"/>
      <c r="G261" s="117"/>
      <c r="H261" s="117"/>
      <c r="I261" s="118"/>
    </row>
    <row r="262" spans="1:14" ht="24" hidden="1" customHeight="1">
      <c r="A262" s="15" t="s">
        <v>3</v>
      </c>
      <c r="B262" s="114" t="s">
        <v>4</v>
      </c>
      <c r="C262" s="115"/>
      <c r="D262" s="114" t="s">
        <v>5</v>
      </c>
      <c r="E262" s="115"/>
      <c r="F262" s="114" t="s">
        <v>6</v>
      </c>
      <c r="G262" s="11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6" t="s">
        <v>1160</v>
      </c>
      <c r="B305" s="117"/>
      <c r="C305" s="117"/>
      <c r="D305" s="117"/>
      <c r="E305" s="117"/>
      <c r="F305" s="117"/>
      <c r="G305" s="117"/>
      <c r="H305" s="117"/>
      <c r="I305" s="118"/>
    </row>
    <row r="306" spans="1:11" ht="24" hidden="1" customHeight="1">
      <c r="A306" s="15" t="s">
        <v>3</v>
      </c>
      <c r="B306" s="114" t="s">
        <v>4</v>
      </c>
      <c r="C306" s="115"/>
      <c r="D306" s="114" t="s">
        <v>5</v>
      </c>
      <c r="E306" s="115"/>
      <c r="F306" s="114" t="s">
        <v>6</v>
      </c>
      <c r="G306" s="11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6" t="s">
        <v>1260</v>
      </c>
      <c r="B331" s="117"/>
      <c r="C331" s="117"/>
      <c r="D331" s="117"/>
      <c r="E331" s="117"/>
      <c r="F331" s="117"/>
      <c r="G331" s="117"/>
      <c r="H331" s="117"/>
      <c r="I331" s="118"/>
    </row>
    <row r="332" spans="1:9" s="51" customFormat="1" ht="24.75" hidden="1" customHeight="1">
      <c r="A332" s="15" t="s">
        <v>3</v>
      </c>
      <c r="B332" s="114" t="s">
        <v>4</v>
      </c>
      <c r="C332" s="115"/>
      <c r="D332" s="114" t="s">
        <v>5</v>
      </c>
      <c r="E332" s="115"/>
      <c r="F332" s="114" t="s">
        <v>6</v>
      </c>
      <c r="G332" s="11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2" t="s">
        <v>1210</v>
      </c>
      <c r="B344" s="153"/>
      <c r="C344" s="153"/>
      <c r="D344" s="153"/>
      <c r="E344" s="153"/>
      <c r="F344" s="153"/>
      <c r="G344" s="153"/>
      <c r="H344" s="153"/>
      <c r="I344" s="153"/>
    </row>
    <row r="345" spans="1:14" s="51" customFormat="1" ht="24" hidden="1" customHeight="1">
      <c r="A345" s="55" t="s">
        <v>3</v>
      </c>
      <c r="B345" s="127" t="s">
        <v>4</v>
      </c>
      <c r="C345" s="128"/>
      <c r="D345" s="127" t="s">
        <v>5</v>
      </c>
      <c r="E345" s="128"/>
      <c r="F345" s="127" t="s">
        <v>1155</v>
      </c>
      <c r="G345" s="128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6" t="s">
        <v>1344</v>
      </c>
      <c r="B353" s="117"/>
      <c r="C353" s="117"/>
      <c r="D353" s="117"/>
      <c r="E353" s="117"/>
      <c r="F353" s="117"/>
      <c r="G353" s="117"/>
      <c r="H353" s="117"/>
      <c r="I353" s="118"/>
    </row>
    <row r="354" spans="1:14" ht="24" customHeight="1">
      <c r="A354" s="15" t="s">
        <v>3</v>
      </c>
      <c r="B354" s="114" t="s">
        <v>4</v>
      </c>
      <c r="C354" s="115"/>
      <c r="D354" s="114" t="s">
        <v>5</v>
      </c>
      <c r="E354" s="115"/>
      <c r="F354" s="114" t="s">
        <v>6</v>
      </c>
      <c r="G354" s="11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F364+6</f>
        <v>46245</v>
      </c>
      <c r="C365" s="23" ph="1">
        <v>0.91666666666666663</v>
      </c>
      <c r="D365" s="28">
        <f>B365+1</f>
        <v>46246</v>
      </c>
      <c r="E365" s="23" ph="1">
        <v>0.33333333333333331</v>
      </c>
      <c r="F365" s="33">
        <f>D365</f>
        <v>46246</v>
      </c>
      <c r="G365" s="23" ph="1">
        <v>0.75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46247</v>
      </c>
      <c r="C366" s="23" ph="1">
        <v>0.79166666666666663</v>
      </c>
      <c r="D366" s="28">
        <f t="shared" si="54"/>
        <v>46247</v>
      </c>
      <c r="E366" s="23" ph="1">
        <v>0.83333333333333337</v>
      </c>
      <c r="F366" s="33">
        <f>D366+1</f>
        <v>46248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46251</v>
      </c>
      <c r="C367" s="23" ph="1">
        <v>0.41666666666666669</v>
      </c>
      <c r="D367" s="28">
        <f t="shared" si="54"/>
        <v>46251</v>
      </c>
      <c r="E367" s="23" ph="1">
        <v>0.45833333333333331</v>
      </c>
      <c r="F367" s="33">
        <f>D367</f>
        <v>46251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46253</v>
      </c>
      <c r="C368" s="23" ph="1">
        <v>1.2083333333333333</v>
      </c>
      <c r="D368" s="28">
        <f>B368</f>
        <v>46253</v>
      </c>
      <c r="E368" s="23" ph="1">
        <v>0.3125</v>
      </c>
      <c r="F368" s="33">
        <f>D368+1</f>
        <v>46254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1315</v>
      </c>
      <c r="B369" s="28">
        <f>F368</f>
        <v>46254</v>
      </c>
      <c r="C369" s="23" ph="1">
        <v>0.91666666666666663</v>
      </c>
      <c r="D369" s="28">
        <f>B369</f>
        <v>46254</v>
      </c>
      <c r="E369" s="23" ph="1">
        <v>0.95833333333333337</v>
      </c>
      <c r="F369" s="33">
        <f>D369+1</f>
        <v>46255</v>
      </c>
      <c r="G369" s="23" ph="1">
        <v>1.375</v>
      </c>
      <c r="H369" s="20"/>
      <c r="I369" s="54"/>
    </row>
    <row r="370" spans="1:14" s="51" customFormat="1" ht="24.6" customHeight="1">
      <c r="A370" s="76" t="s">
        <v>1316</v>
      </c>
      <c r="B370" s="28">
        <f>F369+4</f>
        <v>46259</v>
      </c>
      <c r="C370" s="23" ph="1">
        <v>0.79166666666666663</v>
      </c>
      <c r="D370" s="28">
        <f>B370</f>
        <v>46259</v>
      </c>
      <c r="E370" s="23" ph="1">
        <v>0.83333333333333337</v>
      </c>
      <c r="F370" s="33">
        <f>D370+1</f>
        <v>46260</v>
      </c>
      <c r="G370" s="23" ph="1">
        <v>1.3333333333333333</v>
      </c>
      <c r="H370" s="20"/>
      <c r="I370" s="54"/>
    </row>
    <row r="371" spans="1:14" ht="24.6" customHeight="1">
      <c r="A371" s="76" t="s">
        <v>1317</v>
      </c>
      <c r="B371" s="28">
        <f>F370+1</f>
        <v>46261</v>
      </c>
      <c r="C371" s="23" ph="1">
        <v>0.375</v>
      </c>
      <c r="D371" s="28">
        <f>B371</f>
        <v>46261</v>
      </c>
      <c r="E371" s="23" ph="1">
        <v>0.70833333333333337</v>
      </c>
      <c r="F371" s="33">
        <f>D371+1</f>
        <v>46262</v>
      </c>
      <c r="G371" s="23" ph="1">
        <v>1.125</v>
      </c>
      <c r="H371" s="13"/>
      <c r="I371" s="13"/>
    </row>
    <row r="372" spans="1:14" s="51" customFormat="1" ht="24" customHeight="1">
      <c r="A372" s="152" t="s">
        <v>1345</v>
      </c>
      <c r="B372" s="153"/>
      <c r="C372" s="153"/>
      <c r="D372" s="153"/>
      <c r="E372" s="153"/>
      <c r="F372" s="153"/>
      <c r="G372" s="153"/>
      <c r="H372" s="153"/>
      <c r="I372" s="153"/>
    </row>
    <row r="373" spans="1:14" s="51" customFormat="1" ht="24" customHeight="1">
      <c r="A373" s="55" t="s">
        <v>3</v>
      </c>
      <c r="B373" s="127" t="s">
        <v>4</v>
      </c>
      <c r="C373" s="128"/>
      <c r="D373" s="127" t="s">
        <v>5</v>
      </c>
      <c r="E373" s="128"/>
      <c r="F373" s="127" t="s">
        <v>6</v>
      </c>
      <c r="G373" s="128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0.29166666666666669</v>
      </c>
      <c r="D379" s="33">
        <f>B379</f>
        <v>46246</v>
      </c>
      <c r="E379" s="63">
        <v>0.33333333333333331</v>
      </c>
      <c r="F379" s="33">
        <f>D379</f>
        <v>46246</v>
      </c>
      <c r="G379" s="63">
        <v>0.75</v>
      </c>
      <c r="H379" s="20" t="s">
        <v>1338</v>
      </c>
      <c r="I379" s="10"/>
    </row>
    <row r="380" spans="1:14" ht="24" customHeight="1">
      <c r="A380" s="35" t="s">
        <v>1257</v>
      </c>
      <c r="B380" s="28">
        <f>F379+1</f>
        <v>46247</v>
      </c>
      <c r="C380" s="63">
        <v>0.25</v>
      </c>
      <c r="D380" s="33">
        <f>B380</f>
        <v>46247</v>
      </c>
      <c r="E380" s="63">
        <v>0.75</v>
      </c>
      <c r="F380" s="33">
        <f>D380+1</f>
        <v>46248</v>
      </c>
      <c r="G380" s="63">
        <v>0.16666666666666666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46253</v>
      </c>
      <c r="C382" s="63">
        <v>0.625</v>
      </c>
      <c r="D382" s="33">
        <f>B382+1</f>
        <v>46254</v>
      </c>
      <c r="E382" s="63">
        <v>0.22916666666666666</v>
      </c>
      <c r="F382" s="33">
        <f>D382</f>
        <v>46254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1291</v>
      </c>
      <c r="B383" s="28">
        <f>F382+2</f>
        <v>46256</v>
      </c>
      <c r="C383" s="63">
        <v>0.16666666666666666</v>
      </c>
      <c r="D383" s="33">
        <f>B383</f>
        <v>46256</v>
      </c>
      <c r="E383" s="63">
        <v>0.20833333333333334</v>
      </c>
      <c r="F383" s="33">
        <f>D383</f>
        <v>46256</v>
      </c>
      <c r="G383" s="63">
        <v>0.54166666666666663</v>
      </c>
      <c r="H383" s="20"/>
      <c r="I383" s="10"/>
    </row>
    <row r="384" spans="1:14" ht="24" customHeight="1">
      <c r="A384" s="35" t="s">
        <v>1306</v>
      </c>
      <c r="B384" s="28">
        <f>F383+5</f>
        <v>46261</v>
      </c>
      <c r="C384" s="63">
        <v>0.625</v>
      </c>
      <c r="D384" s="33">
        <f>B384+1</f>
        <v>46262</v>
      </c>
      <c r="E384" s="63">
        <v>0.25</v>
      </c>
      <c r="F384" s="33">
        <f>D384</f>
        <v>46262</v>
      </c>
      <c r="G384" s="63">
        <v>0.66666666666666663</v>
      </c>
      <c r="H384" s="101"/>
      <c r="I384" s="101"/>
    </row>
    <row r="385" spans="1:9" ht="24" customHeight="1">
      <c r="A385" s="35" t="s">
        <v>1307</v>
      </c>
      <c r="B385" s="28">
        <f>F384+1</f>
        <v>46263</v>
      </c>
      <c r="C385" s="63">
        <v>1.25</v>
      </c>
      <c r="D385" s="33">
        <f>B385</f>
        <v>46263</v>
      </c>
      <c r="E385" s="63">
        <v>0.75</v>
      </c>
      <c r="F385" s="33">
        <f>D385+1</f>
        <v>46264</v>
      </c>
      <c r="G385" s="63">
        <v>0.16666666666666666</v>
      </c>
      <c r="H385" s="101"/>
      <c r="I385" s="101"/>
    </row>
    <row r="386" spans="1:9" s="51" customFormat="1" ht="24.75" customHeight="1">
      <c r="A386" s="116" t="s">
        <v>1237</v>
      </c>
      <c r="B386" s="117"/>
      <c r="C386" s="117"/>
      <c r="D386" s="117"/>
      <c r="E386" s="117"/>
      <c r="F386" s="117"/>
      <c r="G386" s="117"/>
      <c r="H386" s="117"/>
      <c r="I386" s="118"/>
    </row>
    <row r="387" spans="1:9" s="51" customFormat="1" ht="24.75" customHeight="1">
      <c r="A387" s="15" t="s">
        <v>3</v>
      </c>
      <c r="B387" s="114" t="s">
        <v>4</v>
      </c>
      <c r="C387" s="115"/>
      <c r="D387" s="114" t="s">
        <v>5</v>
      </c>
      <c r="E387" s="115"/>
      <c r="F387" s="114" t="s">
        <v>6</v>
      </c>
      <c r="G387" s="115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1324</v>
      </c>
      <c r="B393" s="28">
        <f>F392+7</f>
        <v>46247</v>
      </c>
      <c r="C393" s="23">
        <v>0.95833333333333337</v>
      </c>
      <c r="D393" s="28">
        <f>B393+1</f>
        <v>46248</v>
      </c>
      <c r="E393" s="23">
        <v>0</v>
      </c>
      <c r="F393" s="33">
        <f>D393</f>
        <v>46248</v>
      </c>
      <c r="G393" s="23">
        <v>0.5</v>
      </c>
      <c r="H393" s="20" t="s">
        <v>1327</v>
      </c>
      <c r="I393" s="54"/>
    </row>
    <row r="394" spans="1:9" s="51" customFormat="1" ht="25.05" customHeight="1">
      <c r="A394" s="94" t="s">
        <v>1325</v>
      </c>
      <c r="B394" s="28">
        <f>F393+2</f>
        <v>46250</v>
      </c>
      <c r="C394" s="23">
        <v>0.91666666666666663</v>
      </c>
      <c r="D394" s="28">
        <f>B394</f>
        <v>46250</v>
      </c>
      <c r="E394" s="23">
        <v>0.95833333333333337</v>
      </c>
      <c r="F394" s="33">
        <f>D394+1</f>
        <v>46251</v>
      </c>
      <c r="G394" s="23">
        <v>1.375</v>
      </c>
      <c r="H394" s="20"/>
      <c r="I394" s="54"/>
    </row>
    <row r="395" spans="1:9" s="51" customFormat="1" ht="25.05" customHeight="1">
      <c r="A395" s="116" t="s">
        <v>1323</v>
      </c>
      <c r="B395" s="117"/>
      <c r="C395" s="117"/>
      <c r="D395" s="117"/>
      <c r="E395" s="117"/>
      <c r="F395" s="117"/>
      <c r="G395" s="117"/>
      <c r="H395" s="117"/>
      <c r="I395" s="118"/>
    </row>
    <row r="396" spans="1:9" s="51" customFormat="1" ht="24.75" customHeight="1">
      <c r="A396" s="15" t="s">
        <v>3</v>
      </c>
      <c r="B396" s="114" t="s">
        <v>4</v>
      </c>
      <c r="C396" s="115"/>
      <c r="D396" s="114" t="s">
        <v>5</v>
      </c>
      <c r="E396" s="115"/>
      <c r="F396" s="114" t="s">
        <v>6</v>
      </c>
      <c r="G396" s="115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46247</v>
      </c>
      <c r="C397" s="23">
        <v>0.95833333333333337</v>
      </c>
      <c r="D397" s="28">
        <f>B397+1</f>
        <v>46248</v>
      </c>
      <c r="E397" s="23">
        <v>0</v>
      </c>
      <c r="F397" s="33">
        <f>D397</f>
        <v>46248</v>
      </c>
      <c r="G397" s="23">
        <v>0.5</v>
      </c>
      <c r="H397" s="20" t="s">
        <v>1327</v>
      </c>
      <c r="I397" s="74"/>
    </row>
    <row r="398" spans="1:9" s="51" customFormat="1" ht="25.05" customHeight="1">
      <c r="A398" s="94" t="s">
        <v>1256</v>
      </c>
      <c r="B398" s="28">
        <f>F397+2</f>
        <v>46250</v>
      </c>
      <c r="C398" s="23">
        <v>0.91666666666666663</v>
      </c>
      <c r="D398" s="28">
        <f>B398</f>
        <v>46250</v>
      </c>
      <c r="E398" s="23">
        <v>0.95833333333333337</v>
      </c>
      <c r="F398" s="33">
        <f>D398+1</f>
        <v>46251</v>
      </c>
      <c r="G398" s="23">
        <v>1.375</v>
      </c>
      <c r="H398" s="20"/>
      <c r="I398" s="74"/>
    </row>
    <row r="399" spans="1:9" s="51" customFormat="1" ht="25.05" customHeight="1">
      <c r="A399" s="95" t="s">
        <v>1283</v>
      </c>
      <c r="B399" s="28">
        <f>F398+1</f>
        <v>46252</v>
      </c>
      <c r="C399" s="23">
        <v>0.20833333333333334</v>
      </c>
      <c r="D399" s="28">
        <f t="shared" ref="D399:D401" si="57">B399</f>
        <v>46252</v>
      </c>
      <c r="E399" s="23">
        <v>0.25</v>
      </c>
      <c r="F399" s="33">
        <f>D399</f>
        <v>46252</v>
      </c>
      <c r="G399" s="23">
        <v>0.58333333333333337</v>
      </c>
      <c r="H399" s="20"/>
      <c r="I399" s="74"/>
    </row>
    <row r="400" spans="1:9" s="51" customFormat="1" ht="25.05" customHeight="1">
      <c r="A400" s="95" t="s">
        <v>1164</v>
      </c>
      <c r="B400" s="28">
        <f>F399+1</f>
        <v>46253</v>
      </c>
      <c r="C400" s="23">
        <v>0.95833333333333337</v>
      </c>
      <c r="D400" s="28">
        <f>B400+1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1291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1306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1322</v>
      </c>
      <c r="I402" s="74"/>
    </row>
    <row r="403" spans="1:14" s="51" customFormat="1" ht="25.05" customHeight="1">
      <c r="A403" s="76" t="s">
        <v>1307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1308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4" t="s">
        <v>1333</v>
      </c>
      <c r="B405" s="148"/>
      <c r="C405" s="148"/>
      <c r="D405" s="148"/>
      <c r="E405" s="148"/>
      <c r="F405" s="148"/>
      <c r="G405" s="148"/>
      <c r="H405" s="148"/>
      <c r="I405" s="149"/>
    </row>
    <row r="406" spans="1:14" s="51" customFormat="1" ht="24" customHeight="1">
      <c r="A406" s="55" t="s">
        <v>3</v>
      </c>
      <c r="B406" s="127" t="s">
        <v>4</v>
      </c>
      <c r="C406" s="128"/>
      <c r="D406" s="127" t="s">
        <v>5</v>
      </c>
      <c r="E406" s="128"/>
      <c r="F406" s="127" t="s">
        <v>6</v>
      </c>
      <c r="G406" s="128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1329</v>
      </c>
      <c r="B407" s="28">
        <v>46252</v>
      </c>
      <c r="C407" s="63">
        <v>0</v>
      </c>
      <c r="D407" s="28">
        <v>46252</v>
      </c>
      <c r="E407" s="63">
        <v>4.1666666666666664E-2</v>
      </c>
      <c r="F407" s="28">
        <v>46252</v>
      </c>
      <c r="G407" s="63">
        <v>0.625</v>
      </c>
      <c r="H407" s="60" t="s">
        <v>1330</v>
      </c>
      <c r="I407" s="10"/>
    </row>
    <row r="408" spans="1:14" ht="24.6" customHeight="1">
      <c r="A408" s="14" t="s">
        <v>1331</v>
      </c>
      <c r="B408" s="28">
        <v>46253</v>
      </c>
      <c r="C408" s="63">
        <v>0.91666666666666663</v>
      </c>
      <c r="D408" s="28">
        <v>46254</v>
      </c>
      <c r="E408" s="63">
        <v>0.41666666666666669</v>
      </c>
      <c r="F408" s="28">
        <v>46254</v>
      </c>
      <c r="G408" s="63">
        <v>0.83333333333333337</v>
      </c>
      <c r="H408" s="60"/>
      <c r="I408" s="10"/>
    </row>
    <row r="409" spans="1:14" ht="24.6" customHeight="1">
      <c r="A409" s="14" t="s">
        <v>1332</v>
      </c>
      <c r="B409" s="28">
        <v>46257</v>
      </c>
      <c r="C409" s="63">
        <v>0.66666666666666663</v>
      </c>
      <c r="D409" s="28">
        <v>46257</v>
      </c>
      <c r="E409" s="63">
        <v>0.70833333333333337</v>
      </c>
      <c r="F409" s="28">
        <v>46258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v>46259</v>
      </c>
      <c r="C410" s="63">
        <v>0.875</v>
      </c>
      <c r="D410" s="28">
        <v>46260</v>
      </c>
      <c r="E410" s="63">
        <v>0.47916666666666669</v>
      </c>
      <c r="F410" s="28">
        <v>46261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topLeftCell="A141" zoomScaleNormal="100" workbookViewId="0">
      <selection activeCell="D135" sqref="D13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7"/>
      <c r="B1" s="137"/>
      <c r="C1" s="138" t="s">
        <v>0</v>
      </c>
      <c r="D1" s="139"/>
      <c r="E1" s="139"/>
      <c r="F1" s="139"/>
      <c r="G1" s="139"/>
      <c r="H1" s="139"/>
      <c r="I1" s="139"/>
    </row>
    <row r="2" spans="1:14" ht="23.1" customHeight="1">
      <c r="A2" s="140" t="s">
        <v>1</v>
      </c>
      <c r="B2" s="140"/>
      <c r="C2" s="141" t="s">
        <v>2</v>
      </c>
      <c r="D2" s="141"/>
      <c r="E2" s="141"/>
      <c r="F2" s="141"/>
      <c r="G2" s="141"/>
      <c r="H2" s="141"/>
      <c r="I2" s="141"/>
    </row>
    <row r="3" spans="1:14" ht="25.35" customHeight="1">
      <c r="A3" s="142"/>
      <c r="B3" s="142"/>
      <c r="C3" s="142"/>
      <c r="D3" s="142"/>
      <c r="E3" s="142"/>
      <c r="F3" s="142"/>
      <c r="G3" s="142"/>
      <c r="H3" s="32">
        <v>46244</v>
      </c>
      <c r="I3" s="53"/>
    </row>
    <row r="4" spans="1:14" ht="24" hidden="1" customHeight="1">
      <c r="A4" s="152" t="s">
        <v>544</v>
      </c>
      <c r="B4" s="153"/>
      <c r="C4" s="153"/>
      <c r="D4" s="153"/>
      <c r="E4" s="153"/>
      <c r="F4" s="153"/>
      <c r="G4" s="153"/>
      <c r="H4" s="153"/>
      <c r="I4" s="153"/>
    </row>
    <row r="5" spans="1:14" ht="24" hidden="1" customHeight="1">
      <c r="A5" s="5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2" t="s">
        <v>585</v>
      </c>
      <c r="B43" s="153"/>
      <c r="C43" s="153"/>
      <c r="D43" s="153"/>
      <c r="E43" s="153"/>
      <c r="F43" s="153"/>
      <c r="G43" s="153"/>
      <c r="H43" s="153"/>
      <c r="I43" s="153"/>
    </row>
    <row r="44" spans="1:14" ht="24" hidden="1" customHeight="1">
      <c r="A44" s="55" t="s">
        <v>3</v>
      </c>
      <c r="B44" s="127" t="s">
        <v>4</v>
      </c>
      <c r="C44" s="128"/>
      <c r="D44" s="127" t="s">
        <v>5</v>
      </c>
      <c r="E44" s="128"/>
      <c r="F44" s="127" t="s">
        <v>6</v>
      </c>
      <c r="G44" s="128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2" t="s">
        <v>1343</v>
      </c>
      <c r="B60" s="153"/>
      <c r="C60" s="153"/>
      <c r="D60" s="153"/>
      <c r="E60" s="153"/>
      <c r="F60" s="153"/>
      <c r="G60" s="153"/>
      <c r="H60" s="153"/>
      <c r="I60" s="153"/>
    </row>
    <row r="61" spans="1:14" ht="24" customHeight="1">
      <c r="A61" s="55" t="s">
        <v>3</v>
      </c>
      <c r="B61" s="127" t="s">
        <v>4</v>
      </c>
      <c r="C61" s="128"/>
      <c r="D61" s="127" t="s">
        <v>5</v>
      </c>
      <c r="E61" s="128"/>
      <c r="F61" s="127" t="s">
        <v>6</v>
      </c>
      <c r="G61" s="128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B135+2</f>
        <v>46245</v>
      </c>
      <c r="E135" s="23">
        <v>0.99930555555555556</v>
      </c>
      <c r="F135" s="38">
        <f>D135+1</f>
        <v>46246</v>
      </c>
      <c r="G135" s="23">
        <v>0.41666666666666669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46250</v>
      </c>
      <c r="C136" s="23">
        <v>0.91666666666666663</v>
      </c>
      <c r="D136" s="28">
        <f>B136</f>
        <v>46250</v>
      </c>
      <c r="E136" s="23">
        <v>0.97916666666666663</v>
      </c>
      <c r="F136" s="38">
        <f t="shared" si="26"/>
        <v>46251</v>
      </c>
      <c r="G136" s="23">
        <v>0.47916666666666669</v>
      </c>
      <c r="H136" s="60"/>
      <c r="I136" s="59"/>
    </row>
    <row r="137" spans="1:14" ht="25.35" customHeight="1">
      <c r="A137" s="54" t="s">
        <v>1284</v>
      </c>
      <c r="B137" s="38">
        <f>F136</f>
        <v>46251</v>
      </c>
      <c r="C137" s="23">
        <v>0.64583333333333337</v>
      </c>
      <c r="D137" s="28">
        <f>B137</f>
        <v>46251</v>
      </c>
      <c r="E137" s="23">
        <v>0.77083333333333337</v>
      </c>
      <c r="F137" s="38">
        <f t="shared" si="26"/>
        <v>46252</v>
      </c>
      <c r="G137" s="23">
        <v>0.9375</v>
      </c>
      <c r="H137" s="60"/>
      <c r="I137" s="59"/>
    </row>
    <row r="138" spans="1:14" ht="25.35" customHeight="1">
      <c r="A138" s="54" t="s">
        <v>1288</v>
      </c>
      <c r="B138" s="38">
        <f t="shared" ref="B138" si="27">F137</f>
        <v>46252</v>
      </c>
      <c r="C138" s="23">
        <v>0.95833333333333337</v>
      </c>
      <c r="D138" s="28">
        <f t="shared" ref="D138:D139" si="28">B138</f>
        <v>46252</v>
      </c>
      <c r="E138" s="23">
        <v>0.97916666666666663</v>
      </c>
      <c r="F138" s="38">
        <f t="shared" si="26"/>
        <v>46253</v>
      </c>
      <c r="G138" s="23">
        <v>0.66666666666666663</v>
      </c>
      <c r="H138" s="60"/>
      <c r="I138" s="59"/>
    </row>
    <row r="139" spans="1:14" ht="25.35" customHeight="1">
      <c r="A139" s="54" t="s">
        <v>1289</v>
      </c>
      <c r="B139" s="38">
        <f>F138</f>
        <v>46253</v>
      </c>
      <c r="C139" s="23">
        <v>0.875</v>
      </c>
      <c r="D139" s="28">
        <f t="shared" si="28"/>
        <v>46253</v>
      </c>
      <c r="E139" s="23">
        <v>0.91666666666666663</v>
      </c>
      <c r="F139" s="38">
        <f t="shared" si="26"/>
        <v>46254</v>
      </c>
      <c r="G139" s="23">
        <v>0.41666666666666669</v>
      </c>
      <c r="H139" s="60"/>
      <c r="I139" s="59"/>
    </row>
    <row r="140" spans="1:14" ht="25.35" customHeight="1">
      <c r="A140" s="54" t="s">
        <v>1339</v>
      </c>
      <c r="B140" s="38">
        <f>F139+4</f>
        <v>46258</v>
      </c>
      <c r="C140" s="23">
        <v>0.75</v>
      </c>
      <c r="D140" s="28">
        <f t="shared" ref="D140" si="29">B140</f>
        <v>46258</v>
      </c>
      <c r="E140" s="23">
        <v>0.875</v>
      </c>
      <c r="F140" s="38">
        <f t="shared" ref="F140" si="30">D140+1</f>
        <v>46259</v>
      </c>
      <c r="G140" s="23">
        <v>0.29166666666666669</v>
      </c>
      <c r="H140" s="60"/>
      <c r="I140" s="59"/>
    </row>
    <row r="141" spans="1:14" ht="24" customHeight="1">
      <c r="A141" s="152" t="s">
        <v>1326</v>
      </c>
      <c r="B141" s="153"/>
      <c r="C141" s="153"/>
      <c r="D141" s="153"/>
      <c r="E141" s="153"/>
      <c r="F141" s="153"/>
      <c r="G141" s="153"/>
      <c r="H141" s="153"/>
      <c r="I141" s="153"/>
    </row>
    <row r="142" spans="1:14" ht="24" customHeight="1">
      <c r="A142" s="55" t="s">
        <v>3</v>
      </c>
      <c r="B142" s="127" t="s">
        <v>4</v>
      </c>
      <c r="C142" s="128"/>
      <c r="D142" s="127" t="s">
        <v>5</v>
      </c>
      <c r="E142" s="128"/>
      <c r="F142" s="127" t="s">
        <v>6</v>
      </c>
      <c r="G142" s="128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0.10416666666666667</v>
      </c>
      <c r="D193" s="38">
        <f t="shared" ref="D193:D196" si="44">B193</f>
        <v>46248</v>
      </c>
      <c r="E193" s="63">
        <v>0.14583333333333334</v>
      </c>
      <c r="F193" s="38">
        <f>D193</f>
        <v>46248</v>
      </c>
      <c r="G193" s="63">
        <v>0.41666666666666669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0.5</v>
      </c>
      <c r="D194" s="38">
        <f t="shared" si="44"/>
        <v>46248</v>
      </c>
      <c r="E194" s="63">
        <v>0.625</v>
      </c>
      <c r="F194" s="38">
        <f>D194+1</f>
        <v>46249</v>
      </c>
      <c r="G194" s="63">
        <v>0.54166666666666663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0.5625</v>
      </c>
      <c r="D195" s="38">
        <f t="shared" si="44"/>
        <v>46249</v>
      </c>
      <c r="E195" s="63">
        <v>0.58333333333333337</v>
      </c>
      <c r="F195" s="38">
        <f t="shared" ref="F195" si="45">D195</f>
        <v>46249</v>
      </c>
      <c r="G195" s="63">
        <v>0.79166666666666663</v>
      </c>
      <c r="H195" s="60"/>
      <c r="I195" s="59"/>
    </row>
    <row r="196" spans="1:9" ht="24.6" customHeight="1">
      <c r="A196" s="76" t="s">
        <v>1271</v>
      </c>
      <c r="B196" s="38">
        <f>F195+1</f>
        <v>46250</v>
      </c>
      <c r="C196" s="63">
        <v>6.9444444444444447E-4</v>
      </c>
      <c r="D196" s="38">
        <f t="shared" si="44"/>
        <v>46250</v>
      </c>
      <c r="E196" s="63">
        <v>4.1666666666666664E-2</v>
      </c>
      <c r="F196" s="38">
        <f>D196</f>
        <v>46250</v>
      </c>
      <c r="G196" s="63">
        <v>0.29166666666666669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0.79166666666666663</v>
      </c>
      <c r="D197" s="38">
        <f>B197+1</f>
        <v>46255</v>
      </c>
      <c r="E197" s="63">
        <v>0.375</v>
      </c>
      <c r="F197" s="38">
        <f>D197</f>
        <v>46255</v>
      </c>
      <c r="G197" s="63">
        <v>0.79166666666666663</v>
      </c>
      <c r="H197" s="60"/>
      <c r="I197" s="59"/>
    </row>
    <row r="198" spans="1:9" ht="25.35" customHeight="1">
      <c r="A198" s="76" t="s">
        <v>1340</v>
      </c>
      <c r="B198" s="38">
        <f>F197+1</f>
        <v>46256</v>
      </c>
      <c r="C198" s="63">
        <v>4.1666666666666664E-2</v>
      </c>
      <c r="D198" s="38">
        <f>B198</f>
        <v>46256</v>
      </c>
      <c r="E198" s="63">
        <v>0.16666666666666666</v>
      </c>
      <c r="F198" s="38">
        <f>D198</f>
        <v>46256</v>
      </c>
      <c r="G198" s="63">
        <v>0.58333333333333337</v>
      </c>
      <c r="H198" s="60"/>
      <c r="I198" s="59"/>
    </row>
    <row r="199" spans="1:9" ht="25.35" customHeight="1">
      <c r="A199" s="76" t="s">
        <v>1341</v>
      </c>
      <c r="B199" s="38">
        <f>F198+5</f>
        <v>46261</v>
      </c>
      <c r="C199" s="63">
        <v>8.3333333333333329E-2</v>
      </c>
      <c r="D199" s="38">
        <f>B199</f>
        <v>46261</v>
      </c>
      <c r="E199" s="63">
        <v>0.125</v>
      </c>
      <c r="F199" s="38">
        <f>D199</f>
        <v>46261</v>
      </c>
      <c r="G199" s="63">
        <v>0.54166666666666663</v>
      </c>
      <c r="H199" s="60"/>
      <c r="I19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B142:C142"/>
    <mergeCell ref="D142:E142"/>
    <mergeCell ref="F142:G142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opLeftCell="A98" zoomScaleNormal="100" workbookViewId="0">
      <selection activeCell="A99" sqref="A99:I99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s="30" customFormat="1" ht="25.05" customHeight="1">
      <c r="A3" s="126"/>
      <c r="B3" s="126"/>
      <c r="C3" s="126"/>
      <c r="D3" s="126"/>
      <c r="E3" s="126"/>
      <c r="F3" s="126"/>
      <c r="G3" s="126"/>
      <c r="H3" s="32">
        <v>46244</v>
      </c>
      <c r="I3" s="3"/>
    </row>
    <row r="4" spans="1:11" ht="24" hidden="1" customHeight="1">
      <c r="A4" s="116" t="s">
        <v>702</v>
      </c>
      <c r="B4" s="117"/>
      <c r="C4" s="117"/>
      <c r="D4" s="117"/>
      <c r="E4" s="117"/>
      <c r="F4" s="117"/>
      <c r="G4" s="117"/>
      <c r="H4" s="117"/>
      <c r="I4" s="118"/>
    </row>
    <row r="5" spans="1:11" ht="24.6" hidden="1" customHeight="1">
      <c r="A5" s="1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9" t="s">
        <v>1287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14" t="s">
        <v>4</v>
      </c>
      <c r="C21" s="115"/>
      <c r="D21" s="114" t="s">
        <v>5</v>
      </c>
      <c r="E21" s="115"/>
      <c r="F21" s="114" t="s">
        <v>6</v>
      </c>
      <c r="G21" s="11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1290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1350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0.75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/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1318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1319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1320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9" t="s">
        <v>1296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14" t="s">
        <v>4</v>
      </c>
      <c r="C100" s="115"/>
      <c r="D100" s="114" t="s">
        <v>5</v>
      </c>
      <c r="E100" s="115"/>
      <c r="F100" s="114" t="s">
        <v>6</v>
      </c>
      <c r="G100" s="115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1334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1342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B169+4</f>
        <v>46246</v>
      </c>
      <c r="E169" s="43">
        <v>0.91666666666666663</v>
      </c>
      <c r="F169" s="28">
        <f>D169+1</f>
        <v>46247</v>
      </c>
      <c r="G169" s="43">
        <v>0.41666666666666669</v>
      </c>
      <c r="H169" s="20" t="s">
        <v>1328</v>
      </c>
      <c r="I169" s="59"/>
    </row>
    <row r="170" spans="1:9" ht="25.35" customHeight="1">
      <c r="A170" s="76" t="s">
        <v>1261</v>
      </c>
      <c r="B170" s="28">
        <f>F169+4</f>
        <v>46251</v>
      </c>
      <c r="C170" s="43">
        <v>0.83333333333333337</v>
      </c>
      <c r="D170" s="28">
        <f>B170+1</f>
        <v>46252</v>
      </c>
      <c r="E170" s="43">
        <v>0.1875</v>
      </c>
      <c r="F170" s="28">
        <f>D170</f>
        <v>46252</v>
      </c>
      <c r="G170" s="43">
        <v>0.66666666666666663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0.5</v>
      </c>
      <c r="D171" s="28">
        <f t="shared" ref="D171" si="13">B171</f>
        <v>46254</v>
      </c>
      <c r="E171" s="43">
        <v>0.54166666666666663</v>
      </c>
      <c r="F171" s="28">
        <f>D171+1</f>
        <v>46255</v>
      </c>
      <c r="G171" s="43">
        <v>0.20833333333333334</v>
      </c>
      <c r="H171" s="20"/>
      <c r="I171" s="59"/>
    </row>
    <row r="172" spans="1:9" ht="25.35" customHeight="1">
      <c r="A172" s="14" t="s">
        <v>1292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1293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1294</v>
      </c>
      <c r="B174" s="24">
        <f>F171+6</f>
        <v>46261</v>
      </c>
      <c r="C174" s="43">
        <v>0.79166666666666663</v>
      </c>
      <c r="D174" s="24">
        <f>B174+1</f>
        <v>46262</v>
      </c>
      <c r="E174" s="43">
        <v>0.16666666666666666</v>
      </c>
      <c r="F174" s="24">
        <f>D174</f>
        <v>46262</v>
      </c>
      <c r="G174" s="43">
        <v>0.75</v>
      </c>
      <c r="H174" s="20"/>
      <c r="I174" s="59"/>
    </row>
    <row r="175" spans="1:9" s="51" customFormat="1" ht="24.6" customHeight="1">
      <c r="A175" s="76" t="s">
        <v>1349</v>
      </c>
      <c r="B175" s="113">
        <f>F174+1</f>
        <v>46263</v>
      </c>
      <c r="C175" s="43">
        <v>0.79166666666666663</v>
      </c>
      <c r="D175" s="113">
        <f>B175+1</f>
        <v>46264</v>
      </c>
      <c r="E175" s="43">
        <v>0.33333333333333331</v>
      </c>
      <c r="F175" s="113">
        <f>D175</f>
        <v>46264</v>
      </c>
      <c r="G175" s="43">
        <v>0.83333333333333337</v>
      </c>
      <c r="H175" s="20" t="s">
        <v>1254</v>
      </c>
      <c r="I175" s="59"/>
    </row>
    <row r="176" spans="1:9" s="31" customFormat="1" ht="24" customHeight="1">
      <c r="A176" s="119" t="s">
        <v>1348</v>
      </c>
      <c r="B176" s="120"/>
      <c r="C176" s="120"/>
      <c r="D176" s="120"/>
      <c r="E176" s="120"/>
      <c r="F176" s="120"/>
      <c r="G176" s="120"/>
      <c r="H176" s="120"/>
      <c r="I176" s="121"/>
    </row>
    <row r="177" spans="1:13" s="31" customFormat="1" ht="24" customHeight="1">
      <c r="A177" s="15" t="s">
        <v>3</v>
      </c>
      <c r="B177" s="114" t="s">
        <v>4</v>
      </c>
      <c r="C177" s="115"/>
      <c r="D177" s="114" t="s">
        <v>5</v>
      </c>
      <c r="E177" s="115"/>
      <c r="F177" s="114" t="s">
        <v>6</v>
      </c>
      <c r="G177" s="115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 t="s">
        <v>796</v>
      </c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C1:I1"/>
    <mergeCell ref="A2:B2"/>
    <mergeCell ref="C2:I2"/>
    <mergeCell ref="A3:G3"/>
    <mergeCell ref="A20:I20"/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56" t="s">
        <v>4</v>
      </c>
      <c r="C5" s="157"/>
      <c r="D5" s="156" t="s">
        <v>5</v>
      </c>
      <c r="E5" s="157"/>
      <c r="F5" s="156" t="s">
        <v>6</v>
      </c>
      <c r="G5" s="157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9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14" t="s">
        <v>4</v>
      </c>
      <c r="C12" s="115"/>
      <c r="D12" s="114" t="s">
        <v>5</v>
      </c>
      <c r="E12" s="115"/>
      <c r="F12" s="114" t="s">
        <v>6</v>
      </c>
      <c r="G12" s="11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9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14" t="s">
        <v>4</v>
      </c>
      <c r="C19" s="115"/>
      <c r="D19" s="114" t="s">
        <v>5</v>
      </c>
      <c r="E19" s="115"/>
      <c r="F19" s="114" t="s">
        <v>6</v>
      </c>
      <c r="G19" s="11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2026-08-10T08:43:54Z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