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L\Desktop\"/>
    </mc:Choice>
  </mc:AlternateContent>
  <xr:revisionPtr revIDLastSave="0" documentId="8_{E39E8B6F-2668-4931-AA2D-BADD36F0DDDF}" xr6:coauthVersionLast="47" xr6:coauthVersionMax="47" xr10:uidLastSave="{00000000-0000-0000-0000-000000000000}"/>
  <bookViews>
    <workbookView xWindow="-108" yWindow="-108" windowWidth="23256" windowHeight="12456" tabRatio="593" activeTab="5" xr2:uid="{00000000-000D-0000-FFFF-FFFF00000000}"/>
  </bookViews>
  <sheets>
    <sheet name="PJX&amp;PJX2" sheetId="234" r:id="rId1"/>
    <sheet name="BVX2 " sheetId="245" r:id="rId2"/>
    <sheet name="BTX" sheetId="241" state="hidden" r:id="rId3"/>
    <sheet name="HHX1,HHX2" sheetId="235" r:id="rId4"/>
    <sheet name="BTX2" sheetId="247" r:id="rId5"/>
    <sheet name="CVT" sheetId="239" r:id="rId6"/>
    <sheet name="CPM" sheetId="240" state="hidden" r:id="rId7"/>
  </sheets>
  <definedNames>
    <definedName name="_xlnm._FilterDatabase" localSheetId="1" hidden="1">'BVX2 '!$A$5:$H$5</definedName>
    <definedName name="_xlnm._FilterDatabase" localSheetId="5" hidden="1">CVT!#REF!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1" i="239" l="1"/>
  <c r="B91" i="239"/>
  <c r="F175" i="239"/>
  <c r="D175" i="239"/>
  <c r="B175" i="239"/>
  <c r="D197" i="247"/>
  <c r="B197" i="247"/>
  <c r="F135" i="247"/>
  <c r="B400" i="235"/>
  <c r="F397" i="235"/>
  <c r="D397" i="235"/>
  <c r="F393" i="235"/>
  <c r="D393" i="235"/>
  <c r="D365" i="235"/>
  <c r="F227" i="234"/>
  <c r="D227" i="234"/>
  <c r="B227" i="234"/>
  <c r="F226" i="234"/>
  <c r="B226" i="234"/>
  <c r="F225" i="234"/>
  <c r="B224" i="234"/>
  <c r="F223" i="234"/>
  <c r="F222" i="234"/>
  <c r="D192" i="247"/>
  <c r="B236" i="234" l="1"/>
  <c r="D236" i="234"/>
  <c r="B398" i="235"/>
  <c r="D398" i="235" s="1"/>
  <c r="F398" i="235" s="1"/>
  <c r="B399" i="235" s="1"/>
  <c r="D230" i="234" l="1"/>
  <c r="F230" i="234" s="1"/>
  <c r="D231" i="234" l="1"/>
  <c r="F231" i="234" s="1"/>
  <c r="B232" i="234" s="1"/>
  <c r="D232" i="234" s="1"/>
  <c r="B231" i="234"/>
  <c r="D388" i="235"/>
  <c r="F388" i="235" s="1"/>
  <c r="F232" i="234" l="1"/>
  <c r="B233" i="234" s="1"/>
  <c r="D233" i="234" s="1"/>
  <c r="B389" i="235"/>
  <c r="D389" i="235" s="1"/>
  <c r="F233" i="234" l="1"/>
  <c r="B234" i="234" s="1"/>
  <c r="D234" i="234" s="1"/>
  <c r="F389" i="235"/>
  <c r="D355" i="235"/>
  <c r="F355" i="235" s="1"/>
  <c r="D343" i="235"/>
  <c r="F343" i="235" s="1"/>
  <c r="F234" i="234" l="1"/>
  <c r="B235" i="234" s="1"/>
  <c r="D235" i="234" s="1"/>
  <c r="F235" i="234" s="1"/>
  <c r="B390" i="235"/>
  <c r="D390" i="235" s="1"/>
  <c r="F390" i="235" s="1"/>
  <c r="B391" i="235" s="1"/>
  <c r="D374" i="235"/>
  <c r="F374" i="235" s="1"/>
  <c r="B375" i="235" s="1"/>
  <c r="D375" i="235" s="1"/>
  <c r="F375" i="235" s="1"/>
  <c r="B376" i="235" s="1"/>
  <c r="D376" i="235" s="1"/>
  <c r="F376" i="235" s="1"/>
  <c r="B377" i="235" s="1"/>
  <c r="D377" i="235" s="1"/>
  <c r="F377" i="235" s="1"/>
  <c r="B378" i="235" s="1"/>
  <c r="F236" i="234" l="1"/>
  <c r="B237" i="234" s="1"/>
  <c r="D237" i="234" s="1"/>
  <c r="F237" i="234" s="1"/>
  <c r="D391" i="235"/>
  <c r="F391" i="235" s="1"/>
  <c r="B392" i="235" s="1"/>
  <c r="D392" i="235" s="1"/>
  <c r="F392" i="235" s="1"/>
  <c r="B393" i="235" s="1"/>
  <c r="B394" i="235" s="1"/>
  <c r="D394" i="235" s="1"/>
  <c r="F394" i="235" s="1"/>
  <c r="D352" i="235"/>
  <c r="F352" i="235" s="1"/>
  <c r="B300" i="235" l="1"/>
  <c r="D300" i="235" s="1"/>
  <c r="F300" i="235" s="1"/>
  <c r="B301" i="235" s="1"/>
  <c r="D301" i="235" s="1"/>
  <c r="F301" i="235" s="1"/>
  <c r="B302" i="235" s="1"/>
  <c r="D302" i="235" s="1"/>
  <c r="F302" i="235" s="1"/>
  <c r="B303" i="235" s="1"/>
  <c r="D303" i="235" s="1"/>
  <c r="F303" i="235" s="1"/>
  <c r="B304" i="235" s="1"/>
  <c r="D304" i="235" s="1"/>
  <c r="F304" i="235" s="1"/>
  <c r="B356" i="235" l="1"/>
  <c r="D356" i="235" s="1"/>
  <c r="F356" i="235" s="1"/>
  <c r="B357" i="235" s="1"/>
  <c r="D357" i="235" s="1"/>
  <c r="F357" i="235" s="1"/>
  <c r="D330" i="235" l="1"/>
  <c r="F330" i="235" s="1"/>
  <c r="B358" i="235" l="1"/>
  <c r="D346" i="235"/>
  <c r="F346" i="235" s="1"/>
  <c r="B347" i="235" s="1"/>
  <c r="D347" i="235" s="1"/>
  <c r="F347" i="235" s="1"/>
  <c r="B348" i="235" s="1"/>
  <c r="D348" i="235" s="1"/>
  <c r="F348" i="235" s="1"/>
  <c r="D399" i="235" l="1"/>
  <c r="F399" i="235" s="1"/>
  <c r="D400" i="235" s="1"/>
  <c r="D358" i="235"/>
  <c r="F358" i="235" s="1"/>
  <c r="B359" i="235" s="1"/>
  <c r="D359" i="235" s="1"/>
  <c r="F359" i="235" s="1"/>
  <c r="B360" i="235" s="1"/>
  <c r="D360" i="235" s="1"/>
  <c r="F360" i="235" s="1"/>
  <c r="B362" i="235" s="1"/>
  <c r="D362" i="235" s="1"/>
  <c r="F362" i="235" s="1"/>
  <c r="B363" i="235" s="1"/>
  <c r="B349" i="235"/>
  <c r="D349" i="235" s="1"/>
  <c r="F349" i="235" s="1"/>
  <c r="B350" i="235" s="1"/>
  <c r="D350" i="235" s="1"/>
  <c r="F350" i="235" s="1"/>
  <c r="F400" i="235" l="1"/>
  <c r="B401" i="235" s="1"/>
  <c r="D401" i="235" s="1"/>
  <c r="F401" i="235" s="1"/>
  <c r="B402" i="235" s="1"/>
  <c r="B351" i="235"/>
  <c r="D351" i="235" s="1"/>
  <c r="F351" i="235" s="1"/>
  <c r="D402" i="235" l="1"/>
  <c r="F402" i="235" s="1"/>
  <c r="B403" i="235" s="1"/>
  <c r="D403" i="235" s="1"/>
  <c r="D363" i="235"/>
  <c r="F363" i="235" s="1"/>
  <c r="B364" i="235" s="1"/>
  <c r="D364" i="235" s="1"/>
  <c r="F364" i="235" s="1"/>
  <c r="D378" i="235"/>
  <c r="F378" i="235" s="1"/>
  <c r="B379" i="235" s="1"/>
  <c r="D379" i="235" s="1"/>
  <c r="D334" i="235"/>
  <c r="F334" i="235" s="1"/>
  <c r="B365" i="235" l="1"/>
  <c r="F365" i="235" s="1"/>
  <c r="B366" i="235" s="1"/>
  <c r="D366" i="235" s="1"/>
  <c r="F403" i="235"/>
  <c r="B404" i="235" s="1"/>
  <c r="D404" i="235" s="1"/>
  <c r="F404" i="235" s="1"/>
  <c r="B335" i="235"/>
  <c r="D333" i="235"/>
  <c r="F333" i="235" s="1"/>
  <c r="F366" i="235" l="1"/>
  <c r="D260" i="235"/>
  <c r="B367" i="235" l="1"/>
  <c r="D367" i="235" s="1"/>
  <c r="F367" i="235" s="1"/>
  <c r="F379" i="235"/>
  <c r="B380" i="235" s="1"/>
  <c r="D380" i="235" s="1"/>
  <c r="F380" i="235" s="1"/>
  <c r="D263" i="235"/>
  <c r="F263" i="235" s="1"/>
  <c r="B264" i="235" s="1"/>
  <c r="D264" i="235" s="1"/>
  <c r="F264" i="235" s="1"/>
  <c r="B266" i="235" s="1"/>
  <c r="D266" i="235" s="1"/>
  <c r="F266" i="235" s="1"/>
  <c r="B267" i="235" s="1"/>
  <c r="D267" i="235" s="1"/>
  <c r="F267" i="235" s="1"/>
  <c r="B268" i="235" s="1"/>
  <c r="D268" i="235" s="1"/>
  <c r="F268" i="235" s="1"/>
  <c r="B269" i="235" s="1"/>
  <c r="D269" i="235" s="1"/>
  <c r="F269" i="235" s="1"/>
  <c r="B270" i="235" s="1"/>
  <c r="D270" i="235" s="1"/>
  <c r="F270" i="235" s="1"/>
  <c r="B271" i="235" s="1"/>
  <c r="D271" i="235" s="1"/>
  <c r="F271" i="235" s="1"/>
  <c r="B272" i="235" s="1"/>
  <c r="D272" i="235" s="1"/>
  <c r="F272" i="235" s="1"/>
  <c r="B273" i="235" s="1"/>
  <c r="D273" i="235" s="1"/>
  <c r="F273" i="235" s="1"/>
  <c r="B274" i="235" s="1"/>
  <c r="D274" i="235" s="1"/>
  <c r="F274" i="235" s="1"/>
  <c r="B368" i="235" l="1"/>
  <c r="D368" i="235" s="1"/>
  <c r="F368" i="235" s="1"/>
  <c r="B369" i="235" s="1"/>
  <c r="D369" i="235" s="1"/>
  <c r="F369" i="235" s="1"/>
  <c r="B370" i="235" s="1"/>
  <c r="D370" i="235" s="1"/>
  <c r="B382" i="235"/>
  <c r="D382" i="235" s="1"/>
  <c r="F382" i="235" s="1"/>
  <c r="B383" i="235" s="1"/>
  <c r="F141" i="235"/>
  <c r="B142" i="235" s="1"/>
  <c r="D142" i="235" s="1"/>
  <c r="F142" i="235" s="1"/>
  <c r="D143" i="235"/>
  <c r="F143" i="235" s="1"/>
  <c r="B144" i="235" s="1"/>
  <c r="D144" i="235" s="1"/>
  <c r="F144" i="235" s="1"/>
  <c r="B145" i="235" s="1"/>
  <c r="D145" i="235" s="1"/>
  <c r="F145" i="235" s="1"/>
  <c r="B146" i="235" s="1"/>
  <c r="D146" i="235" s="1"/>
  <c r="F146" i="235" s="1"/>
  <c r="D383" i="235" l="1"/>
  <c r="F383" i="235" s="1"/>
  <c r="F370" i="235"/>
  <c r="B371" i="235" s="1"/>
  <c r="D371" i="235" s="1"/>
  <c r="F371" i="235" s="1"/>
  <c r="B275" i="235"/>
  <c r="D275" i="235" s="1"/>
  <c r="F275" i="235" s="1"/>
  <c r="B276" i="235" s="1"/>
  <c r="D276" i="235" s="1"/>
  <c r="F276" i="235" s="1"/>
  <c r="B277" i="235" s="1"/>
  <c r="D277" i="235" s="1"/>
  <c r="F277" i="235" s="1"/>
  <c r="B278" i="235" s="1"/>
  <c r="D278" i="235" s="1"/>
  <c r="F278" i="235" s="1"/>
  <c r="B279" i="235" s="1"/>
  <c r="D279" i="235" s="1"/>
  <c r="F279" i="235" s="1"/>
  <c r="B280" i="235" s="1"/>
  <c r="D280" i="235" s="1"/>
  <c r="F280" i="235" s="1"/>
  <c r="B281" i="235" s="1"/>
  <c r="D281" i="235" s="1"/>
  <c r="F281" i="235" s="1"/>
  <c r="B384" i="235" l="1"/>
  <c r="D335" i="235"/>
  <c r="F335" i="235" s="1"/>
  <c r="B336" i="235" s="1"/>
  <c r="B83" i="234"/>
  <c r="D384" i="235" l="1"/>
  <c r="F384" i="235" s="1"/>
  <c r="B385" i="235" s="1"/>
  <c r="D385" i="235" s="1"/>
  <c r="F385" i="235" s="1"/>
  <c r="D336" i="235"/>
  <c r="F336" i="235" s="1"/>
  <c r="B337" i="235" s="1"/>
  <c r="B73" i="241"/>
  <c r="D73" i="241" s="1"/>
  <c r="F73" i="241" s="1"/>
  <c r="B74" i="241" s="1"/>
  <c r="D337" i="235" l="1"/>
  <c r="F337" i="235" s="1"/>
  <c r="B338" i="235" s="1"/>
  <c r="D338" i="235" s="1"/>
  <c r="F338" i="235" s="1"/>
  <c r="D74" i="241"/>
  <c r="F74" i="241" s="1"/>
  <c r="B75" i="241" l="1"/>
  <c r="D75" i="241" s="1"/>
  <c r="F75" i="241" s="1"/>
  <c r="F105" i="245"/>
  <c r="B106" i="245" s="1"/>
  <c r="D106" i="245" s="1"/>
  <c r="F106" i="245" s="1"/>
  <c r="B107" i="245" s="1"/>
  <c r="D107" i="245" s="1"/>
  <c r="F107" i="245" s="1"/>
  <c r="B108" i="245" s="1"/>
  <c r="D108" i="245" s="1"/>
  <c r="F108" i="245" s="1"/>
  <c r="B109" i="245" s="1"/>
  <c r="D109" i="245" s="1"/>
  <c r="F109" i="245" s="1"/>
  <c r="B110" i="245" s="1"/>
  <c r="D110" i="245" s="1"/>
  <c r="F110" i="245" s="1"/>
  <c r="B111" i="245" s="1"/>
  <c r="D111" i="245" s="1"/>
  <c r="F111" i="245" s="1"/>
  <c r="B112" i="245" s="1"/>
  <c r="D112" i="245" s="1"/>
  <c r="F112" i="245" s="1"/>
  <c r="B113" i="245" s="1"/>
  <c r="D113" i="245" s="1"/>
  <c r="F113" i="245" s="1"/>
  <c r="B114" i="245" s="1"/>
  <c r="D114" i="245" s="1"/>
  <c r="F114" i="245" s="1"/>
  <c r="F101" i="245" l="1"/>
  <c r="B102" i="245" s="1"/>
  <c r="B339" i="235" l="1"/>
  <c r="F103" i="245"/>
  <c r="B104" i="245" s="1"/>
  <c r="D339" i="235" l="1"/>
  <c r="F339" i="235" s="1"/>
  <c r="B340" i="235" s="1"/>
  <c r="D340" i="235" s="1"/>
  <c r="F340" i="235" s="1"/>
  <c r="F104" i="245"/>
  <c r="B105" i="245" s="1"/>
  <c r="F72" i="234" l="1"/>
  <c r="B341" i="235" l="1"/>
  <c r="D341" i="235" s="1"/>
  <c r="F341" i="235" s="1"/>
  <c r="B342" i="235" s="1"/>
  <c r="D307" i="235"/>
  <c r="F307" i="235" s="1"/>
  <c r="B308" i="235" s="1"/>
  <c r="D308" i="235" l="1"/>
  <c r="F308" i="235" s="1"/>
  <c r="B309" i="235" s="1"/>
  <c r="D309" i="235" s="1"/>
  <c r="F309" i="235" s="1"/>
  <c r="B310" i="235" s="1"/>
  <c r="D342" i="235" l="1"/>
  <c r="F342" i="235" s="1"/>
  <c r="B115" i="245"/>
  <c r="D115" i="245" s="1"/>
  <c r="D310" i="235"/>
  <c r="D23" i="240"/>
  <c r="F23" i="240" s="1"/>
  <c r="D22" i="240"/>
  <c r="F22" i="240" s="1"/>
  <c r="B21" i="240"/>
  <c r="D21" i="240" s="1"/>
  <c r="F21" i="240" s="1"/>
  <c r="D20" i="240"/>
  <c r="F17" i="240"/>
  <c r="B16" i="240"/>
  <c r="B15" i="240"/>
  <c r="D15" i="240" s="1"/>
  <c r="D14" i="240"/>
  <c r="D10" i="240"/>
  <c r="B9" i="240"/>
  <c r="D9" i="240" s="1"/>
  <c r="B8" i="240"/>
  <c r="D8" i="240" s="1"/>
  <c r="B7" i="240"/>
  <c r="D7" i="240" s="1"/>
  <c r="D6" i="240"/>
  <c r="B85" i="247"/>
  <c r="D85" i="247" s="1"/>
  <c r="F85" i="247" s="1"/>
  <c r="B86" i="247" s="1"/>
  <c r="D86" i="247" s="1"/>
  <c r="F86" i="247" s="1"/>
  <c r="B84" i="247"/>
  <c r="D84" i="247" s="1"/>
  <c r="B83" i="247"/>
  <c r="D83" i="247" s="1"/>
  <c r="B80" i="247"/>
  <c r="D80" i="247" s="1"/>
  <c r="F80" i="247" s="1"/>
  <c r="B82" i="247" s="1"/>
  <c r="D82" i="247" s="1"/>
  <c r="B75" i="247"/>
  <c r="D75" i="247" s="1"/>
  <c r="F75" i="247" s="1"/>
  <c r="B76" i="247" s="1"/>
  <c r="D76" i="247" s="1"/>
  <c r="F76" i="247" s="1"/>
  <c r="B77" i="247" s="1"/>
  <c r="D77" i="247" s="1"/>
  <c r="F77" i="247" s="1"/>
  <c r="B78" i="247" s="1"/>
  <c r="D78" i="247" s="1"/>
  <c r="F78" i="247" s="1"/>
  <c r="B79" i="247" s="1"/>
  <c r="D79" i="247" s="1"/>
  <c r="B69" i="247"/>
  <c r="D69" i="247" s="1"/>
  <c r="F69" i="247" s="1"/>
  <c r="B70" i="247" s="1"/>
  <c r="D70" i="247" s="1"/>
  <c r="F70" i="247" s="1"/>
  <c r="B71" i="247" s="1"/>
  <c r="D71" i="247" s="1"/>
  <c r="F71" i="247" s="1"/>
  <c r="B72" i="247" s="1"/>
  <c r="D72" i="247" s="1"/>
  <c r="F72" i="247" s="1"/>
  <c r="B73" i="247" s="1"/>
  <c r="D73" i="247" s="1"/>
  <c r="F73" i="247" s="1"/>
  <c r="B74" i="247" s="1"/>
  <c r="D74" i="247" s="1"/>
  <c r="D62" i="247"/>
  <c r="F62" i="247" s="1"/>
  <c r="B63" i="247" s="1"/>
  <c r="D63" i="247" s="1"/>
  <c r="F63" i="247" s="1"/>
  <c r="B64" i="247" s="1"/>
  <c r="D64" i="247" s="1"/>
  <c r="F64" i="247" s="1"/>
  <c r="B65" i="247" s="1"/>
  <c r="D65" i="247" s="1"/>
  <c r="F65" i="247" s="1"/>
  <c r="B66" i="247" s="1"/>
  <c r="D66" i="247" s="1"/>
  <c r="F66" i="247" s="1"/>
  <c r="B67" i="247" s="1"/>
  <c r="D67" i="247" s="1"/>
  <c r="F67" i="247" s="1"/>
  <c r="B68" i="247" s="1"/>
  <c r="D68" i="247" s="1"/>
  <c r="B146" i="247"/>
  <c r="D146" i="247" s="1"/>
  <c r="F146" i="247" s="1"/>
  <c r="B147" i="247" s="1"/>
  <c r="D145" i="247"/>
  <c r="F27" i="247"/>
  <c r="B28" i="247" s="1"/>
  <c r="D28" i="247" s="1"/>
  <c r="F28" i="247" s="1"/>
  <c r="B29" i="247" s="1"/>
  <c r="D29" i="247" s="1"/>
  <c r="F29" i="247" s="1"/>
  <c r="B30" i="247" s="1"/>
  <c r="D30" i="247" s="1"/>
  <c r="F30" i="247" s="1"/>
  <c r="B31" i="247" s="1"/>
  <c r="D31" i="247" s="1"/>
  <c r="F31" i="247" s="1"/>
  <c r="B32" i="247" s="1"/>
  <c r="D32" i="247" s="1"/>
  <c r="F32" i="247" s="1"/>
  <c r="B33" i="247" s="1"/>
  <c r="D33" i="247" s="1"/>
  <c r="F33" i="247" s="1"/>
  <c r="B34" i="247" s="1"/>
  <c r="D34" i="247" s="1"/>
  <c r="F34" i="247" s="1"/>
  <c r="B35" i="247" s="1"/>
  <c r="D35" i="247" s="1"/>
  <c r="F35" i="247" s="1"/>
  <c r="B36" i="247" s="1"/>
  <c r="D36" i="247" s="1"/>
  <c r="F36" i="247" s="1"/>
  <c r="B37" i="247" s="1"/>
  <c r="D37" i="247" s="1"/>
  <c r="F37" i="247" s="1"/>
  <c r="B38" i="247" s="1"/>
  <c r="D38" i="247" s="1"/>
  <c r="F38" i="247" s="1"/>
  <c r="B39" i="247" s="1"/>
  <c r="D39" i="247" s="1"/>
  <c r="F39" i="247" s="1"/>
  <c r="B40" i="247" s="1"/>
  <c r="D40" i="247" s="1"/>
  <c r="F40" i="247" s="1"/>
  <c r="D6" i="247"/>
  <c r="F6" i="247" s="1"/>
  <c r="B7" i="247" s="1"/>
  <c r="D7" i="247" s="1"/>
  <c r="F7" i="247" s="1"/>
  <c r="B8" i="247" s="1"/>
  <c r="D8" i="247" s="1"/>
  <c r="F8" i="247" s="1"/>
  <c r="B9" i="247" s="1"/>
  <c r="D9" i="247" s="1"/>
  <c r="F9" i="247" s="1"/>
  <c r="B10" i="247" s="1"/>
  <c r="D10" i="247" s="1"/>
  <c r="F10" i="247" s="1"/>
  <c r="B11" i="247" s="1"/>
  <c r="D11" i="247" s="1"/>
  <c r="F11" i="247" s="1"/>
  <c r="B12" i="247" s="1"/>
  <c r="D12" i="247" s="1"/>
  <c r="F12" i="247" s="1"/>
  <c r="B13" i="247" s="1"/>
  <c r="D13" i="247" s="1"/>
  <c r="F13" i="247" s="1"/>
  <c r="B14" i="247" s="1"/>
  <c r="D14" i="247" s="1"/>
  <c r="F14" i="247" s="1"/>
  <c r="B15" i="247" s="1"/>
  <c r="D15" i="247" s="1"/>
  <c r="F15" i="247" s="1"/>
  <c r="B16" i="247" s="1"/>
  <c r="D16" i="247" s="1"/>
  <c r="F16" i="247" s="1"/>
  <c r="B17" i="247" s="1"/>
  <c r="D17" i="247" s="1"/>
  <c r="F17" i="247" s="1"/>
  <c r="B18" i="247" s="1"/>
  <c r="D18" i="247" s="1"/>
  <c r="F18" i="247" s="1"/>
  <c r="B19" i="247" s="1"/>
  <c r="D19" i="247" s="1"/>
  <c r="F19" i="247" s="1"/>
  <c r="B20" i="247" s="1"/>
  <c r="D20" i="247" s="1"/>
  <c r="F20" i="247" s="1"/>
  <c r="B21" i="247" s="1"/>
  <c r="D21" i="247" s="1"/>
  <c r="F21" i="247" s="1"/>
  <c r="B22" i="247" s="1"/>
  <c r="D22" i="247" s="1"/>
  <c r="F22" i="247" s="1"/>
  <c r="B23" i="247" s="1"/>
  <c r="D23" i="247" s="1"/>
  <c r="F23" i="247" s="1"/>
  <c r="B24" i="247" s="1"/>
  <c r="D24" i="247" s="1"/>
  <c r="F24" i="247" s="1"/>
  <c r="B25" i="247" s="1"/>
  <c r="D25" i="247" s="1"/>
  <c r="F25" i="247" s="1"/>
  <c r="B26" i="247" s="1"/>
  <c r="D26" i="247" s="1"/>
  <c r="F26" i="247" s="1"/>
  <c r="B27" i="247" s="1"/>
  <c r="D115" i="241"/>
  <c r="F115" i="241" s="1"/>
  <c r="B116" i="241" s="1"/>
  <c r="D116" i="241" s="1"/>
  <c r="F116" i="241" s="1"/>
  <c r="B117" i="241" s="1"/>
  <c r="D117" i="241" s="1"/>
  <c r="F117" i="241" s="1"/>
  <c r="B118" i="241" s="1"/>
  <c r="D118" i="241" s="1"/>
  <c r="F118" i="241" s="1"/>
  <c r="B119" i="241" s="1"/>
  <c r="D119" i="241" s="1"/>
  <c r="F119" i="241" s="1"/>
  <c r="B120" i="241" s="1"/>
  <c r="D120" i="241" s="1"/>
  <c r="F120" i="241" s="1"/>
  <c r="B121" i="241" s="1"/>
  <c r="D121" i="241" s="1"/>
  <c r="F121" i="241" s="1"/>
  <c r="B122" i="241" s="1"/>
  <c r="D122" i="241" s="1"/>
  <c r="F122" i="241" s="1"/>
  <c r="B123" i="241" s="1"/>
  <c r="D123" i="241" s="1"/>
  <c r="F123" i="241" s="1"/>
  <c r="B124" i="241" s="1"/>
  <c r="D124" i="241" s="1"/>
  <c r="F124" i="241" s="1"/>
  <c r="B125" i="241" s="1"/>
  <c r="D125" i="241" s="1"/>
  <c r="F125" i="241" s="1"/>
  <c r="B126" i="241" s="1"/>
  <c r="D126" i="241" s="1"/>
  <c r="F126" i="241" s="1"/>
  <c r="B127" i="241" s="1"/>
  <c r="D127" i="241" s="1"/>
  <c r="F127" i="241" s="1"/>
  <c r="B128" i="241" s="1"/>
  <c r="D128" i="241" s="1"/>
  <c r="F128" i="241" s="1"/>
  <c r="B129" i="241" s="1"/>
  <c r="D129" i="241" s="1"/>
  <c r="F129" i="241" s="1"/>
  <c r="B130" i="241" s="1"/>
  <c r="D130" i="241" s="1"/>
  <c r="F130" i="241" s="1"/>
  <c r="B131" i="241" s="1"/>
  <c r="D131" i="241" s="1"/>
  <c r="F131" i="241" s="1"/>
  <c r="D90" i="241"/>
  <c r="F90" i="241" s="1"/>
  <c r="B91" i="241" s="1"/>
  <c r="D91" i="241" s="1"/>
  <c r="F91" i="241" s="1"/>
  <c r="B92" i="241" s="1"/>
  <c r="D92" i="241" s="1"/>
  <c r="F92" i="241" s="1"/>
  <c r="B93" i="241" s="1"/>
  <c r="D93" i="241" s="1"/>
  <c r="F93" i="241" s="1"/>
  <c r="B94" i="241" s="1"/>
  <c r="D94" i="241" s="1"/>
  <c r="F94" i="241" s="1"/>
  <c r="B95" i="241" s="1"/>
  <c r="D95" i="241" s="1"/>
  <c r="F95" i="241" s="1"/>
  <c r="B96" i="241" s="1"/>
  <c r="D96" i="241" s="1"/>
  <c r="F96" i="241" s="1"/>
  <c r="B97" i="241" s="1"/>
  <c r="D97" i="241" s="1"/>
  <c r="F97" i="241" s="1"/>
  <c r="B98" i="241" s="1"/>
  <c r="D98" i="241" s="1"/>
  <c r="F98" i="241" s="1"/>
  <c r="B99" i="241" s="1"/>
  <c r="D99" i="241" s="1"/>
  <c r="F99" i="241" s="1"/>
  <c r="B100" i="241" s="1"/>
  <c r="D100" i="241" s="1"/>
  <c r="F100" i="241" s="1"/>
  <c r="B101" i="241" s="1"/>
  <c r="D101" i="241" s="1"/>
  <c r="F101" i="241" s="1"/>
  <c r="B102" i="241" s="1"/>
  <c r="D102" i="241" s="1"/>
  <c r="F102" i="241" s="1"/>
  <c r="B103" i="241" s="1"/>
  <c r="D103" i="241" s="1"/>
  <c r="F103" i="241" s="1"/>
  <c r="B104" i="241" s="1"/>
  <c r="D104" i="241" s="1"/>
  <c r="F104" i="241" s="1"/>
  <c r="B105" i="241" s="1"/>
  <c r="D105" i="241" s="1"/>
  <c r="F105" i="241" s="1"/>
  <c r="B106" i="241" s="1"/>
  <c r="D106" i="241" s="1"/>
  <c r="F106" i="241" s="1"/>
  <c r="B107" i="241" s="1"/>
  <c r="D107" i="241" s="1"/>
  <c r="F107" i="241" s="1"/>
  <c r="B108" i="241" s="1"/>
  <c r="D108" i="241" s="1"/>
  <c r="F108" i="241" s="1"/>
  <c r="B109" i="241" s="1"/>
  <c r="D109" i="241" s="1"/>
  <c r="F109" i="241" s="1"/>
  <c r="D89" i="241"/>
  <c r="F89" i="241" s="1"/>
  <c r="B87" i="241"/>
  <c r="D87" i="241" s="1"/>
  <c r="F87" i="241" s="1"/>
  <c r="B88" i="241" s="1"/>
  <c r="D88" i="241" s="1"/>
  <c r="F88" i="241" s="1"/>
  <c r="B84" i="241"/>
  <c r="D84" i="241" s="1"/>
  <c r="F84" i="241" s="1"/>
  <c r="B85" i="241" s="1"/>
  <c r="D85" i="241" s="1"/>
  <c r="F85" i="241" s="1"/>
  <c r="B86" i="241" s="1"/>
  <c r="D86" i="241" s="1"/>
  <c r="F80" i="241"/>
  <c r="D79" i="241"/>
  <c r="F79" i="241" s="1"/>
  <c r="B44" i="241"/>
  <c r="D44" i="241" s="1"/>
  <c r="F44" i="241" s="1"/>
  <c r="B45" i="241" s="1"/>
  <c r="D45" i="241" s="1"/>
  <c r="F45" i="241" s="1"/>
  <c r="B46" i="241" s="1"/>
  <c r="D46" i="241" s="1"/>
  <c r="F46" i="241" s="1"/>
  <c r="B47" i="241" s="1"/>
  <c r="D47" i="241" s="1"/>
  <c r="F47" i="241" s="1"/>
  <c r="B48" i="241" s="1"/>
  <c r="D48" i="241" s="1"/>
  <c r="F48" i="241" s="1"/>
  <c r="B49" i="241" s="1"/>
  <c r="D49" i="241" s="1"/>
  <c r="F49" i="241" s="1"/>
  <c r="B50" i="241" s="1"/>
  <c r="D50" i="241" s="1"/>
  <c r="F50" i="241" s="1"/>
  <c r="B51" i="241" s="1"/>
  <c r="D51" i="241" s="1"/>
  <c r="F51" i="241" s="1"/>
  <c r="B52" i="241" s="1"/>
  <c r="D52" i="241" s="1"/>
  <c r="F52" i="241" s="1"/>
  <c r="B53" i="241" s="1"/>
  <c r="D53" i="241" s="1"/>
  <c r="F53" i="241" s="1"/>
  <c r="B54" i="241" s="1"/>
  <c r="D54" i="241" s="1"/>
  <c r="F54" i="241" s="1"/>
  <c r="B55" i="241" s="1"/>
  <c r="D55" i="241" s="1"/>
  <c r="F55" i="241" s="1"/>
  <c r="B56" i="241" s="1"/>
  <c r="D56" i="241" s="1"/>
  <c r="F56" i="241" s="1"/>
  <c r="B57" i="241" s="1"/>
  <c r="D57" i="241" s="1"/>
  <c r="F57" i="241" s="1"/>
  <c r="B58" i="241" s="1"/>
  <c r="F22" i="241"/>
  <c r="B23" i="241" s="1"/>
  <c r="D23" i="241" s="1"/>
  <c r="F23" i="241" s="1"/>
  <c r="B24" i="241" s="1"/>
  <c r="D24" i="241" s="1"/>
  <c r="F24" i="241" s="1"/>
  <c r="B25" i="241" s="1"/>
  <c r="D25" i="241" s="1"/>
  <c r="F25" i="241" s="1"/>
  <c r="B26" i="241" s="1"/>
  <c r="D26" i="241" s="1"/>
  <c r="F26" i="241" s="1"/>
  <c r="B27" i="241" s="1"/>
  <c r="D27" i="241" s="1"/>
  <c r="F27" i="241" s="1"/>
  <c r="B28" i="241" s="1"/>
  <c r="D28" i="241" s="1"/>
  <c r="F28" i="241" s="1"/>
  <c r="B29" i="241" s="1"/>
  <c r="D29" i="241" s="1"/>
  <c r="F29" i="241" s="1"/>
  <c r="B30" i="241" s="1"/>
  <c r="D30" i="241" s="1"/>
  <c r="F30" i="241" s="1"/>
  <c r="B31" i="241" s="1"/>
  <c r="D31" i="241" s="1"/>
  <c r="F31" i="241" s="1"/>
  <c r="B32" i="241" s="1"/>
  <c r="D32" i="241" s="1"/>
  <c r="F32" i="241" s="1"/>
  <c r="B34" i="241" s="1"/>
  <c r="D34" i="241" s="1"/>
  <c r="F34" i="241" s="1"/>
  <c r="B35" i="241" s="1"/>
  <c r="D35" i="241" s="1"/>
  <c r="F35" i="241" s="1"/>
  <c r="B36" i="241" s="1"/>
  <c r="D36" i="241" s="1"/>
  <c r="F36" i="241" s="1"/>
  <c r="D20" i="241"/>
  <c r="F20" i="241" s="1"/>
  <c r="B18" i="241"/>
  <c r="D18" i="241" s="1"/>
  <c r="F18" i="241" s="1"/>
  <c r="B19" i="241" s="1"/>
  <c r="D19" i="241" s="1"/>
  <c r="F19" i="241" s="1"/>
  <c r="D6" i="241"/>
  <c r="F6" i="241" s="1"/>
  <c r="B7" i="241" s="1"/>
  <c r="D7" i="241" s="1"/>
  <c r="F7" i="241" s="1"/>
  <c r="B8" i="241" s="1"/>
  <c r="D8" i="241" s="1"/>
  <c r="F8" i="241" s="1"/>
  <c r="B9" i="241" s="1"/>
  <c r="D9" i="241" s="1"/>
  <c r="F9" i="241" s="1"/>
  <c r="B10" i="241" s="1"/>
  <c r="D10" i="241" s="1"/>
  <c r="F10" i="241" s="1"/>
  <c r="B178" i="235"/>
  <c r="D178" i="235" s="1"/>
  <c r="F178" i="235" s="1"/>
  <c r="B179" i="235" s="1"/>
  <c r="D179" i="235" s="1"/>
  <c r="F179" i="235" s="1"/>
  <c r="B180" i="235" s="1"/>
  <c r="D180" i="235" s="1"/>
  <c r="F180" i="235" s="1"/>
  <c r="B181" i="235" s="1"/>
  <c r="D181" i="235" s="1"/>
  <c r="F181" i="235" s="1"/>
  <c r="B182" i="235" s="1"/>
  <c r="D182" i="235" s="1"/>
  <c r="F182" i="235" s="1"/>
  <c r="B183" i="235" s="1"/>
  <c r="D183" i="235" s="1"/>
  <c r="F183" i="235" s="1"/>
  <c r="B184" i="235" s="1"/>
  <c r="D184" i="235" s="1"/>
  <c r="F184" i="235" s="1"/>
  <c r="B185" i="235" s="1"/>
  <c r="D185" i="235" s="1"/>
  <c r="F185" i="235" s="1"/>
  <c r="B186" i="235" s="1"/>
  <c r="D186" i="235" s="1"/>
  <c r="F186" i="235" s="1"/>
  <c r="B187" i="235" s="1"/>
  <c r="D187" i="235" s="1"/>
  <c r="F187" i="235" s="1"/>
  <c r="B188" i="235" s="1"/>
  <c r="D188" i="235" s="1"/>
  <c r="B235" i="235"/>
  <c r="D235" i="235" s="1"/>
  <c r="F235" i="235" s="1"/>
  <c r="B236" i="235" s="1"/>
  <c r="D236" i="235" s="1"/>
  <c r="F236" i="235" s="1"/>
  <c r="B237" i="235" s="1"/>
  <c r="D237" i="235" s="1"/>
  <c r="F237" i="235" s="1"/>
  <c r="B238" i="235" s="1"/>
  <c r="D238" i="235" s="1"/>
  <c r="F238" i="235" s="1"/>
  <c r="B239" i="235" s="1"/>
  <c r="D239" i="235" s="1"/>
  <c r="F239" i="235" s="1"/>
  <c r="B240" i="235" s="1"/>
  <c r="D240" i="235" s="1"/>
  <c r="D234" i="235"/>
  <c r="D233" i="235"/>
  <c r="D220" i="235"/>
  <c r="F220" i="235" s="1"/>
  <c r="B221" i="235" s="1"/>
  <c r="D221" i="235" s="1"/>
  <c r="F221" i="235" s="1"/>
  <c r="B222" i="235" s="1"/>
  <c r="D222" i="235" s="1"/>
  <c r="F222" i="235" s="1"/>
  <c r="B223" i="235" s="1"/>
  <c r="D223" i="235" s="1"/>
  <c r="F223" i="235" s="1"/>
  <c r="B224" i="235" s="1"/>
  <c r="D224" i="235" s="1"/>
  <c r="F224" i="235" s="1"/>
  <c r="B225" i="235" s="1"/>
  <c r="D225" i="235" s="1"/>
  <c r="F225" i="235" s="1"/>
  <c r="B226" i="235" s="1"/>
  <c r="D226" i="235" s="1"/>
  <c r="F226" i="235" s="1"/>
  <c r="B227" i="235" s="1"/>
  <c r="B168" i="235"/>
  <c r="D168" i="235" s="1"/>
  <c r="F168" i="235" s="1"/>
  <c r="B169" i="235" s="1"/>
  <c r="D169" i="235" s="1"/>
  <c r="F169" i="235" s="1"/>
  <c r="B170" i="235" s="1"/>
  <c r="D170" i="235" s="1"/>
  <c r="F170" i="235" s="1"/>
  <c r="B171" i="235" s="1"/>
  <c r="D171" i="235" s="1"/>
  <c r="F171" i="235" s="1"/>
  <c r="B172" i="235" s="1"/>
  <c r="D172" i="235" s="1"/>
  <c r="F172" i="235" s="1"/>
  <c r="B173" i="235" s="1"/>
  <c r="D173" i="235" s="1"/>
  <c r="F173" i="235" s="1"/>
  <c r="B174" i="235" s="1"/>
  <c r="D174" i="235" s="1"/>
  <c r="F174" i="235" s="1"/>
  <c r="F155" i="235"/>
  <c r="B157" i="235" s="1"/>
  <c r="D157" i="235" s="1"/>
  <c r="F157" i="235" s="1"/>
  <c r="B155" i="235"/>
  <c r="F68" i="235"/>
  <c r="B69" i="235" s="1"/>
  <c r="D69" i="235" s="1"/>
  <c r="F69" i="235" s="1"/>
  <c r="B70" i="235" s="1"/>
  <c r="D70" i="235" s="1"/>
  <c r="F70" i="235" s="1"/>
  <c r="B65" i="235"/>
  <c r="D65" i="235" s="1"/>
  <c r="F65" i="235" s="1"/>
  <c r="B67" i="235" s="1"/>
  <c r="D67" i="235" s="1"/>
  <c r="F67" i="235" s="1"/>
  <c r="B68" i="235" s="1"/>
  <c r="D64" i="235"/>
  <c r="B8" i="235"/>
  <c r="D8" i="235" s="1"/>
  <c r="F8" i="235" s="1"/>
  <c r="B9" i="235" s="1"/>
  <c r="D9" i="235" s="1"/>
  <c r="F9" i="235" s="1"/>
  <c r="B10" i="235" s="1"/>
  <c r="D10" i="235" s="1"/>
  <c r="F10" i="235" s="1"/>
  <c r="B11" i="235" s="1"/>
  <c r="D11" i="235" s="1"/>
  <c r="F11" i="235" s="1"/>
  <c r="B12" i="235" s="1"/>
  <c r="D12" i="235" s="1"/>
  <c r="F12" i="235" s="1"/>
  <c r="B13" i="235" s="1"/>
  <c r="D13" i="235" s="1"/>
  <c r="F13" i="235" s="1"/>
  <c r="B14" i="235" s="1"/>
  <c r="D14" i="235" s="1"/>
  <c r="F14" i="235" s="1"/>
  <c r="B15" i="235" s="1"/>
  <c r="D15" i="235" s="1"/>
  <c r="F15" i="235" s="1"/>
  <c r="B16" i="235" s="1"/>
  <c r="D16" i="235" s="1"/>
  <c r="F16" i="235" s="1"/>
  <c r="B17" i="235" s="1"/>
  <c r="D17" i="235" s="1"/>
  <c r="F17" i="235" s="1"/>
  <c r="B18" i="235" s="1"/>
  <c r="D18" i="235" s="1"/>
  <c r="F18" i="235" s="1"/>
  <c r="B19" i="235" s="1"/>
  <c r="D19" i="235" s="1"/>
  <c r="F19" i="235" s="1"/>
  <c r="B20" i="235" s="1"/>
  <c r="D20" i="235" s="1"/>
  <c r="F20" i="235" s="1"/>
  <c r="B21" i="235" s="1"/>
  <c r="D21" i="235" s="1"/>
  <c r="F21" i="235" s="1"/>
  <c r="B22" i="235" s="1"/>
  <c r="D22" i="235" s="1"/>
  <c r="F22" i="235" s="1"/>
  <c r="B24" i="235" s="1"/>
  <c r="D24" i="235" s="1"/>
  <c r="F24" i="235" s="1"/>
  <c r="B25" i="235" s="1"/>
  <c r="D25" i="235" s="1"/>
  <c r="F25" i="235" s="1"/>
  <c r="B26" i="235" s="1"/>
  <c r="D26" i="235" s="1"/>
  <c r="F26" i="235" s="1"/>
  <c r="B27" i="235" s="1"/>
  <c r="D27" i="235" s="1"/>
  <c r="F27" i="235" s="1"/>
  <c r="B28" i="235" s="1"/>
  <c r="D28" i="235" s="1"/>
  <c r="F28" i="235" s="1"/>
  <c r="B29" i="235" s="1"/>
  <c r="D29" i="235" s="1"/>
  <c r="F29" i="235" s="1"/>
  <c r="B30" i="235" s="1"/>
  <c r="D30" i="235" s="1"/>
  <c r="F30" i="235" s="1"/>
  <c r="B31" i="235" s="1"/>
  <c r="D31" i="235" s="1"/>
  <c r="F31" i="235" s="1"/>
  <c r="F127" i="235"/>
  <c r="B128" i="235" s="1"/>
  <c r="D128" i="235" s="1"/>
  <c r="F128" i="235" s="1"/>
  <c r="B129" i="235" s="1"/>
  <c r="D129" i="235" s="1"/>
  <c r="F129" i="235" s="1"/>
  <c r="B130" i="235" s="1"/>
  <c r="D130" i="235" s="1"/>
  <c r="F130" i="235" s="1"/>
  <c r="B131" i="235" s="1"/>
  <c r="D131" i="235" s="1"/>
  <c r="F131" i="235" s="1"/>
  <c r="B132" i="235" s="1"/>
  <c r="D132" i="235" s="1"/>
  <c r="F132" i="235" s="1"/>
  <c r="B133" i="235" s="1"/>
  <c r="D133" i="235" s="1"/>
  <c r="F133" i="235" s="1"/>
  <c r="B134" i="235" s="1"/>
  <c r="D134" i="235" s="1"/>
  <c r="F134" i="235" s="1"/>
  <c r="B135" i="235" s="1"/>
  <c r="D135" i="235" s="1"/>
  <c r="F135" i="235" s="1"/>
  <c r="F117" i="235"/>
  <c r="B118" i="235" s="1"/>
  <c r="D118" i="235" s="1"/>
  <c r="F118" i="235" s="1"/>
  <c r="F107" i="235"/>
  <c r="B110" i="235" s="1"/>
  <c r="D110" i="235" s="1"/>
  <c r="F110" i="235" s="1"/>
  <c r="B111" i="235" s="1"/>
  <c r="D111" i="235" s="1"/>
  <c r="F111" i="235" s="1"/>
  <c r="B113" i="235" s="1"/>
  <c r="D113" i="235" s="1"/>
  <c r="F113" i="235" s="1"/>
  <c r="B114" i="235" s="1"/>
  <c r="D114" i="235" s="1"/>
  <c r="F114" i="235" s="1"/>
  <c r="B115" i="235" s="1"/>
  <c r="D115" i="235" s="1"/>
  <c r="F115" i="235" s="1"/>
  <c r="B116" i="235" s="1"/>
  <c r="D116" i="235" s="1"/>
  <c r="F116" i="235" s="1"/>
  <c r="B117" i="235" s="1"/>
  <c r="D94" i="235"/>
  <c r="F94" i="235" s="1"/>
  <c r="B95" i="235" s="1"/>
  <c r="D95" i="235" s="1"/>
  <c r="F95" i="235" s="1"/>
  <c r="B96" i="235" s="1"/>
  <c r="D96" i="235" s="1"/>
  <c r="F96" i="235" s="1"/>
  <c r="B97" i="235" s="1"/>
  <c r="D97" i="235" s="1"/>
  <c r="F97" i="235" s="1"/>
  <c r="B98" i="235" s="1"/>
  <c r="D98" i="235" s="1"/>
  <c r="F98" i="235" s="1"/>
  <c r="B99" i="235" s="1"/>
  <c r="D99" i="235" s="1"/>
  <c r="F99" i="235" s="1"/>
  <c r="B100" i="235" s="1"/>
  <c r="D100" i="235" s="1"/>
  <c r="F100" i="235" s="1"/>
  <c r="B101" i="235" s="1"/>
  <c r="D101" i="235" s="1"/>
  <c r="F101" i="235" s="1"/>
  <c r="B102" i="235" s="1"/>
  <c r="D102" i="235" s="1"/>
  <c r="F102" i="235" s="1"/>
  <c r="B103" i="235" s="1"/>
  <c r="D103" i="235" s="1"/>
  <c r="F103" i="235" s="1"/>
  <c r="B104" i="235" s="1"/>
  <c r="D104" i="235" s="1"/>
  <c r="F104" i="235" s="1"/>
  <c r="B105" i="235" s="1"/>
  <c r="D105" i="235" s="1"/>
  <c r="F105" i="235" s="1"/>
  <c r="B107" i="235" s="1"/>
  <c r="D93" i="235"/>
  <c r="B89" i="235"/>
  <c r="D89" i="235" s="1"/>
  <c r="F89" i="235" s="1"/>
  <c r="B90" i="235" s="1"/>
  <c r="D90" i="235" s="1"/>
  <c r="F90" i="235" s="1"/>
  <c r="B91" i="235" s="1"/>
  <c r="D91" i="235" s="1"/>
  <c r="F91" i="235" s="1"/>
  <c r="B92" i="235" s="1"/>
  <c r="D92" i="235" s="1"/>
  <c r="F92" i="235" s="1"/>
  <c r="F57" i="235"/>
  <c r="B58" i="235" s="1"/>
  <c r="D58" i="235" s="1"/>
  <c r="D54" i="235"/>
  <c r="F54" i="235" s="1"/>
  <c r="B55" i="235" s="1"/>
  <c r="D55" i="235" s="1"/>
  <c r="F55" i="235" s="1"/>
  <c r="B56" i="235" s="1"/>
  <c r="D56" i="235" s="1"/>
  <c r="F56" i="235" s="1"/>
  <c r="B57" i="235" s="1"/>
  <c r="D48" i="235"/>
  <c r="F48" i="235" s="1"/>
  <c r="B49" i="235" s="1"/>
  <c r="D49" i="235" s="1"/>
  <c r="F49" i="235" s="1"/>
  <c r="B50" i="235" s="1"/>
  <c r="D50" i="235" s="1"/>
  <c r="F50" i="235" s="1"/>
  <c r="D47" i="235"/>
  <c r="F47" i="235" s="1"/>
  <c r="B45" i="235"/>
  <c r="D45" i="235" s="1"/>
  <c r="F45" i="235" s="1"/>
  <c r="B46" i="235" s="1"/>
  <c r="D46" i="235" s="1"/>
  <c r="F46" i="235" s="1"/>
  <c r="D35" i="235"/>
  <c r="F35" i="235" s="1"/>
  <c r="B36" i="235" s="1"/>
  <c r="D36" i="235" s="1"/>
  <c r="F36" i="235" s="1"/>
  <c r="B37" i="235" s="1"/>
  <c r="D37" i="235" s="1"/>
  <c r="F37" i="235" s="1"/>
  <c r="B38" i="235" s="1"/>
  <c r="D38" i="235" s="1"/>
  <c r="F38" i="235" s="1"/>
  <c r="B39" i="235" s="1"/>
  <c r="D39" i="235" s="1"/>
  <c r="F39" i="235" s="1"/>
  <c r="B40" i="235" s="1"/>
  <c r="D40" i="235" s="1"/>
  <c r="F40" i="235" s="1"/>
  <c r="B41" i="235" s="1"/>
  <c r="D41" i="235" s="1"/>
  <c r="F41" i="235" s="1"/>
  <c r="B42" i="235" s="1"/>
  <c r="D42" i="235" s="1"/>
  <c r="F42" i="235" s="1"/>
  <c r="B43" i="235" s="1"/>
  <c r="D43" i="235" s="1"/>
  <c r="F43" i="235" s="1"/>
  <c r="B44" i="235" s="1"/>
  <c r="D44" i="235" s="1"/>
  <c r="D72" i="245"/>
  <c r="F72" i="245" s="1"/>
  <c r="B73" i="245" s="1"/>
  <c r="D73" i="245" s="1"/>
  <c r="F73" i="245" s="1"/>
  <c r="B74" i="245" s="1"/>
  <c r="D74" i="245" s="1"/>
  <c r="F74" i="245" s="1"/>
  <c r="B75" i="245" s="1"/>
  <c r="D75" i="245" s="1"/>
  <c r="F75" i="245" s="1"/>
  <c r="B76" i="245" s="1"/>
  <c r="D76" i="245" s="1"/>
  <c r="F76" i="245" s="1"/>
  <c r="B77" i="245" s="1"/>
  <c r="D77" i="245" s="1"/>
  <c r="F77" i="245" s="1"/>
  <c r="B78" i="245" s="1"/>
  <c r="D78" i="245" s="1"/>
  <c r="F78" i="245" s="1"/>
  <c r="B79" i="245" s="1"/>
  <c r="D79" i="245" s="1"/>
  <c r="F79" i="245" s="1"/>
  <c r="B80" i="245" s="1"/>
  <c r="D80" i="245" s="1"/>
  <c r="F80" i="245" s="1"/>
  <c r="B81" i="245" s="1"/>
  <c r="D81" i="245" s="1"/>
  <c r="F81" i="245" s="1"/>
  <c r="B82" i="245" s="1"/>
  <c r="D82" i="245" s="1"/>
  <c r="F82" i="245" s="1"/>
  <c r="B83" i="245" s="1"/>
  <c r="B66" i="245"/>
  <c r="D66" i="245" s="1"/>
  <c r="F66" i="245" s="1"/>
  <c r="B67" i="245" s="1"/>
  <c r="D67" i="245" s="1"/>
  <c r="F67" i="245" s="1"/>
  <c r="B68" i="245" s="1"/>
  <c r="D68" i="245" s="1"/>
  <c r="F68" i="245" s="1"/>
  <c r="B69" i="245" s="1"/>
  <c r="D69" i="245" s="1"/>
  <c r="F69" i="245" s="1"/>
  <c r="B70" i="245" s="1"/>
  <c r="D70" i="245" s="1"/>
  <c r="F70" i="245" s="1"/>
  <c r="B71" i="245" s="1"/>
  <c r="D71" i="245" s="1"/>
  <c r="F71" i="245" s="1"/>
  <c r="D65" i="245"/>
  <c r="D54" i="245"/>
  <c r="F54" i="245" s="1"/>
  <c r="B55" i="245" s="1"/>
  <c r="D55" i="245" s="1"/>
  <c r="F55" i="245" s="1"/>
  <c r="B56" i="245" s="1"/>
  <c r="D56" i="245" s="1"/>
  <c r="F56" i="245" s="1"/>
  <c r="B57" i="245" s="1"/>
  <c r="D57" i="245" s="1"/>
  <c r="F57" i="245" s="1"/>
  <c r="B58" i="245" s="1"/>
  <c r="D58" i="245" s="1"/>
  <c r="F58" i="245" s="1"/>
  <c r="B59" i="245" s="1"/>
  <c r="D59" i="245" s="1"/>
  <c r="F59" i="245" s="1"/>
  <c r="B60" i="245" s="1"/>
  <c r="D60" i="245" s="1"/>
  <c r="F60" i="245" s="1"/>
  <c r="B61" i="245" s="1"/>
  <c r="D61" i="245" s="1"/>
  <c r="F61" i="245" s="1"/>
  <c r="B62" i="245" s="1"/>
  <c r="D62" i="245" s="1"/>
  <c r="F62" i="245" s="1"/>
  <c r="B63" i="245" s="1"/>
  <c r="D63" i="245" s="1"/>
  <c r="F63" i="245" s="1"/>
  <c r="B64" i="245" s="1"/>
  <c r="D64" i="245" s="1"/>
  <c r="F64" i="245" s="1"/>
  <c r="D32" i="245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B39" i="245" s="1"/>
  <c r="D39" i="245" s="1"/>
  <c r="F39" i="245" s="1"/>
  <c r="B40" i="245" s="1"/>
  <c r="D40" i="245" s="1"/>
  <c r="F40" i="245" s="1"/>
  <c r="B41" i="245" s="1"/>
  <c r="D41" i="245" s="1"/>
  <c r="F41" i="245" s="1"/>
  <c r="B42" i="245" s="1"/>
  <c r="D42" i="245" s="1"/>
  <c r="F42" i="245" s="1"/>
  <c r="B43" i="245" s="1"/>
  <c r="D43" i="245" s="1"/>
  <c r="F43" i="245" s="1"/>
  <c r="B44" i="245" s="1"/>
  <c r="D44" i="245" s="1"/>
  <c r="F44" i="245" s="1"/>
  <c r="B45" i="245" s="1"/>
  <c r="D45" i="245" s="1"/>
  <c r="F45" i="245" s="1"/>
  <c r="D31" i="245"/>
  <c r="F31" i="245" s="1"/>
  <c r="D6" i="245"/>
  <c r="F6" i="245" s="1"/>
  <c r="B7" i="245" s="1"/>
  <c r="D7" i="245" s="1"/>
  <c r="F7" i="245" s="1"/>
  <c r="B8" i="245" s="1"/>
  <c r="D8" i="245" s="1"/>
  <c r="F8" i="245" s="1"/>
  <c r="B9" i="245" s="1"/>
  <c r="D9" i="245" s="1"/>
  <c r="F9" i="245" s="1"/>
  <c r="B10" i="245" s="1"/>
  <c r="D10" i="245" s="1"/>
  <c r="F10" i="245" s="1"/>
  <c r="B11" i="245" s="1"/>
  <c r="D11" i="245" s="1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3" i="245" s="1"/>
  <c r="D23" i="245" s="1"/>
  <c r="F23" i="245" s="1"/>
  <c r="B24" i="245" s="1"/>
  <c r="D24" i="245" s="1"/>
  <c r="F24" i="245" s="1"/>
  <c r="B25" i="245" s="1"/>
  <c r="D25" i="245" s="1"/>
  <c r="F25" i="245" s="1"/>
  <c r="B26" i="245" s="1"/>
  <c r="D26" i="245" s="1"/>
  <c r="F26" i="245" s="1"/>
  <c r="B27" i="245" s="1"/>
  <c r="D27" i="245" s="1"/>
  <c r="F27" i="245" s="1"/>
  <c r="B28" i="245" s="1"/>
  <c r="D28" i="245" s="1"/>
  <c r="F28" i="245" s="1"/>
  <c r="B29" i="245" s="1"/>
  <c r="D29" i="245" s="1"/>
  <c r="F29" i="245" s="1"/>
  <c r="B30" i="245" s="1"/>
  <c r="D30" i="245" s="1"/>
  <c r="F30" i="245" s="1"/>
  <c r="F54" i="234"/>
  <c r="B55" i="234" s="1"/>
  <c r="D55" i="234" s="1"/>
  <c r="F55" i="234" s="1"/>
  <c r="B56" i="234" s="1"/>
  <c r="D56" i="234" s="1"/>
  <c r="F56" i="234" s="1"/>
  <c r="B57" i="234" s="1"/>
  <c r="D57" i="234" s="1"/>
  <c r="F57" i="234" s="1"/>
  <c r="B58" i="234" s="1"/>
  <c r="D58" i="234" s="1"/>
  <c r="F58" i="234" s="1"/>
  <c r="B59" i="234" s="1"/>
  <c r="D59" i="234" s="1"/>
  <c r="F59" i="234" s="1"/>
  <c r="B60" i="234" s="1"/>
  <c r="D60" i="234" s="1"/>
  <c r="F60" i="234" s="1"/>
  <c r="F48" i="234"/>
  <c r="B49" i="234" s="1"/>
  <c r="D49" i="234" s="1"/>
  <c r="F49" i="234" s="1"/>
  <c r="B50" i="234" s="1"/>
  <c r="D50" i="234" s="1"/>
  <c r="F50" i="234" s="1"/>
  <c r="B51" i="234" s="1"/>
  <c r="D51" i="234" s="1"/>
  <c r="F51" i="234" s="1"/>
  <c r="B52" i="234" s="1"/>
  <c r="D52" i="234" s="1"/>
  <c r="F52" i="234" s="1"/>
  <c r="B53" i="234" s="1"/>
  <c r="D53" i="234" s="1"/>
  <c r="F53" i="234" s="1"/>
  <c r="B54" i="234" s="1"/>
  <c r="B43" i="234"/>
  <c r="D43" i="234" s="1"/>
  <c r="F43" i="234" s="1"/>
  <c r="B44" i="234" s="1"/>
  <c r="D44" i="234" s="1"/>
  <c r="F44" i="234" s="1"/>
  <c r="B45" i="234" s="1"/>
  <c r="D45" i="234" s="1"/>
  <c r="F45" i="234" s="1"/>
  <c r="B46" i="234" s="1"/>
  <c r="D46" i="234" s="1"/>
  <c r="F46" i="234" s="1"/>
  <c r="B47" i="234" s="1"/>
  <c r="D47" i="234" s="1"/>
  <c r="F47" i="234" s="1"/>
  <c r="B48" i="234" s="1"/>
  <c r="F36" i="234"/>
  <c r="B37" i="234" s="1"/>
  <c r="D37" i="234" s="1"/>
  <c r="F37" i="234" s="1"/>
  <c r="B38" i="234" s="1"/>
  <c r="D38" i="234" s="1"/>
  <c r="F38" i="234" s="1"/>
  <c r="B39" i="234" s="1"/>
  <c r="D39" i="234" s="1"/>
  <c r="F39" i="234" s="1"/>
  <c r="B40" i="234" s="1"/>
  <c r="D40" i="234" s="1"/>
  <c r="F40" i="234" s="1"/>
  <c r="B41" i="234" s="1"/>
  <c r="D41" i="234" s="1"/>
  <c r="F41" i="234" s="1"/>
  <c r="B42" i="234" s="1"/>
  <c r="F30" i="234"/>
  <c r="B31" i="234" s="1"/>
  <c r="D31" i="234" s="1"/>
  <c r="F31" i="234" s="1"/>
  <c r="B32" i="234" s="1"/>
  <c r="D32" i="234" s="1"/>
  <c r="F32" i="234" s="1"/>
  <c r="B33" i="234" s="1"/>
  <c r="D33" i="234" s="1"/>
  <c r="F33" i="234" s="1"/>
  <c r="B34" i="234" s="1"/>
  <c r="D34" i="234" s="1"/>
  <c r="F34" i="234" s="1"/>
  <c r="B35" i="234" s="1"/>
  <c r="D35" i="234" s="1"/>
  <c r="F35" i="234" s="1"/>
  <c r="B36" i="234" s="1"/>
  <c r="B25" i="234"/>
  <c r="D25" i="234" s="1"/>
  <c r="F25" i="234" s="1"/>
  <c r="B26" i="234" s="1"/>
  <c r="D26" i="234" s="1"/>
  <c r="F26" i="234" s="1"/>
  <c r="B27" i="234" s="1"/>
  <c r="D27" i="234" s="1"/>
  <c r="F27" i="234" s="1"/>
  <c r="B28" i="234" s="1"/>
  <c r="D28" i="234" s="1"/>
  <c r="F28" i="234" s="1"/>
  <c r="B29" i="234" s="1"/>
  <c r="D29" i="234" s="1"/>
  <c r="F29" i="234" s="1"/>
  <c r="B30" i="234" s="1"/>
  <c r="D23" i="234"/>
  <c r="F23" i="234" s="1"/>
  <c r="F20" i="234"/>
  <c r="B21" i="234" s="1"/>
  <c r="D21" i="234" s="1"/>
  <c r="F21" i="234" s="1"/>
  <c r="B22" i="234" s="1"/>
  <c r="D22" i="234" s="1"/>
  <c r="F22" i="234" s="1"/>
  <c r="B20" i="234"/>
  <c r="B18" i="234"/>
  <c r="B14" i="234"/>
  <c r="D14" i="234" s="1"/>
  <c r="F14" i="234" s="1"/>
  <c r="F6" i="234"/>
  <c r="B7" i="234" s="1"/>
  <c r="D7" i="234" s="1"/>
  <c r="F7" i="234" s="1"/>
  <c r="B9" i="234" s="1"/>
  <c r="D9" i="234" s="1"/>
  <c r="F9" i="234" s="1"/>
  <c r="B10" i="234" s="1"/>
  <c r="D10" i="234" s="1"/>
  <c r="F10" i="234" s="1"/>
  <c r="F167" i="234"/>
  <c r="B168" i="234" s="1"/>
  <c r="D168" i="234" s="1"/>
  <c r="F168" i="234" s="1"/>
  <c r="B169" i="234" s="1"/>
  <c r="D169" i="234" s="1"/>
  <c r="F169" i="234" s="1"/>
  <c r="B170" i="234" s="1"/>
  <c r="D170" i="234" s="1"/>
  <c r="F170" i="234" s="1"/>
  <c r="F161" i="234"/>
  <c r="B162" i="234" s="1"/>
  <c r="D162" i="234" s="1"/>
  <c r="F162" i="234" s="1"/>
  <c r="B163" i="234" s="1"/>
  <c r="D163" i="234" s="1"/>
  <c r="F163" i="234" s="1"/>
  <c r="B164" i="234" s="1"/>
  <c r="D164" i="234" s="1"/>
  <c r="F164" i="234" s="1"/>
  <c r="B165" i="234" s="1"/>
  <c r="D165" i="234" s="1"/>
  <c r="F165" i="234" s="1"/>
  <c r="B166" i="234" s="1"/>
  <c r="D166" i="234" s="1"/>
  <c r="F166" i="234" s="1"/>
  <c r="F155" i="234"/>
  <c r="B156" i="234" s="1"/>
  <c r="D156" i="234" s="1"/>
  <c r="F156" i="234" s="1"/>
  <c r="B157" i="234" s="1"/>
  <c r="D157" i="234" s="1"/>
  <c r="F157" i="234" s="1"/>
  <c r="B158" i="234" s="1"/>
  <c r="D158" i="234" s="1"/>
  <c r="F158" i="234" s="1"/>
  <c r="B159" i="234" s="1"/>
  <c r="D159" i="234" s="1"/>
  <c r="F159" i="234" s="1"/>
  <c r="B160" i="234" s="1"/>
  <c r="D160" i="234" s="1"/>
  <c r="F160" i="234" s="1"/>
  <c r="B161" i="234" s="1"/>
  <c r="F150" i="234"/>
  <c r="B151" i="234" s="1"/>
  <c r="D151" i="234" s="1"/>
  <c r="F151" i="234" s="1"/>
  <c r="B152" i="234" s="1"/>
  <c r="D152" i="234" s="1"/>
  <c r="F152" i="234" s="1"/>
  <c r="B153" i="234" s="1"/>
  <c r="D153" i="234" s="1"/>
  <c r="F153" i="234" s="1"/>
  <c r="B154" i="234" s="1"/>
  <c r="D154" i="234" s="1"/>
  <c r="F154" i="234" s="1"/>
  <c r="B155" i="234" s="1"/>
  <c r="F143" i="234"/>
  <c r="B144" i="234" s="1"/>
  <c r="D144" i="234" s="1"/>
  <c r="F144" i="234" s="1"/>
  <c r="B145" i="234" s="1"/>
  <c r="D145" i="234" s="1"/>
  <c r="F145" i="234" s="1"/>
  <c r="B146" i="234" s="1"/>
  <c r="D146" i="234" s="1"/>
  <c r="F146" i="234" s="1"/>
  <c r="B147" i="234" s="1"/>
  <c r="D147" i="234" s="1"/>
  <c r="F147" i="234" s="1"/>
  <c r="B148" i="234" s="1"/>
  <c r="D148" i="234" s="1"/>
  <c r="F148" i="234" s="1"/>
  <c r="B149" i="234" s="1"/>
  <c r="D149" i="234" s="1"/>
  <c r="F149" i="234" s="1"/>
  <c r="B150" i="234" s="1"/>
  <c r="F137" i="234"/>
  <c r="B138" i="234" s="1"/>
  <c r="D138" i="234" s="1"/>
  <c r="F138" i="234" s="1"/>
  <c r="B139" i="234" s="1"/>
  <c r="D139" i="234" s="1"/>
  <c r="F139" i="234" s="1"/>
  <c r="B140" i="234" s="1"/>
  <c r="D140" i="234" s="1"/>
  <c r="F140" i="234" s="1"/>
  <c r="B141" i="234" s="1"/>
  <c r="D141" i="234" s="1"/>
  <c r="F141" i="234" s="1"/>
  <c r="B142" i="234" s="1"/>
  <c r="D142" i="234" s="1"/>
  <c r="F142" i="234" s="1"/>
  <c r="B143" i="234" s="1"/>
  <c r="D133" i="234"/>
  <c r="F133" i="234" s="1"/>
  <c r="B134" i="234" s="1"/>
  <c r="D134" i="234" s="1"/>
  <c r="F134" i="234" s="1"/>
  <c r="B135" i="234" s="1"/>
  <c r="D135" i="234" s="1"/>
  <c r="F135" i="234" s="1"/>
  <c r="B136" i="234" s="1"/>
  <c r="D136" i="234" s="1"/>
  <c r="F136" i="234" s="1"/>
  <c r="B137" i="234" s="1"/>
  <c r="F131" i="234"/>
  <c r="B132" i="234" s="1"/>
  <c r="D132" i="234" s="1"/>
  <c r="F132" i="234" s="1"/>
  <c r="F125" i="234"/>
  <c r="B126" i="234" s="1"/>
  <c r="D126" i="234" s="1"/>
  <c r="F126" i="234" s="1"/>
  <c r="B127" i="234" s="1"/>
  <c r="D127" i="234" s="1"/>
  <c r="F127" i="234" s="1"/>
  <c r="B128" i="234" s="1"/>
  <c r="D128" i="234" s="1"/>
  <c r="F128" i="234" s="1"/>
  <c r="B129" i="234" s="1"/>
  <c r="D129" i="234" s="1"/>
  <c r="F129" i="234" s="1"/>
  <c r="B130" i="234" s="1"/>
  <c r="D130" i="234" s="1"/>
  <c r="F130" i="234" s="1"/>
  <c r="B131" i="234" s="1"/>
  <c r="F119" i="234"/>
  <c r="B120" i="234" s="1"/>
  <c r="D120" i="234" s="1"/>
  <c r="F120" i="234" s="1"/>
  <c r="B121" i="234" s="1"/>
  <c r="D121" i="234" s="1"/>
  <c r="F121" i="234" s="1"/>
  <c r="B122" i="234" s="1"/>
  <c r="D122" i="234" s="1"/>
  <c r="F122" i="234" s="1"/>
  <c r="B123" i="234" s="1"/>
  <c r="D123" i="234" s="1"/>
  <c r="F123" i="234" s="1"/>
  <c r="B124" i="234" s="1"/>
  <c r="D124" i="234" s="1"/>
  <c r="F124" i="234" s="1"/>
  <c r="B125" i="234" s="1"/>
  <c r="B205" i="239"/>
  <c r="D205" i="239" s="1"/>
  <c r="F205" i="239" s="1"/>
  <c r="B206" i="239" s="1"/>
  <c r="D206" i="239" s="1"/>
  <c r="F206" i="239" s="1"/>
  <c r="B207" i="239" s="1"/>
  <c r="D207" i="239" s="1"/>
  <c r="F207" i="239" s="1"/>
  <c r="B210" i="239" s="1"/>
  <c r="D210" i="239" s="1"/>
  <c r="F210" i="239" s="1"/>
  <c r="D183" i="239"/>
  <c r="F183" i="239" s="1"/>
  <c r="B184" i="239" s="1"/>
  <c r="D184" i="239" s="1"/>
  <c r="F184" i="239" s="1"/>
  <c r="B185" i="239" s="1"/>
  <c r="D185" i="239" s="1"/>
  <c r="F185" i="239" s="1"/>
  <c r="B186" i="239" s="1"/>
  <c r="D186" i="239" s="1"/>
  <c r="F186" i="239" s="1"/>
  <c r="B187" i="239" s="1"/>
  <c r="D187" i="239" s="1"/>
  <c r="F187" i="239" s="1"/>
  <c r="B188" i="239" s="1"/>
  <c r="D188" i="239" s="1"/>
  <c r="F188" i="239" s="1"/>
  <c r="B191" i="239" s="1"/>
  <c r="D191" i="239" s="1"/>
  <c r="F191" i="239" s="1"/>
  <c r="B192" i="239" s="1"/>
  <c r="D192" i="239" s="1"/>
  <c r="F192" i="239" s="1"/>
  <c r="B193" i="239" s="1"/>
  <c r="D193" i="239" s="1"/>
  <c r="F193" i="239" s="1"/>
  <c r="B194" i="239" s="1"/>
  <c r="D194" i="239" s="1"/>
  <c r="F194" i="239" s="1"/>
  <c r="B195" i="239" s="1"/>
  <c r="D195" i="239" s="1"/>
  <c r="F195" i="239" s="1"/>
  <c r="B198" i="239" s="1"/>
  <c r="D198" i="239" s="1"/>
  <c r="F198" i="239" s="1"/>
  <c r="B199" i="239" s="1"/>
  <c r="D199" i="239" s="1"/>
  <c r="F199" i="239" s="1"/>
  <c r="B200" i="239" s="1"/>
  <c r="D200" i="239" s="1"/>
  <c r="F200" i="239" s="1"/>
  <c r="B201" i="239" s="1"/>
  <c r="D201" i="239" s="1"/>
  <c r="F201" i="239" s="1"/>
  <c r="D182" i="239"/>
  <c r="F182" i="239" s="1"/>
  <c r="D181" i="239"/>
  <c r="F181" i="239" s="1"/>
  <c r="B179" i="239"/>
  <c r="D179" i="239" s="1"/>
  <c r="F179" i="239" s="1"/>
  <c r="B180" i="239" s="1"/>
  <c r="D180" i="239" s="1"/>
  <c r="F180" i="239" s="1"/>
  <c r="F14" i="239"/>
  <c r="B15" i="239" s="1"/>
  <c r="D15" i="239" s="1"/>
  <c r="F15" i="239" s="1"/>
  <c r="F13" i="239"/>
  <c r="B14" i="239" s="1"/>
  <c r="B13" i="239"/>
  <c r="B8" i="239"/>
  <c r="D8" i="239" s="1"/>
  <c r="F8" i="239" s="1"/>
  <c r="B9" i="239" s="1"/>
  <c r="D9" i="239" s="1"/>
  <c r="F9" i="239" s="1"/>
  <c r="B10" i="239" s="1"/>
  <c r="D10" i="239" s="1"/>
  <c r="F10" i="239" s="1"/>
  <c r="B11" i="239" s="1"/>
  <c r="D11" i="239" s="1"/>
  <c r="F11" i="239" s="1"/>
  <c r="B12" i="239" s="1"/>
  <c r="D12" i="239" s="1"/>
  <c r="B126" i="239"/>
  <c r="D126" i="239" s="1"/>
  <c r="F126" i="239" s="1"/>
  <c r="B127" i="239" s="1"/>
  <c r="D127" i="239" s="1"/>
  <c r="F127" i="239" s="1"/>
  <c r="B128" i="239" s="1"/>
  <c r="D128" i="239" s="1"/>
  <c r="F128" i="239" s="1"/>
  <c r="B129" i="239" s="1"/>
  <c r="D129" i="239" s="1"/>
  <c r="F129" i="239" s="1"/>
  <c r="B132" i="239" s="1"/>
  <c r="D132" i="239" s="1"/>
  <c r="F132" i="239" s="1"/>
  <c r="B133" i="239" s="1"/>
  <c r="D133" i="239" s="1"/>
  <c r="F133" i="239" s="1"/>
  <c r="B134" i="239" s="1"/>
  <c r="D134" i="239" s="1"/>
  <c r="F134" i="239" s="1"/>
  <c r="B135" i="239" s="1"/>
  <c r="D135" i="239" s="1"/>
  <c r="F135" i="239" s="1"/>
  <c r="B138" i="239" s="1"/>
  <c r="D138" i="239" s="1"/>
  <c r="F138" i="239" s="1"/>
  <c r="B139" i="239" s="1"/>
  <c r="D139" i="239" s="1"/>
  <c r="F139" i="239" s="1"/>
  <c r="B140" i="239" s="1"/>
  <c r="B116" i="239"/>
  <c r="D116" i="239" s="1"/>
  <c r="F116" i="239" s="1"/>
  <c r="B117" i="239" s="1"/>
  <c r="D117" i="239" s="1"/>
  <c r="F117" i="239" s="1"/>
  <c r="B118" i="239" s="1"/>
  <c r="D118" i="239" s="1"/>
  <c r="F118" i="239" s="1"/>
  <c r="B119" i="239" s="1"/>
  <c r="D119" i="239" s="1"/>
  <c r="F119" i="239" s="1"/>
  <c r="B120" i="239" s="1"/>
  <c r="D120" i="239" s="1"/>
  <c r="F120" i="239" s="1"/>
  <c r="B121" i="239" s="1"/>
  <c r="D121" i="239" s="1"/>
  <c r="F121" i="239" s="1"/>
  <c r="B122" i="239" s="1"/>
  <c r="D122" i="239" s="1"/>
  <c r="F122" i="239" s="1"/>
  <c r="B123" i="239" s="1"/>
  <c r="D123" i="239" s="1"/>
  <c r="B110" i="239"/>
  <c r="D110" i="239" s="1"/>
  <c r="F110" i="239" s="1"/>
  <c r="B111" i="239" s="1"/>
  <c r="D111" i="239" s="1"/>
  <c r="F111" i="239" s="1"/>
  <c r="B45" i="239"/>
  <c r="D45" i="239" s="1"/>
  <c r="F45" i="239" s="1"/>
  <c r="B46" i="239" s="1"/>
  <c r="D46" i="239" s="1"/>
  <c r="F46" i="239" s="1"/>
  <c r="B47" i="239" s="1"/>
  <c r="D47" i="239" s="1"/>
  <c r="F47" i="239" s="1"/>
  <c r="B48" i="239" s="1"/>
  <c r="D48" i="239" s="1"/>
  <c r="F48" i="239" s="1"/>
  <c r="B49" i="239" s="1"/>
  <c r="D49" i="239" s="1"/>
  <c r="F49" i="239" s="1"/>
  <c r="B50" i="239" s="1"/>
  <c r="D50" i="239" s="1"/>
  <c r="F50" i="239" s="1"/>
  <c r="B51" i="239" s="1"/>
  <c r="D51" i="239" s="1"/>
  <c r="F51" i="239" s="1"/>
  <c r="B52" i="239" s="1"/>
  <c r="D52" i="239" s="1"/>
  <c r="F52" i="239" s="1"/>
  <c r="B53" i="239" s="1"/>
  <c r="D53" i="239" s="1"/>
  <c r="F53" i="239" s="1"/>
  <c r="B54" i="239" s="1"/>
  <c r="D54" i="239" s="1"/>
  <c r="F54" i="239" s="1"/>
  <c r="B55" i="239" s="1"/>
  <c r="D55" i="239" s="1"/>
  <c r="F55" i="239" s="1"/>
  <c r="B56" i="239" s="1"/>
  <c r="D56" i="239" s="1"/>
  <c r="F56" i="239" s="1"/>
  <c r="B57" i="239" s="1"/>
  <c r="D57" i="239" s="1"/>
  <c r="F57" i="239" s="1"/>
  <c r="B58" i="239" s="1"/>
  <c r="D58" i="239" s="1"/>
  <c r="F58" i="239" s="1"/>
  <c r="B59" i="239" s="1"/>
  <c r="D40" i="239"/>
  <c r="F40" i="239" s="1"/>
  <c r="B41" i="239" s="1"/>
  <c r="D41" i="239" s="1"/>
  <c r="F41" i="239" s="1"/>
  <c r="B42" i="239" s="1"/>
  <c r="D42" i="239" s="1"/>
  <c r="F42" i="239" s="1"/>
  <c r="B43" i="239" s="1"/>
  <c r="D43" i="239" s="1"/>
  <c r="F43" i="239" s="1"/>
  <c r="D36" i="239"/>
  <c r="F36" i="239" s="1"/>
  <c r="B37" i="239" s="1"/>
  <c r="D37" i="239" s="1"/>
  <c r="F37" i="239" s="1"/>
  <c r="B35" i="239"/>
  <c r="D35" i="239" s="1"/>
  <c r="F35" i="239" s="1"/>
  <c r="F115" i="245" l="1"/>
  <c r="B116" i="245" s="1"/>
  <c r="D116" i="245" s="1"/>
  <c r="F116" i="245" s="1"/>
  <c r="F310" i="235"/>
  <c r="B311" i="235" s="1"/>
  <c r="D140" i="239"/>
  <c r="F140" i="239" s="1"/>
  <c r="B141" i="239" s="1"/>
  <c r="B87" i="247"/>
  <c r="D87" i="247" s="1"/>
  <c r="F87" i="247" s="1"/>
  <c r="B88" i="247" s="1"/>
  <c r="D88" i="247" s="1"/>
  <c r="F88" i="247" s="1"/>
  <c r="B89" i="247" s="1"/>
  <c r="D89" i="247" s="1"/>
  <c r="F89" i="247" s="1"/>
  <c r="B90" i="247" s="1"/>
  <c r="D90" i="247" s="1"/>
  <c r="D58" i="241"/>
  <c r="F58" i="241" s="1"/>
  <c r="B59" i="241" s="1"/>
  <c r="D227" i="235"/>
  <c r="F227" i="235" s="1"/>
  <c r="B228" i="235" s="1"/>
  <c r="D83" i="245"/>
  <c r="F83" i="245" s="1"/>
  <c r="B84" i="245" s="1"/>
  <c r="D84" i="245" s="1"/>
  <c r="F84" i="245" s="1"/>
  <c r="B85" i="245" s="1"/>
  <c r="D59" i="239"/>
  <c r="F59" i="239" s="1"/>
  <c r="B132" i="241"/>
  <c r="D132" i="241" s="1"/>
  <c r="F132" i="241" s="1"/>
  <c r="F188" i="235"/>
  <c r="B189" i="235" s="1"/>
  <c r="D189" i="235" s="1"/>
  <c r="F189" i="235" s="1"/>
  <c r="B190" i="235" s="1"/>
  <c r="D190" i="235" s="1"/>
  <c r="F240" i="235"/>
  <c r="B241" i="235" s="1"/>
  <c r="D241" i="235" s="1"/>
  <c r="F241" i="235" s="1"/>
  <c r="B242" i="235" s="1"/>
  <c r="D242" i="235" s="1"/>
  <c r="B171" i="234"/>
  <c r="D171" i="234" s="1"/>
  <c r="F171" i="234" s="1"/>
  <c r="D147" i="247"/>
  <c r="F147" i="247" s="1"/>
  <c r="B148" i="247" s="1"/>
  <c r="D148" i="247" s="1"/>
  <c r="F148" i="247" s="1"/>
  <c r="B61" i="234"/>
  <c r="D61" i="234" s="1"/>
  <c r="F61" i="234" s="1"/>
  <c r="B62" i="234" s="1"/>
  <c r="D62" i="234" s="1"/>
  <c r="F62" i="234" s="1"/>
  <c r="B117" i="245" l="1"/>
  <c r="D117" i="245" s="1"/>
  <c r="F117" i="245" s="1"/>
  <c r="B118" i="245" s="1"/>
  <c r="D311" i="235"/>
  <c r="F311" i="235" s="1"/>
  <c r="B312" i="235" s="1"/>
  <c r="D312" i="235" s="1"/>
  <c r="F312" i="235" s="1"/>
  <c r="B313" i="235" s="1"/>
  <c r="D313" i="235" s="1"/>
  <c r="F313" i="235" s="1"/>
  <c r="B314" i="235" s="1"/>
  <c r="D141" i="239"/>
  <c r="F141" i="239" s="1"/>
  <c r="B142" i="239" s="1"/>
  <c r="D142" i="239" s="1"/>
  <c r="F142" i="239" s="1"/>
  <c r="B143" i="239" s="1"/>
  <c r="D143" i="239" s="1"/>
  <c r="F143" i="239" s="1"/>
  <c r="B144" i="239" s="1"/>
  <c r="B60" i="239"/>
  <c r="D60" i="239" s="1"/>
  <c r="F60" i="239" s="1"/>
  <c r="B61" i="239" s="1"/>
  <c r="F242" i="235"/>
  <c r="B243" i="235" s="1"/>
  <c r="D243" i="235" s="1"/>
  <c r="F243" i="235" s="1"/>
  <c r="B244" i="235" s="1"/>
  <c r="D244" i="235" s="1"/>
  <c r="F244" i="235" s="1"/>
  <c r="B245" i="235" s="1"/>
  <c r="D59" i="241"/>
  <c r="F59" i="241" s="1"/>
  <c r="B61" i="241" s="1"/>
  <c r="D61" i="241" s="1"/>
  <c r="F61" i="241" s="1"/>
  <c r="F190" i="235"/>
  <c r="B133" i="241"/>
  <c r="D133" i="241" s="1"/>
  <c r="F133" i="241" s="1"/>
  <c r="B134" i="241" s="1"/>
  <c r="D134" i="241" s="1"/>
  <c r="F134" i="241" s="1"/>
  <c r="B135" i="241" s="1"/>
  <c r="D135" i="241" s="1"/>
  <c r="F135" i="241" s="1"/>
  <c r="F90" i="247"/>
  <c r="B91" i="247" s="1"/>
  <c r="B211" i="239"/>
  <c r="D211" i="239" s="1"/>
  <c r="F211" i="239" s="1"/>
  <c r="D85" i="245"/>
  <c r="F85" i="245" s="1"/>
  <c r="B172" i="234"/>
  <c r="D172" i="234" s="1"/>
  <c r="F172" i="234" s="1"/>
  <c r="B173" i="234" s="1"/>
  <c r="D173" i="234" s="1"/>
  <c r="F173" i="234" s="1"/>
  <c r="B174" i="234" s="1"/>
  <c r="D174" i="234" s="1"/>
  <c r="F174" i="234" s="1"/>
  <c r="B175" i="234" s="1"/>
  <c r="D175" i="234" s="1"/>
  <c r="B149" i="247"/>
  <c r="D149" i="247" s="1"/>
  <c r="F149" i="247" s="1"/>
  <c r="B150" i="247" s="1"/>
  <c r="D228" i="235"/>
  <c r="F228" i="235" s="1"/>
  <c r="B229" i="235" s="1"/>
  <c r="D229" i="235" s="1"/>
  <c r="F229" i="235" s="1"/>
  <c r="D118" i="245" l="1"/>
  <c r="F118" i="245" s="1"/>
  <c r="B119" i="245" s="1"/>
  <c r="D119" i="245" s="1"/>
  <c r="D144" i="239"/>
  <c r="F144" i="239" s="1"/>
  <c r="B145" i="239" s="1"/>
  <c r="B212" i="239"/>
  <c r="D212" i="239" s="1"/>
  <c r="F212" i="239" s="1"/>
  <c r="B213" i="239" s="1"/>
  <c r="D213" i="239" s="1"/>
  <c r="D245" i="235"/>
  <c r="F245" i="235" s="1"/>
  <c r="B246" i="235" s="1"/>
  <c r="D246" i="235" s="1"/>
  <c r="F246" i="235" s="1"/>
  <c r="B247" i="235" s="1"/>
  <c r="D247" i="235" s="1"/>
  <c r="F247" i="235" s="1"/>
  <c r="B248" i="235" s="1"/>
  <c r="D248" i="235" s="1"/>
  <c r="F248" i="235" s="1"/>
  <c r="B249" i="235" s="1"/>
  <c r="D249" i="235" s="1"/>
  <c r="F249" i="235" s="1"/>
  <c r="B250" i="235" s="1"/>
  <c r="D250" i="235" s="1"/>
  <c r="F250" i="235" s="1"/>
  <c r="B251" i="235" s="1"/>
  <c r="D251" i="235" s="1"/>
  <c r="F251" i="235" s="1"/>
  <c r="B252" i="235" s="1"/>
  <c r="D314" i="235"/>
  <c r="F314" i="235" s="1"/>
  <c r="B315" i="235" s="1"/>
  <c r="F175" i="234"/>
  <c r="B176" i="234" s="1"/>
  <c r="D176" i="234" s="1"/>
  <c r="F176" i="234" s="1"/>
  <c r="D61" i="239"/>
  <c r="F61" i="239" s="1"/>
  <c r="B62" i="239" s="1"/>
  <c r="B191" i="235"/>
  <c r="D150" i="247"/>
  <c r="F150" i="247" s="1"/>
  <c r="B151" i="247" s="1"/>
  <c r="D151" i="247" s="1"/>
  <c r="F151" i="247" s="1"/>
  <c r="B86" i="245"/>
  <c r="D86" i="245" s="1"/>
  <c r="F86" i="245" s="1"/>
  <c r="B87" i="245" s="1"/>
  <c r="D87" i="245" s="1"/>
  <c r="D91" i="247"/>
  <c r="F91" i="247" s="1"/>
  <c r="B92" i="247" s="1"/>
  <c r="D92" i="247" s="1"/>
  <c r="F92" i="247" s="1"/>
  <c r="B93" i="247" s="1"/>
  <c r="B136" i="241"/>
  <c r="D136" i="241" s="1"/>
  <c r="B63" i="234"/>
  <c r="D63" i="234" s="1"/>
  <c r="D145" i="239" l="1"/>
  <c r="F145" i="239" s="1"/>
  <c r="B146" i="239" s="1"/>
  <c r="D146" i="239" s="1"/>
  <c r="F146" i="239" s="1"/>
  <c r="B147" i="239" s="1"/>
  <c r="D147" i="239" s="1"/>
  <c r="F147" i="239" s="1"/>
  <c r="B150" i="239" s="1"/>
  <c r="D315" i="235"/>
  <c r="F315" i="235" s="1"/>
  <c r="D62" i="239"/>
  <c r="F62" i="239" s="1"/>
  <c r="B64" i="239" s="1"/>
  <c r="D64" i="239" s="1"/>
  <c r="F64" i="239" s="1"/>
  <c r="D93" i="247"/>
  <c r="F93" i="247" s="1"/>
  <c r="B94" i="247" s="1"/>
  <c r="D94" i="247" s="1"/>
  <c r="F94" i="247" s="1"/>
  <c r="B95" i="247" s="1"/>
  <c r="B177" i="234"/>
  <c r="D177" i="234" s="1"/>
  <c r="D191" i="235"/>
  <c r="F191" i="235" s="1"/>
  <c r="B192" i="235" s="1"/>
  <c r="F136" i="241"/>
  <c r="F87" i="245"/>
  <c r="B88" i="245" s="1"/>
  <c r="D88" i="245" s="1"/>
  <c r="F63" i="234"/>
  <c r="B64" i="234" s="1"/>
  <c r="D64" i="234" s="1"/>
  <c r="B62" i="241"/>
  <c r="D62" i="241" s="1"/>
  <c r="F62" i="241" s="1"/>
  <c r="F119" i="245" l="1"/>
  <c r="D150" i="239"/>
  <c r="F150" i="239" s="1"/>
  <c r="B151" i="239" s="1"/>
  <c r="D151" i="239" s="1"/>
  <c r="B316" i="235"/>
  <c r="D316" i="235" s="1"/>
  <c r="F316" i="235" s="1"/>
  <c r="F213" i="239"/>
  <c r="B216" i="239" s="1"/>
  <c r="D216" i="239" s="1"/>
  <c r="F216" i="239" s="1"/>
  <c r="B217" i="239" s="1"/>
  <c r="B65" i="239"/>
  <c r="F177" i="234"/>
  <c r="B178" i="234" s="1"/>
  <c r="D178" i="234" s="1"/>
  <c r="F178" i="234" s="1"/>
  <c r="B179" i="234" s="1"/>
  <c r="D179" i="234" s="1"/>
  <c r="F179" i="234" s="1"/>
  <c r="B180" i="234" s="1"/>
  <c r="D180" i="234" s="1"/>
  <c r="F180" i="234" s="1"/>
  <c r="B181" i="234" s="1"/>
  <c r="D95" i="247"/>
  <c r="F95" i="247" s="1"/>
  <c r="B96" i="247" s="1"/>
  <c r="D96" i="247" s="1"/>
  <c r="D192" i="235"/>
  <c r="F192" i="235" s="1"/>
  <c r="B193" i="235" s="1"/>
  <c r="D193" i="235" s="1"/>
  <c r="B63" i="241"/>
  <c r="D63" i="241" s="1"/>
  <c r="F63" i="241" s="1"/>
  <c r="B64" i="241" s="1"/>
  <c r="D64" i="241" s="1"/>
  <c r="F64" i="241" s="1"/>
  <c r="B65" i="241" s="1"/>
  <c r="D65" i="241" s="1"/>
  <c r="F65" i="241" s="1"/>
  <c r="F64" i="234"/>
  <c r="B65" i="234" s="1"/>
  <c r="D65" i="234" s="1"/>
  <c r="B152" i="247"/>
  <c r="D152" i="247" s="1"/>
  <c r="F152" i="247" s="1"/>
  <c r="B153" i="247" s="1"/>
  <c r="D153" i="247" s="1"/>
  <c r="B137" i="241"/>
  <c r="D137" i="241" s="1"/>
  <c r="F88" i="245"/>
  <c r="B120" i="245" l="1"/>
  <c r="D120" i="245" s="1"/>
  <c r="F120" i="245" s="1"/>
  <c r="F151" i="239"/>
  <c r="B152" i="239" s="1"/>
  <c r="D152" i="239" s="1"/>
  <c r="F152" i="239" s="1"/>
  <c r="B153" i="239" s="1"/>
  <c r="D153" i="239" s="1"/>
  <c r="F153" i="239" s="1"/>
  <c r="B154" i="239" s="1"/>
  <c r="D154" i="239" s="1"/>
  <c r="F154" i="239" s="1"/>
  <c r="B155" i="239" s="1"/>
  <c r="D217" i="239"/>
  <c r="F217" i="239" s="1"/>
  <c r="B218" i="239" s="1"/>
  <c r="D218" i="239" s="1"/>
  <c r="B317" i="235"/>
  <c r="D317" i="235" s="1"/>
  <c r="F317" i="235" s="1"/>
  <c r="B318" i="235" s="1"/>
  <c r="D318" i="235" s="1"/>
  <c r="F318" i="235" s="1"/>
  <c r="B319" i="235" s="1"/>
  <c r="D319" i="235" s="1"/>
  <c r="F319" i="235" s="1"/>
  <c r="B320" i="235" s="1"/>
  <c r="D65" i="239"/>
  <c r="D181" i="234"/>
  <c r="F181" i="234" s="1"/>
  <c r="B182" i="234" s="1"/>
  <c r="F193" i="235"/>
  <c r="B194" i="235" s="1"/>
  <c r="D194" i="235" s="1"/>
  <c r="F194" i="235" s="1"/>
  <c r="B195" i="235" s="1"/>
  <c r="F137" i="241"/>
  <c r="B138" i="241" s="1"/>
  <c r="D138" i="241" s="1"/>
  <c r="F138" i="241" s="1"/>
  <c r="B139" i="241" s="1"/>
  <c r="D139" i="241" s="1"/>
  <c r="F96" i="247"/>
  <c r="B89" i="245"/>
  <c r="F65" i="234"/>
  <c r="B66" i="234" s="1"/>
  <c r="D66" i="234" s="1"/>
  <c r="F66" i="234" s="1"/>
  <c r="B67" i="234" s="1"/>
  <c r="D67" i="234" s="1"/>
  <c r="F67" i="234" s="1"/>
  <c r="B68" i="234" s="1"/>
  <c r="D68" i="234" s="1"/>
  <c r="F68" i="234" s="1"/>
  <c r="B69" i="234" s="1"/>
  <c r="B121" i="245" l="1"/>
  <c r="D121" i="245" s="1"/>
  <c r="F121" i="245" s="1"/>
  <c r="B122" i="245" s="1"/>
  <c r="D122" i="245" s="1"/>
  <c r="F122" i="245" s="1"/>
  <c r="B123" i="245" s="1"/>
  <c r="F218" i="239"/>
  <c r="B219" i="239" s="1"/>
  <c r="D219" i="239" s="1"/>
  <c r="F219" i="239" s="1"/>
  <c r="D252" i="235"/>
  <c r="F252" i="235" s="1"/>
  <c r="B253" i="235" s="1"/>
  <c r="F65" i="239"/>
  <c r="D195" i="235"/>
  <c r="F195" i="235" s="1"/>
  <c r="B196" i="235" s="1"/>
  <c r="D196" i="235" s="1"/>
  <c r="F196" i="235" s="1"/>
  <c r="B97" i="247"/>
  <c r="D97" i="247" s="1"/>
  <c r="D89" i="245"/>
  <c r="B66" i="241"/>
  <c r="F139" i="241"/>
  <c r="B140" i="241" s="1"/>
  <c r="D140" i="241" s="1"/>
  <c r="D123" i="245" l="1"/>
  <c r="F123" i="245" s="1"/>
  <c r="B222" i="239"/>
  <c r="D222" i="239" s="1"/>
  <c r="F222" i="239" s="1"/>
  <c r="B223" i="239" s="1"/>
  <c r="D223" i="239" s="1"/>
  <c r="D182" i="234"/>
  <c r="F140" i="241"/>
  <c r="B141" i="241" s="1"/>
  <c r="D141" i="241" s="1"/>
  <c r="F141" i="241" s="1"/>
  <c r="B142" i="241" s="1"/>
  <c r="D142" i="241" s="1"/>
  <c r="F142" i="241" s="1"/>
  <c r="B143" i="241" s="1"/>
  <c r="B66" i="239"/>
  <c r="D66" i="239" s="1"/>
  <c r="F66" i="239" s="1"/>
  <c r="B197" i="235"/>
  <c r="D197" i="235" s="1"/>
  <c r="F197" i="235" s="1"/>
  <c r="B198" i="235" s="1"/>
  <c r="D198" i="235" s="1"/>
  <c r="F198" i="235" s="1"/>
  <c r="F97" i="247"/>
  <c r="B98" i="247" s="1"/>
  <c r="D98" i="247" s="1"/>
  <c r="F98" i="247" s="1"/>
  <c r="B99" i="247" s="1"/>
  <c r="D66" i="241"/>
  <c r="F66" i="241" s="1"/>
  <c r="B67" i="241" s="1"/>
  <c r="D67" i="241" s="1"/>
  <c r="F67" i="241" s="1"/>
  <c r="F153" i="247"/>
  <c r="F89" i="245"/>
  <c r="B124" i="245" l="1"/>
  <c r="D124" i="245" s="1"/>
  <c r="F223" i="239"/>
  <c r="D224" i="239" s="1"/>
  <c r="F224" i="239" s="1"/>
  <c r="B225" i="239" s="1"/>
  <c r="D155" i="239"/>
  <c r="F155" i="239" s="1"/>
  <c r="D253" i="235"/>
  <c r="F253" i="235" s="1"/>
  <c r="B254" i="235" s="1"/>
  <c r="D254" i="235" s="1"/>
  <c r="F182" i="234"/>
  <c r="B183" i="234" s="1"/>
  <c r="D183" i="234" s="1"/>
  <c r="F183" i="234" s="1"/>
  <c r="D99" i="247"/>
  <c r="F99" i="247" s="1"/>
  <c r="D143" i="241"/>
  <c r="F143" i="241" s="1"/>
  <c r="B144" i="241" s="1"/>
  <c r="D69" i="234"/>
  <c r="F69" i="234" s="1"/>
  <c r="B70" i="234" s="1"/>
  <c r="B90" i="245"/>
  <c r="D90" i="245" s="1"/>
  <c r="B154" i="247"/>
  <c r="F124" i="245" l="1"/>
  <c r="B125" i="245" s="1"/>
  <c r="D125" i="245" s="1"/>
  <c r="F125" i="245" s="1"/>
  <c r="B126" i="245" s="1"/>
  <c r="D126" i="245" s="1"/>
  <c r="F126" i="245" s="1"/>
  <c r="B127" i="245" s="1"/>
  <c r="D127" i="245" s="1"/>
  <c r="F127" i="245" s="1"/>
  <c r="B128" i="245" s="1"/>
  <c r="D128" i="245" s="1"/>
  <c r="B156" i="239"/>
  <c r="D156" i="239" s="1"/>
  <c r="F156" i="239" s="1"/>
  <c r="F254" i="235"/>
  <c r="B255" i="235" s="1"/>
  <c r="D320" i="235"/>
  <c r="F320" i="235" s="1"/>
  <c r="B100" i="247"/>
  <c r="D100" i="247" s="1"/>
  <c r="F100" i="247" s="1"/>
  <c r="B101" i="247" s="1"/>
  <c r="D101" i="247" s="1"/>
  <c r="F101" i="247" s="1"/>
  <c r="B102" i="247" s="1"/>
  <c r="D102" i="247" s="1"/>
  <c r="F102" i="247" s="1"/>
  <c r="B67" i="239"/>
  <c r="D67" i="239" s="1"/>
  <c r="B282" i="235"/>
  <c r="D282" i="235" s="1"/>
  <c r="F282" i="235" s="1"/>
  <c r="B184" i="234"/>
  <c r="D184" i="234" s="1"/>
  <c r="F184" i="234" s="1"/>
  <c r="B185" i="234" s="1"/>
  <c r="D185" i="234" s="1"/>
  <c r="F185" i="234" s="1"/>
  <c r="B186" i="234" s="1"/>
  <c r="D186" i="234" s="1"/>
  <c r="F186" i="234" s="1"/>
  <c r="B187" i="234" s="1"/>
  <c r="B68" i="241"/>
  <c r="D144" i="241"/>
  <c r="F144" i="241" s="1"/>
  <c r="B145" i="241" s="1"/>
  <c r="B199" i="235"/>
  <c r="D199" i="235" s="1"/>
  <c r="F199" i="235" s="1"/>
  <c r="B200" i="235" s="1"/>
  <c r="D200" i="235" s="1"/>
  <c r="F200" i="235" s="1"/>
  <c r="B201" i="235" s="1"/>
  <c r="D201" i="235" s="1"/>
  <c r="F201" i="235" s="1"/>
  <c r="D70" i="234"/>
  <c r="F70" i="234" s="1"/>
  <c r="B71" i="234" s="1"/>
  <c r="D71" i="234" s="1"/>
  <c r="F90" i="245"/>
  <c r="D154" i="247"/>
  <c r="F154" i="247" s="1"/>
  <c r="B155" i="247" s="1"/>
  <c r="B157" i="239" l="1"/>
  <c r="B321" i="235"/>
  <c r="D321" i="235" s="1"/>
  <c r="F321" i="235" s="1"/>
  <c r="B322" i="235" s="1"/>
  <c r="D322" i="235" s="1"/>
  <c r="F322" i="235" s="1"/>
  <c r="B323" i="235" s="1"/>
  <c r="D323" i="235" s="1"/>
  <c r="F323" i="235" s="1"/>
  <c r="B324" i="235" s="1"/>
  <c r="D324" i="235" s="1"/>
  <c r="F324" i="235" s="1"/>
  <c r="D255" i="235"/>
  <c r="F255" i="235" s="1"/>
  <c r="B256" i="235" s="1"/>
  <c r="D225" i="239"/>
  <c r="F225" i="239" s="1"/>
  <c r="B228" i="239" s="1"/>
  <c r="D228" i="239" s="1"/>
  <c r="F228" i="239" s="1"/>
  <c r="D187" i="234"/>
  <c r="F187" i="234" s="1"/>
  <c r="B188" i="234" s="1"/>
  <c r="D188" i="234" s="1"/>
  <c r="F188" i="234" s="1"/>
  <c r="B189" i="234" s="1"/>
  <c r="F67" i="239"/>
  <c r="B68" i="239" s="1"/>
  <c r="D68" i="239" s="1"/>
  <c r="F68" i="239" s="1"/>
  <c r="B69" i="239" s="1"/>
  <c r="D69" i="239" s="1"/>
  <c r="B202" i="235"/>
  <c r="D202" i="235" s="1"/>
  <c r="F202" i="235" s="1"/>
  <c r="B203" i="235" s="1"/>
  <c r="D203" i="235" s="1"/>
  <c r="F203" i="235" s="1"/>
  <c r="B204" i="235" s="1"/>
  <c r="D204" i="235" s="1"/>
  <c r="F204" i="235" s="1"/>
  <c r="D68" i="241"/>
  <c r="F68" i="241" s="1"/>
  <c r="B69" i="241" s="1"/>
  <c r="B283" i="235"/>
  <c r="D283" i="235" s="1"/>
  <c r="F283" i="235" s="1"/>
  <c r="B284" i="235" s="1"/>
  <c r="D284" i="235" s="1"/>
  <c r="F284" i="235" s="1"/>
  <c r="B285" i="235" s="1"/>
  <c r="D285" i="235" s="1"/>
  <c r="D145" i="241"/>
  <c r="F145" i="241" s="1"/>
  <c r="B146" i="241" s="1"/>
  <c r="D146" i="241" s="1"/>
  <c r="B103" i="247"/>
  <c r="F71" i="234"/>
  <c r="B73" i="234" s="1"/>
  <c r="D73" i="234" s="1"/>
  <c r="F73" i="234" s="1"/>
  <c r="B92" i="245"/>
  <c r="D92" i="245" s="1"/>
  <c r="D155" i="247"/>
  <c r="F155" i="247" s="1"/>
  <c r="B156" i="247" s="1"/>
  <c r="D157" i="239" l="1"/>
  <c r="F157" i="239" s="1"/>
  <c r="B158" i="239" s="1"/>
  <c r="D158" i="239" s="1"/>
  <c r="F158" i="239" s="1"/>
  <c r="B159" i="239" s="1"/>
  <c r="D256" i="235"/>
  <c r="F256" i="235" s="1"/>
  <c r="B257" i="235" s="1"/>
  <c r="D257" i="235" s="1"/>
  <c r="F257" i="235" s="1"/>
  <c r="B258" i="235" s="1"/>
  <c r="D258" i="235" s="1"/>
  <c r="F258" i="235" s="1"/>
  <c r="B259" i="235" s="1"/>
  <c r="D259" i="235" s="1"/>
  <c r="F259" i="235" s="1"/>
  <c r="F69" i="239"/>
  <c r="B70" i="239" s="1"/>
  <c r="D70" i="239" s="1"/>
  <c r="F70" i="239" s="1"/>
  <c r="B71" i="239" s="1"/>
  <c r="D71" i="239" s="1"/>
  <c r="F71" i="239" s="1"/>
  <c r="B205" i="235"/>
  <c r="D205" i="235" s="1"/>
  <c r="F205" i="235" s="1"/>
  <c r="B206" i="235" s="1"/>
  <c r="D206" i="235" s="1"/>
  <c r="F206" i="235" s="1"/>
  <c r="B207" i="235" s="1"/>
  <c r="D207" i="235" s="1"/>
  <c r="D69" i="241"/>
  <c r="F69" i="241" s="1"/>
  <c r="B70" i="241" s="1"/>
  <c r="D70" i="241" s="1"/>
  <c r="F70" i="241" s="1"/>
  <c r="B71" i="241" s="1"/>
  <c r="D103" i="247"/>
  <c r="F103" i="247" s="1"/>
  <c r="B104" i="247" s="1"/>
  <c r="D104" i="247" s="1"/>
  <c r="F146" i="241"/>
  <c r="B147" i="241" s="1"/>
  <c r="D147" i="241" s="1"/>
  <c r="F147" i="241" s="1"/>
  <c r="B148" i="241" s="1"/>
  <c r="B72" i="234"/>
  <c r="F92" i="245"/>
  <c r="B93" i="245" s="1"/>
  <c r="D93" i="245" s="1"/>
  <c r="F93" i="245" s="1"/>
  <c r="B94" i="245" s="1"/>
  <c r="D94" i="245" s="1"/>
  <c r="F94" i="245" s="1"/>
  <c r="D156" i="247"/>
  <c r="F156" i="247" s="1"/>
  <c r="B157" i="247" s="1"/>
  <c r="F128" i="245" l="1"/>
  <c r="B129" i="245" s="1"/>
  <c r="D129" i="245" s="1"/>
  <c r="D148" i="241"/>
  <c r="F148" i="241" s="1"/>
  <c r="B149" i="241" s="1"/>
  <c r="F285" i="235"/>
  <c r="B286" i="235" s="1"/>
  <c r="D286" i="235" s="1"/>
  <c r="F286" i="235" s="1"/>
  <c r="B287" i="235" s="1"/>
  <c r="D287" i="235" s="1"/>
  <c r="F287" i="235" s="1"/>
  <c r="B288" i="235" s="1"/>
  <c r="B72" i="239"/>
  <c r="F207" i="235"/>
  <c r="B208" i="235" s="1"/>
  <c r="D208" i="235" s="1"/>
  <c r="F208" i="235" s="1"/>
  <c r="B209" i="235" s="1"/>
  <c r="D209" i="235" s="1"/>
  <c r="F209" i="235" s="1"/>
  <c r="F104" i="247"/>
  <c r="B105" i="247" s="1"/>
  <c r="D105" i="247" s="1"/>
  <c r="F105" i="247" s="1"/>
  <c r="B106" i="247" s="1"/>
  <c r="D106" i="247" s="1"/>
  <c r="F106" i="247" s="1"/>
  <c r="D71" i="241"/>
  <c r="D189" i="234"/>
  <c r="B74" i="234"/>
  <c r="D74" i="234" s="1"/>
  <c r="F74" i="234" s="1"/>
  <c r="D157" i="247"/>
  <c r="F157" i="247" s="1"/>
  <c r="F129" i="245" l="1"/>
  <c r="B130" i="245" s="1"/>
  <c r="D159" i="239"/>
  <c r="B229" i="239"/>
  <c r="D229" i="239" s="1"/>
  <c r="F229" i="239" s="1"/>
  <c r="B230" i="239" s="1"/>
  <c r="D230" i="239" s="1"/>
  <c r="F230" i="239" s="1"/>
  <c r="D72" i="239"/>
  <c r="F72" i="239" s="1"/>
  <c r="D149" i="241"/>
  <c r="F149" i="241" s="1"/>
  <c r="B150" i="241" s="1"/>
  <c r="D150" i="241" s="1"/>
  <c r="F150" i="241" s="1"/>
  <c r="B151" i="241" s="1"/>
  <c r="F71" i="241"/>
  <c r="F189" i="234"/>
  <c r="B190" i="234" s="1"/>
  <c r="D190" i="234" s="1"/>
  <c r="F190" i="234" s="1"/>
  <c r="B191" i="234" s="1"/>
  <c r="D191" i="234" s="1"/>
  <c r="F191" i="234" s="1"/>
  <c r="B192" i="234" s="1"/>
  <c r="D192" i="234" s="1"/>
  <c r="F192" i="234" s="1"/>
  <c r="B75" i="234"/>
  <c r="D75" i="234" s="1"/>
  <c r="F75" i="234" s="1"/>
  <c r="B158" i="247"/>
  <c r="B96" i="245"/>
  <c r="D96" i="245" s="1"/>
  <c r="F96" i="245" s="1"/>
  <c r="B97" i="245" s="1"/>
  <c r="D97" i="245" s="1"/>
  <c r="F97" i="245" s="1"/>
  <c r="B98" i="245" s="1"/>
  <c r="D98" i="245" s="1"/>
  <c r="F98" i="245" s="1"/>
  <c r="B99" i="245" s="1"/>
  <c r="D130" i="245" l="1"/>
  <c r="F130" i="245" s="1"/>
  <c r="B131" i="245" s="1"/>
  <c r="D131" i="245" s="1"/>
  <c r="F131" i="245" s="1"/>
  <c r="B132" i="245" s="1"/>
  <c r="F159" i="239"/>
  <c r="B162" i="239" s="1"/>
  <c r="D162" i="239" s="1"/>
  <c r="F162" i="239" s="1"/>
  <c r="B325" i="235"/>
  <c r="D325" i="235" s="1"/>
  <c r="F325" i="235" s="1"/>
  <c r="B73" i="239"/>
  <c r="D73" i="239" s="1"/>
  <c r="F73" i="239" s="1"/>
  <c r="B74" i="239" s="1"/>
  <c r="D74" i="239" s="1"/>
  <c r="D151" i="241"/>
  <c r="F151" i="241" s="1"/>
  <c r="B152" i="241" s="1"/>
  <c r="D152" i="241" s="1"/>
  <c r="F152" i="241" s="1"/>
  <c r="B153" i="241" s="1"/>
  <c r="D288" i="235"/>
  <c r="B210" i="235"/>
  <c r="D210" i="235" s="1"/>
  <c r="F210" i="235" s="1"/>
  <c r="B211" i="235" s="1"/>
  <c r="D211" i="235" s="1"/>
  <c r="F211" i="235" s="1"/>
  <c r="B212" i="235" s="1"/>
  <c r="D212" i="235" s="1"/>
  <c r="F212" i="235" s="1"/>
  <c r="B107" i="247"/>
  <c r="D107" i="247" s="1"/>
  <c r="F107" i="247" s="1"/>
  <c r="B76" i="234"/>
  <c r="D76" i="234" s="1"/>
  <c r="F76" i="234" s="1"/>
  <c r="B77" i="234" s="1"/>
  <c r="D77" i="234" s="1"/>
  <c r="F77" i="234" s="1"/>
  <c r="B79" i="234" s="1"/>
  <c r="D158" i="247"/>
  <c r="F158" i="247" s="1"/>
  <c r="B159" i="247" s="1"/>
  <c r="D159" i="247" s="1"/>
  <c r="F159" i="247" s="1"/>
  <c r="B160" i="247" s="1"/>
  <c r="D99" i="245"/>
  <c r="B163" i="239" l="1"/>
  <c r="B231" i="239"/>
  <c r="D231" i="239" s="1"/>
  <c r="F231" i="239" s="1"/>
  <c r="B234" i="239" s="1"/>
  <c r="D234" i="239" s="1"/>
  <c r="F234" i="239" s="1"/>
  <c r="D132" i="245"/>
  <c r="F132" i="245" s="1"/>
  <c r="B133" i="245" s="1"/>
  <c r="F74" i="239"/>
  <c r="B213" i="235"/>
  <c r="D153" i="241"/>
  <c r="F153" i="241" s="1"/>
  <c r="B154" i="241" s="1"/>
  <c r="D154" i="241" s="1"/>
  <c r="F154" i="241" s="1"/>
  <c r="F288" i="235"/>
  <c r="B289" i="235" s="1"/>
  <c r="D289" i="235" s="1"/>
  <c r="B108" i="247"/>
  <c r="D108" i="247" s="1"/>
  <c r="F108" i="247" s="1"/>
  <c r="F99" i="245"/>
  <c r="B100" i="245" s="1"/>
  <c r="D160" i="247"/>
  <c r="F160" i="247" s="1"/>
  <c r="B161" i="247" s="1"/>
  <c r="D163" i="239" l="1"/>
  <c r="F163" i="239" s="1"/>
  <c r="B164" i="239" s="1"/>
  <c r="B235" i="239"/>
  <c r="D235" i="239" s="1"/>
  <c r="F235" i="239" s="1"/>
  <c r="B236" i="239" s="1"/>
  <c r="D236" i="239" s="1"/>
  <c r="F236" i="239" s="1"/>
  <c r="B237" i="239" s="1"/>
  <c r="D133" i="245"/>
  <c r="F133" i="245" s="1"/>
  <c r="B134" i="245" s="1"/>
  <c r="D134" i="245" s="1"/>
  <c r="B326" i="235"/>
  <c r="D326" i="235" s="1"/>
  <c r="F326" i="235" s="1"/>
  <c r="B327" i="235" s="1"/>
  <c r="D327" i="235" s="1"/>
  <c r="F327" i="235" s="1"/>
  <c r="D213" i="235"/>
  <c r="F213" i="235" s="1"/>
  <c r="B214" i="235" s="1"/>
  <c r="B77" i="239"/>
  <c r="D77" i="239" s="1"/>
  <c r="F77" i="239" s="1"/>
  <c r="B78" i="239" s="1"/>
  <c r="D78" i="239" s="1"/>
  <c r="F78" i="239" s="1"/>
  <c r="B79" i="239" s="1"/>
  <c r="D79" i="239" s="1"/>
  <c r="F289" i="235"/>
  <c r="B290" i="235" s="1"/>
  <c r="B155" i="241"/>
  <c r="D155" i="241" s="1"/>
  <c r="F155" i="241" s="1"/>
  <c r="B156" i="241" s="1"/>
  <c r="D156" i="241" s="1"/>
  <c r="F156" i="241" s="1"/>
  <c r="B157" i="241" s="1"/>
  <c r="B193" i="234"/>
  <c r="D193" i="234" s="1"/>
  <c r="F193" i="234" s="1"/>
  <c r="B194" i="234" s="1"/>
  <c r="D194" i="234" s="1"/>
  <c r="B109" i="247"/>
  <c r="D109" i="247" s="1"/>
  <c r="D79" i="234"/>
  <c r="F79" i="234" s="1"/>
  <c r="B80" i="234" s="1"/>
  <c r="D80" i="234" s="1"/>
  <c r="F80" i="234" s="1"/>
  <c r="B81" i="234" s="1"/>
  <c r="D100" i="245"/>
  <c r="F100" i="245" s="1"/>
  <c r="B101" i="245" s="1"/>
  <c r="D161" i="247"/>
  <c r="D164" i="239" l="1"/>
  <c r="F164" i="239" s="1"/>
  <c r="B165" i="239" s="1"/>
  <c r="D165" i="239" s="1"/>
  <c r="F165" i="239" s="1"/>
  <c r="B168" i="239" s="1"/>
  <c r="D168" i="239" s="1"/>
  <c r="F168" i="239" s="1"/>
  <c r="F134" i="245"/>
  <c r="B135" i="245" s="1"/>
  <c r="F79" i="239"/>
  <c r="B80" i="239" s="1"/>
  <c r="D80" i="239" s="1"/>
  <c r="F80" i="239" s="1"/>
  <c r="B83" i="239" s="1"/>
  <c r="D83" i="239" s="1"/>
  <c r="D157" i="241"/>
  <c r="F157" i="241" s="1"/>
  <c r="B158" i="241" s="1"/>
  <c r="D158" i="241" s="1"/>
  <c r="F158" i="241" s="1"/>
  <c r="B328" i="235"/>
  <c r="D290" i="235"/>
  <c r="F290" i="235" s="1"/>
  <c r="B291" i="235" s="1"/>
  <c r="D291" i="235" s="1"/>
  <c r="F291" i="235" s="1"/>
  <c r="B292" i="235" s="1"/>
  <c r="F109" i="247"/>
  <c r="B110" i="247" s="1"/>
  <c r="D110" i="247" s="1"/>
  <c r="F194" i="234"/>
  <c r="D81" i="234"/>
  <c r="F161" i="247"/>
  <c r="B162" i="247" s="1"/>
  <c r="D162" i="247" s="1"/>
  <c r="F162" i="247" s="1"/>
  <c r="D135" i="245" l="1"/>
  <c r="F83" i="239"/>
  <c r="D328" i="235"/>
  <c r="F328" i="235" s="1"/>
  <c r="B329" i="235" s="1"/>
  <c r="D214" i="235"/>
  <c r="D292" i="235"/>
  <c r="F292" i="235" s="1"/>
  <c r="B293" i="235" s="1"/>
  <c r="D293" i="235" s="1"/>
  <c r="F293" i="235" s="1"/>
  <c r="B195" i="234"/>
  <c r="D195" i="234" s="1"/>
  <c r="F195" i="234" s="1"/>
  <c r="F110" i="247"/>
  <c r="F81" i="234"/>
  <c r="B82" i="234" s="1"/>
  <c r="D82" i="234" s="1"/>
  <c r="B163" i="247"/>
  <c r="D163" i="247" s="1"/>
  <c r="F163" i="247" s="1"/>
  <c r="B164" i="247" s="1"/>
  <c r="D102" i="245"/>
  <c r="F102" i="245" s="1"/>
  <c r="B103" i="245" s="1"/>
  <c r="D237" i="239" l="1"/>
  <c r="F237" i="239" s="1"/>
  <c r="B240" i="239" s="1"/>
  <c r="D240" i="239" s="1"/>
  <c r="F240" i="239" s="1"/>
  <c r="F135" i="245"/>
  <c r="B136" i="245" s="1"/>
  <c r="D136" i="245" s="1"/>
  <c r="F136" i="245" s="1"/>
  <c r="B137" i="245" s="1"/>
  <c r="D137" i="245" s="1"/>
  <c r="F137" i="245" s="1"/>
  <c r="B84" i="239"/>
  <c r="D84" i="239" s="1"/>
  <c r="F84" i="239" s="1"/>
  <c r="B85" i="239" s="1"/>
  <c r="D329" i="235"/>
  <c r="F329" i="235" s="1"/>
  <c r="F214" i="235"/>
  <c r="B215" i="235" s="1"/>
  <c r="D215" i="235" s="1"/>
  <c r="F215" i="235" s="1"/>
  <c r="B216" i="235" s="1"/>
  <c r="B111" i="247"/>
  <c r="D111" i="247" s="1"/>
  <c r="F111" i="247" s="1"/>
  <c r="B112" i="247" s="1"/>
  <c r="D112" i="247" s="1"/>
  <c r="F112" i="247" s="1"/>
  <c r="B113" i="247" s="1"/>
  <c r="D113" i="247" s="1"/>
  <c r="F113" i="247" s="1"/>
  <c r="B196" i="234"/>
  <c r="D196" i="234" s="1"/>
  <c r="D83" i="234"/>
  <c r="F83" i="234" s="1"/>
  <c r="D164" i="247"/>
  <c r="F164" i="247" s="1"/>
  <c r="B165" i="247" s="1"/>
  <c r="D165" i="247" s="1"/>
  <c r="F165" i="247" s="1"/>
  <c r="B166" i="247" s="1"/>
  <c r="D166" i="247" s="1"/>
  <c r="F166" i="247" s="1"/>
  <c r="B167" i="247" s="1"/>
  <c r="D167" i="247" s="1"/>
  <c r="B241" i="239" l="1"/>
  <c r="D241" i="239" s="1"/>
  <c r="F241" i="239" s="1"/>
  <c r="B242" i="239" s="1"/>
  <c r="D242" i="239" s="1"/>
  <c r="F242" i="239" s="1"/>
  <c r="B243" i="239" s="1"/>
  <c r="D85" i="239"/>
  <c r="F85" i="239" s="1"/>
  <c r="B86" i="239" s="1"/>
  <c r="D86" i="239" s="1"/>
  <c r="B169" i="239"/>
  <c r="D169" i="239" s="1"/>
  <c r="F169" i="239" s="1"/>
  <c r="B170" i="239" s="1"/>
  <c r="D170" i="239" s="1"/>
  <c r="F170" i="239" s="1"/>
  <c r="B138" i="245"/>
  <c r="D138" i="245" s="1"/>
  <c r="F138" i="245" s="1"/>
  <c r="B139" i="245" s="1"/>
  <c r="B294" i="235"/>
  <c r="D294" i="235" s="1"/>
  <c r="D216" i="235"/>
  <c r="F216" i="235" s="1"/>
  <c r="F196" i="234"/>
  <c r="B197" i="234" s="1"/>
  <c r="D197" i="234" s="1"/>
  <c r="F197" i="234" s="1"/>
  <c r="B85" i="234"/>
  <c r="D85" i="234" s="1"/>
  <c r="F85" i="234" s="1"/>
  <c r="B86" i="234" s="1"/>
  <c r="D86" i="234" s="1"/>
  <c r="F86" i="234" s="1"/>
  <c r="B87" i="234" s="1"/>
  <c r="F167" i="247"/>
  <c r="B168" i="247" s="1"/>
  <c r="D168" i="247" s="1"/>
  <c r="F294" i="235" l="1"/>
  <c r="B295" i="235" s="1"/>
  <c r="D295" i="235" s="1"/>
  <c r="B198" i="234"/>
  <c r="D198" i="234" s="1"/>
  <c r="F198" i="234" s="1"/>
  <c r="D217" i="235"/>
  <c r="F217" i="235" s="1"/>
  <c r="B114" i="247"/>
  <c r="D114" i="247" s="1"/>
  <c r="F114" i="247" s="1"/>
  <c r="B115" i="247" s="1"/>
  <c r="D87" i="234"/>
  <c r="F87" i="234" s="1"/>
  <c r="F168" i="247"/>
  <c r="B169" i="247" s="1"/>
  <c r="D169" i="247" s="1"/>
  <c r="F169" i="247" s="1"/>
  <c r="B170" i="247" s="1"/>
  <c r="D170" i="247" s="1"/>
  <c r="F170" i="247" s="1"/>
  <c r="B171" i="239" l="1"/>
  <c r="D171" i="239" s="1"/>
  <c r="F171" i="239" s="1"/>
  <c r="B174" i="239" s="1"/>
  <c r="D174" i="239" s="1"/>
  <c r="F174" i="239" s="1"/>
  <c r="D243" i="239"/>
  <c r="F243" i="239" s="1"/>
  <c r="D139" i="245"/>
  <c r="F139" i="245" s="1"/>
  <c r="B140" i="245" s="1"/>
  <c r="D140" i="245" s="1"/>
  <c r="F140" i="245" s="1"/>
  <c r="B141" i="245" s="1"/>
  <c r="D141" i="245" s="1"/>
  <c r="F86" i="239"/>
  <c r="B89" i="239" s="1"/>
  <c r="D89" i="239" s="1"/>
  <c r="F89" i="239" s="1"/>
  <c r="B90" i="239" s="1"/>
  <c r="D90" i="239" s="1"/>
  <c r="F90" i="239" s="1"/>
  <c r="F295" i="235"/>
  <c r="B199" i="234"/>
  <c r="D199" i="234" s="1"/>
  <c r="D115" i="247"/>
  <c r="F115" i="247" s="1"/>
  <c r="B116" i="247" s="1"/>
  <c r="D116" i="247" s="1"/>
  <c r="B88" i="234"/>
  <c r="D88" i="234" s="1"/>
  <c r="F88" i="234" s="1"/>
  <c r="F91" i="239" l="1"/>
  <c r="B92" i="239" s="1"/>
  <c r="F141" i="245"/>
  <c r="F116" i="247"/>
  <c r="B117" i="247" s="1"/>
  <c r="D117" i="247" s="1"/>
  <c r="F117" i="247" s="1"/>
  <c r="B118" i="247" s="1"/>
  <c r="D118" i="247" s="1"/>
  <c r="F118" i="247" s="1"/>
  <c r="F199" i="234"/>
  <c r="B200" i="234" s="1"/>
  <c r="D200" i="234" s="1"/>
  <c r="F200" i="234" s="1"/>
  <c r="B201" i="234" s="1"/>
  <c r="D201" i="234" s="1"/>
  <c r="F201" i="234" s="1"/>
  <c r="B202" i="234" s="1"/>
  <c r="D202" i="234" s="1"/>
  <c r="F202" i="234" s="1"/>
  <c r="B203" i="234" s="1"/>
  <c r="B89" i="234"/>
  <c r="D89" i="234" l="1"/>
  <c r="F89" i="234" s="1"/>
  <c r="B91" i="234" s="1"/>
  <c r="D91" i="234" s="1"/>
  <c r="B171" i="247"/>
  <c r="D171" i="247" s="1"/>
  <c r="F171" i="247" s="1"/>
  <c r="B172" i="247" s="1"/>
  <c r="B142" i="245" l="1"/>
  <c r="D142" i="245" s="1"/>
  <c r="F142" i="245" s="1"/>
  <c r="B143" i="245" s="1"/>
  <c r="D143" i="245" s="1"/>
  <c r="D92" i="239"/>
  <c r="F92" i="239" s="1"/>
  <c r="B95" i="239" s="1"/>
  <c r="D95" i="239" s="1"/>
  <c r="D203" i="234"/>
  <c r="F203" i="234" s="1"/>
  <c r="B204" i="234" s="1"/>
  <c r="D204" i="234" s="1"/>
  <c r="F204" i="234" s="1"/>
  <c r="B205" i="234" s="1"/>
  <c r="F91" i="234"/>
  <c r="B92" i="234" s="1"/>
  <c r="D92" i="234" s="1"/>
  <c r="F92" i="234" s="1"/>
  <c r="B93" i="234" s="1"/>
  <c r="D93" i="234" s="1"/>
  <c r="F93" i="234" s="1"/>
  <c r="D172" i="247"/>
  <c r="F172" i="247" s="1"/>
  <c r="B173" i="247" s="1"/>
  <c r="F95" i="239" l="1"/>
  <c r="B96" i="239" s="1"/>
  <c r="D96" i="239" s="1"/>
  <c r="F96" i="239" s="1"/>
  <c r="B97" i="239" s="1"/>
  <c r="D97" i="239" s="1"/>
  <c r="F97" i="239" s="1"/>
  <c r="B98" i="239" s="1"/>
  <c r="F143" i="245"/>
  <c r="B144" i="245" s="1"/>
  <c r="D173" i="247"/>
  <c r="F173" i="247" s="1"/>
  <c r="B174" i="247" s="1"/>
  <c r="D174" i="247" s="1"/>
  <c r="F174" i="247" s="1"/>
  <c r="B175" i="247" s="1"/>
  <c r="D144" i="245" l="1"/>
  <c r="F144" i="245" s="1"/>
  <c r="B145" i="245" s="1"/>
  <c r="D145" i="245" s="1"/>
  <c r="F145" i="245" s="1"/>
  <c r="B146" i="245" s="1"/>
  <c r="D98" i="239"/>
  <c r="D205" i="234"/>
  <c r="F205" i="234" s="1"/>
  <c r="B206" i="234" s="1"/>
  <c r="B94" i="234"/>
  <c r="D175" i="247"/>
  <c r="F98" i="239" l="1"/>
  <c r="D206" i="234"/>
  <c r="F206" i="234" s="1"/>
  <c r="B207" i="234" s="1"/>
  <c r="D94" i="234"/>
  <c r="F94" i="234" s="1"/>
  <c r="B95" i="234" s="1"/>
  <c r="D95" i="234" s="1"/>
  <c r="B119" i="247"/>
  <c r="D119" i="247" s="1"/>
  <c r="F119" i="247" s="1"/>
  <c r="F175" i="247"/>
  <c r="B176" i="247" s="1"/>
  <c r="D176" i="247" s="1"/>
  <c r="F176" i="247" s="1"/>
  <c r="D146" i="245" l="1"/>
  <c r="F95" i="234"/>
  <c r="B97" i="234" s="1"/>
  <c r="D97" i="234" s="1"/>
  <c r="F97" i="234" s="1"/>
  <c r="B98" i="234" s="1"/>
  <c r="D207" i="234"/>
  <c r="F207" i="234" s="1"/>
  <c r="B208" i="234" s="1"/>
  <c r="B177" i="247"/>
  <c r="D177" i="247" s="1"/>
  <c r="F177" i="247" s="1"/>
  <c r="B178" i="247" s="1"/>
  <c r="B148" i="245" l="1"/>
  <c r="D148" i="245" s="1"/>
  <c r="F148" i="245" s="1"/>
  <c r="B149" i="245" s="1"/>
  <c r="D149" i="245" s="1"/>
  <c r="F149" i="245" s="1"/>
  <c r="B150" i="245" s="1"/>
  <c r="D150" i="245" s="1"/>
  <c r="F150" i="245" s="1"/>
  <c r="F146" i="245"/>
  <c r="B147" i="245" s="1"/>
  <c r="D147" i="245" s="1"/>
  <c r="F147" i="245" s="1"/>
  <c r="D208" i="234"/>
  <c r="F208" i="234" s="1"/>
  <c r="B209" i="234" s="1"/>
  <c r="D209" i="234" s="1"/>
  <c r="F209" i="234" s="1"/>
  <c r="B210" i="234" s="1"/>
  <c r="D178" i="247"/>
  <c r="D98" i="234"/>
  <c r="F98" i="234" s="1"/>
  <c r="B99" i="234" s="1"/>
  <c r="D99" i="234" s="1"/>
  <c r="B120" i="247"/>
  <c r="D120" i="247" s="1"/>
  <c r="F120" i="247" s="1"/>
  <c r="B121" i="247" s="1"/>
  <c r="D121" i="247" s="1"/>
  <c r="B151" i="245" l="1"/>
  <c r="D151" i="245" s="1"/>
  <c r="F151" i="245" s="1"/>
  <c r="D210" i="234"/>
  <c r="F210" i="234" s="1"/>
  <c r="B211" i="234" s="1"/>
  <c r="F99" i="234"/>
  <c r="B100" i="234" s="1"/>
  <c r="F178" i="247"/>
  <c r="D100" i="234" l="1"/>
  <c r="F100" i="234" s="1"/>
  <c r="B179" i="247"/>
  <c r="D179" i="247" s="1"/>
  <c r="F179" i="247" s="1"/>
  <c r="B180" i="247" s="1"/>
  <c r="D180" i="247" s="1"/>
  <c r="F180" i="247" s="1"/>
  <c r="B181" i="247" s="1"/>
  <c r="D181" i="247" s="1"/>
  <c r="F181" i="247" s="1"/>
  <c r="B182" i="247" s="1"/>
  <c r="D182" i="247" s="1"/>
  <c r="F182" i="247" s="1"/>
  <c r="F121" i="247"/>
  <c r="B122" i="247" s="1"/>
  <c r="B101" i="234" l="1"/>
  <c r="D122" i="247"/>
  <c r="F122" i="247" s="1"/>
  <c r="B123" i="247" l="1"/>
  <c r="D123" i="247" s="1"/>
  <c r="D101" i="234"/>
  <c r="F101" i="234" s="1"/>
  <c r="B103" i="234" s="1"/>
  <c r="D211" i="234"/>
  <c r="F211" i="234" s="1"/>
  <c r="B183" i="247"/>
  <c r="D183" i="247" s="1"/>
  <c r="F183" i="247" s="1"/>
  <c r="B184" i="247" s="1"/>
  <c r="D103" i="234" l="1"/>
  <c r="F103" i="234" s="1"/>
  <c r="B104" i="234" s="1"/>
  <c r="D104" i="234" s="1"/>
  <c r="F104" i="234" s="1"/>
  <c r="B105" i="234" s="1"/>
  <c r="D105" i="234" s="1"/>
  <c r="F105" i="234" s="1"/>
  <c r="B212" i="234"/>
  <c r="D212" i="234" s="1"/>
  <c r="F212" i="234" s="1"/>
  <c r="F123" i="247"/>
  <c r="B124" i="247" s="1"/>
  <c r="D124" i="247" s="1"/>
  <c r="D184" i="247"/>
  <c r="F184" i="247" s="1"/>
  <c r="B185" i="247" s="1"/>
  <c r="D185" i="247" s="1"/>
  <c r="F185" i="247" s="1"/>
  <c r="B186" i="247" s="1"/>
  <c r="B213" i="234" l="1"/>
  <c r="D213" i="234" s="1"/>
  <c r="F213" i="234" s="1"/>
  <c r="B214" i="234" s="1"/>
  <c r="D214" i="234" s="1"/>
  <c r="F214" i="234" s="1"/>
  <c r="B215" i="234" s="1"/>
  <c r="D186" i="247"/>
  <c r="F186" i="247" s="1"/>
  <c r="B187" i="247" s="1"/>
  <c r="F124" i="247"/>
  <c r="B125" i="247" s="1"/>
  <c r="D125" i="247" s="1"/>
  <c r="F125" i="247" s="1"/>
  <c r="B126" i="247" s="1"/>
  <c r="D126" i="247" s="1"/>
  <c r="F126" i="247" s="1"/>
  <c r="B127" i="247" s="1"/>
  <c r="D127" i="247" s="1"/>
  <c r="F127" i="247" l="1"/>
  <c r="B128" i="247" s="1"/>
  <c r="D128" i="247" s="1"/>
  <c r="F128" i="247" l="1"/>
  <c r="B129" i="247" s="1"/>
  <c r="D129" i="247" s="1"/>
  <c r="D215" i="234"/>
  <c r="F215" i="234" s="1"/>
  <c r="D187" i="247"/>
  <c r="F187" i="247" s="1"/>
  <c r="B188" i="247" s="1"/>
  <c r="D188" i="247" s="1"/>
  <c r="F188" i="247" s="1"/>
  <c r="B189" i="247" s="1"/>
  <c r="D189" i="247" s="1"/>
  <c r="B216" i="234" l="1"/>
  <c r="D216" i="234" s="1"/>
  <c r="F129" i="247"/>
  <c r="B130" i="247" l="1"/>
  <c r="D130" i="247" s="1"/>
  <c r="F130" i="247" s="1"/>
  <c r="F189" i="247"/>
  <c r="B190" i="247" s="1"/>
  <c r="D190" i="247" s="1"/>
  <c r="F216" i="234"/>
  <c r="B217" i="234" s="1"/>
  <c r="D217" i="234" s="1"/>
  <c r="F217" i="234" s="1"/>
  <c r="B106" i="234"/>
  <c r="D106" i="234" s="1"/>
  <c r="F106" i="234" s="1"/>
  <c r="B107" i="234" s="1"/>
  <c r="B131" i="247" l="1"/>
  <c r="D131" i="247" s="1"/>
  <c r="F131" i="247" s="1"/>
  <c r="B132" i="247" s="1"/>
  <c r="D132" i="247" s="1"/>
  <c r="D107" i="234"/>
  <c r="F107" i="234" s="1"/>
  <c r="B108" i="234" s="1"/>
  <c r="F132" i="247" l="1"/>
  <c r="B133" i="247" s="1"/>
  <c r="D133" i="247" s="1"/>
  <c r="F133" i="247" s="1"/>
  <c r="B218" i="234"/>
  <c r="F190" i="247"/>
  <c r="B191" i="247" s="1"/>
  <c r="D191" i="247" s="1"/>
  <c r="F191" i="247" s="1"/>
  <c r="B192" i="247" s="1"/>
  <c r="D108" i="234"/>
  <c r="F108" i="234" s="1"/>
  <c r="B109" i="234" s="1"/>
  <c r="D109" i="234" s="1"/>
  <c r="F192" i="247" l="1"/>
  <c r="B193" i="247" s="1"/>
  <c r="D218" i="234"/>
  <c r="F218" i="234" s="1"/>
  <c r="B219" i="234" s="1"/>
  <c r="D219" i="234" s="1"/>
  <c r="F219" i="234" s="1"/>
  <c r="B220" i="234" s="1"/>
  <c r="B134" i="247" l="1"/>
  <c r="D134" i="247" s="1"/>
  <c r="F134" i="247" s="1"/>
  <c r="F109" i="234" l="1"/>
  <c r="B110" i="234" s="1"/>
  <c r="D110" i="234" s="1"/>
  <c r="F110" i="234" s="1"/>
  <c r="B111" i="234" s="1"/>
  <c r="D111" i="234" s="1"/>
  <c r="F111" i="234" s="1"/>
  <c r="B112" i="234" s="1"/>
  <c r="B135" i="247"/>
  <c r="D220" i="234"/>
  <c r="F220" i="234" s="1"/>
  <c r="B221" i="234" s="1"/>
  <c r="D193" i="247"/>
  <c r="F193" i="247" s="1"/>
  <c r="D135" i="247" l="1"/>
  <c r="B136" i="247" s="1"/>
  <c r="D136" i="247" s="1"/>
  <c r="D112" i="234"/>
  <c r="F112" i="234" s="1"/>
  <c r="B194" i="247"/>
  <c r="D194" i="247" s="1"/>
  <c r="F136" i="247" l="1"/>
  <c r="B137" i="247" s="1"/>
  <c r="D137" i="247" s="1"/>
  <c r="F137" i="247" s="1"/>
  <c r="B138" i="247" s="1"/>
  <c r="D138" i="247" s="1"/>
  <c r="F138" i="247" s="1"/>
  <c r="B139" i="247" s="1"/>
  <c r="D139" i="247" s="1"/>
  <c r="F139" i="247" s="1"/>
  <c r="B140" i="247" s="1"/>
  <c r="D140" i="247" s="1"/>
  <c r="F140" i="247" s="1"/>
  <c r="F194" i="247"/>
  <c r="B195" i="247" s="1"/>
  <c r="D221" i="234"/>
  <c r="F221" i="234" s="1"/>
  <c r="B222" i="234" s="1"/>
  <c r="D195" i="247" l="1"/>
  <c r="F195" i="247" s="1"/>
  <c r="B196" i="247" s="1"/>
  <c r="B113" i="234"/>
  <c r="D113" i="234" s="1"/>
  <c r="D222" i="234"/>
  <c r="B223" i="234" s="1"/>
  <c r="D196" i="247" l="1"/>
  <c r="D223" i="234"/>
  <c r="D224" i="234" s="1"/>
  <c r="F224" i="234" l="1"/>
  <c r="B225" i="234" s="1"/>
  <c r="D225" i="234" s="1"/>
  <c r="F196" i="247"/>
  <c r="F197" i="247" s="1"/>
  <c r="B198" i="247" s="1"/>
  <c r="D198" i="247" s="1"/>
  <c r="F198" i="247" s="1"/>
  <c r="F113" i="234"/>
  <c r="B114" i="234" s="1"/>
  <c r="D114" i="234" s="1"/>
  <c r="B199" i="247" l="1"/>
  <c r="D199" i="247" s="1"/>
  <c r="F199" i="247" s="1"/>
  <c r="F114" i="234"/>
  <c r="B115" i="234" s="1"/>
  <c r="D115" i="234" s="1"/>
  <c r="D226" i="234"/>
  <c r="F115" i="234" l="1"/>
  <c r="B116" i="234" s="1"/>
  <c r="D116" i="234" s="1"/>
  <c r="F116" i="234" s="1"/>
</calcChain>
</file>

<file path=xl/sharedStrings.xml><?xml version="1.0" encoding="utf-8"?>
<sst xmlns="http://schemas.openxmlformats.org/spreadsheetml/2006/main" count="2287" uniqueCount="1351">
  <si>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</si>
  <si>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</si>
  <si>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</si>
  <si>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</si>
  <si>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</si>
  <si>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</si>
  <si>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</si>
  <si>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</si>
  <si>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</si>
  <si>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>TXG/2550E</t>
  </si>
  <si>
    <t>adjust full speed for berth schedule</t>
  </si>
  <si>
    <t>TAO/2550E</t>
  </si>
  <si>
    <t>port congestion</t>
  </si>
  <si>
    <t>YOK/2550W</t>
  </si>
  <si>
    <t>TYO/2550W</t>
  </si>
  <si>
    <t>NGO/2550W</t>
  </si>
  <si>
    <t>OSA/2550W</t>
  </si>
  <si>
    <t>TXG/2552E</t>
  </si>
  <si>
    <t>TAO/2552E</t>
  </si>
  <si>
    <t>OSA/2552W</t>
  </si>
  <si>
    <t>YOK/2552W</t>
  </si>
  <si>
    <t>no work arrangement on 1st due to holiday</t>
  </si>
  <si>
    <t>TYO/2552W</t>
  </si>
  <si>
    <t>NGO/2552W</t>
  </si>
  <si>
    <t>TXG/2602E</t>
  </si>
  <si>
    <t>TAO/2602E</t>
  </si>
  <si>
    <t>TYO/2602W</t>
  </si>
  <si>
    <t xml:space="preserve">port congestion/port closed on 13th due to strong winds </t>
  </si>
  <si>
    <t>YOK/2602W</t>
  </si>
  <si>
    <t>NGO/2602W</t>
  </si>
  <si>
    <t>OSA/2602W</t>
  </si>
  <si>
    <t>TXG/2604E</t>
  </si>
  <si>
    <t>TAO/2604E</t>
  </si>
  <si>
    <t>YOK/2604W</t>
  </si>
  <si>
    <t>TYO/2604W</t>
  </si>
  <si>
    <t>NGO/2604W</t>
  </si>
  <si>
    <t>OSA/2604W</t>
  </si>
  <si>
    <t>TXG/2606E</t>
  </si>
  <si>
    <t>TAO/2606E</t>
  </si>
  <si>
    <t>TYO/2606W</t>
  </si>
  <si>
    <t>YOK/2606W</t>
  </si>
  <si>
    <t>NGO/2606W</t>
  </si>
  <si>
    <t>OSA/2606W</t>
  </si>
  <si>
    <t>no work arrangement on 15th due to understaffing</t>
  </si>
  <si>
    <t>TAO/2608E</t>
  </si>
  <si>
    <t>TXG/2608E</t>
  </si>
  <si>
    <t>TYO/2608W</t>
  </si>
  <si>
    <t>YOK/2608W</t>
  </si>
  <si>
    <t>NGO/2608W</t>
  </si>
  <si>
    <t>OSA/2608W</t>
  </si>
  <si>
    <t>TXG/2610E</t>
  </si>
  <si>
    <t>TAO/2610E</t>
  </si>
  <si>
    <t>TYO/2610W</t>
  </si>
  <si>
    <t>longer operation time caused by understaffing and operating equipment malfunction</t>
  </si>
  <si>
    <t>YOK/2610W</t>
  </si>
  <si>
    <t>berth delay due to understaffing</t>
  </si>
  <si>
    <t>NGO/2610W</t>
  </si>
  <si>
    <t>no work arrangement on Sunday</t>
  </si>
  <si>
    <t>OSA/2610W</t>
  </si>
  <si>
    <t>TXG/2612E</t>
  </si>
  <si>
    <t>TAO/2612E</t>
  </si>
  <si>
    <t>TYO/2612W</t>
  </si>
  <si>
    <t>delay arrive due to rough sea/delay departure due to understaffing</t>
  </si>
  <si>
    <t>YOK/2612W</t>
  </si>
  <si>
    <t>NGO/2612W</t>
  </si>
  <si>
    <r>
      <rPr>
        <sz val="10"/>
        <color indexed="10"/>
        <rFont val="Verdana"/>
        <family val="2"/>
      </rPr>
      <t>drop anchor after depart NGO to shelter strong wind</t>
    </r>
    <r>
      <rPr>
        <sz val="10"/>
        <color rgb="FFFF0000"/>
        <rFont val="宋体"/>
        <family val="3"/>
        <charset val="134"/>
      </rPr>
      <t>（</t>
    </r>
    <r>
      <rPr>
        <sz val="10"/>
        <color indexed="10"/>
        <rFont val="Verdana"/>
        <family val="2"/>
      </rPr>
      <t>from 0306/31st to…</t>
    </r>
    <r>
      <rPr>
        <sz val="10"/>
        <color rgb="FFFF0000"/>
        <rFont val="宋体"/>
        <family val="3"/>
        <charset val="134"/>
      </rPr>
      <t>）</t>
    </r>
  </si>
  <si>
    <t>OSA/2612W</t>
  </si>
  <si>
    <t>delay arrive due to rough sea</t>
  </si>
  <si>
    <t>TXG/2614E</t>
  </si>
  <si>
    <t>TAO/2614E</t>
  </si>
  <si>
    <t>port closed from 5th 1335LT to 5TH 2040LT due to poor visibility</t>
  </si>
  <si>
    <t>YOK/2614W</t>
  </si>
  <si>
    <t>TYO/2614W</t>
  </si>
  <si>
    <t>NGO/2614W</t>
  </si>
  <si>
    <t>OSA/2614W</t>
  </si>
  <si>
    <t>TXG/2616E</t>
  </si>
  <si>
    <t>TYO/2616W</t>
  </si>
  <si>
    <t>TXG/2549E</t>
  </si>
  <si>
    <t>TAO/2549E</t>
  </si>
  <si>
    <t>OSA/2549W</t>
  </si>
  <si>
    <t>OMIT OSA</t>
  </si>
  <si>
    <t>YOK/2549W</t>
  </si>
  <si>
    <t>TYO/2549W</t>
  </si>
  <si>
    <t>NGO/2549W</t>
  </si>
  <si>
    <t>TXG/2551E</t>
  </si>
  <si>
    <t>TAO/2551E</t>
  </si>
  <si>
    <t>YOK/2551W</t>
  </si>
  <si>
    <t>TYO/2551W</t>
  </si>
  <si>
    <t>NGO/2551W</t>
  </si>
  <si>
    <t>OSA/2551W</t>
  </si>
  <si>
    <t>TXG/2601E</t>
  </si>
  <si>
    <t>TAO/2601E</t>
  </si>
  <si>
    <t>YOK/2601W</t>
  </si>
  <si>
    <t>TYO/2601W</t>
  </si>
  <si>
    <t>NGO/2601W</t>
  </si>
  <si>
    <t>OSA/2601W</t>
  </si>
  <si>
    <t>TXG/2603E</t>
  </si>
  <si>
    <t>berth delayed from 0700lt to 1700lt/16th due to strong wind at TXG</t>
  </si>
  <si>
    <t>TAO/2603E</t>
  </si>
  <si>
    <t>pilot suspend from 1755lt to 2130lt/16th due to big wind/inbound&amp;outbound limited from 16th 0800LT to 17th 1230lt due to poor visibility/port congestion</t>
  </si>
  <si>
    <t>YOK/2603W</t>
  </si>
  <si>
    <t>TYO/2603W</t>
  </si>
  <si>
    <t>NGO/2603W</t>
  </si>
  <si>
    <t>OSA/2603W</t>
  </si>
  <si>
    <t>TXG/2605E</t>
  </si>
  <si>
    <t>TAO/2605E</t>
  </si>
  <si>
    <t>YOK/2605W</t>
  </si>
  <si>
    <t>TYO/2605W</t>
  </si>
  <si>
    <t>NGO/2605W</t>
  </si>
  <si>
    <t>OSA/2605W</t>
  </si>
  <si>
    <t>TXG/2607E</t>
  </si>
  <si>
    <t>TAO/2607E</t>
  </si>
  <si>
    <t>TYO/2607W</t>
  </si>
  <si>
    <t>YOK/2607W</t>
  </si>
  <si>
    <t>NGO/2607W</t>
  </si>
  <si>
    <t>OSA/2607W</t>
  </si>
  <si>
    <t>TXG/2609E</t>
  </si>
  <si>
    <t>TAO/2609E</t>
  </si>
  <si>
    <t>OSA/2609W</t>
  </si>
  <si>
    <t>NGO/2609W</t>
  </si>
  <si>
    <t>YOK/2609W</t>
  </si>
  <si>
    <t>TYO/2609W</t>
  </si>
  <si>
    <t>TXG/2611E</t>
  </si>
  <si>
    <t>TAO/2611E</t>
  </si>
  <si>
    <t>OSA/2611W</t>
  </si>
  <si>
    <t>NGO/2611W</t>
  </si>
  <si>
    <t>YOK/2611W</t>
  </si>
  <si>
    <t>TYO/2611W</t>
  </si>
  <si>
    <t>TXG/2613E</t>
  </si>
  <si>
    <t>TAO/2613E</t>
  </si>
  <si>
    <t>YOK/2613W</t>
  </si>
  <si>
    <t>TYO/2613W</t>
  </si>
  <si>
    <t>NGO/2613W</t>
  </si>
  <si>
    <t>OSA/2613W</t>
  </si>
  <si>
    <t>TXG/2615E</t>
  </si>
  <si>
    <t>TAO/2615E</t>
  </si>
  <si>
    <t>BVX2 MV."PRIDE PACIFIC" V 2606W/E</t>
  </si>
  <si>
    <t>QZH/2535W</t>
  </si>
  <si>
    <t>NSA/2535W</t>
  </si>
  <si>
    <t>SHK/2535W</t>
  </si>
  <si>
    <t>HPH/2535E</t>
  </si>
  <si>
    <t xml:space="preserve"> Max draft 10.0 m</t>
  </si>
  <si>
    <t>QZH/2536W</t>
  </si>
  <si>
    <t>NSA/2536W</t>
  </si>
  <si>
    <t>SHK/2536W</t>
  </si>
  <si>
    <t>HPH/2536E</t>
  </si>
  <si>
    <t>QZH/2537W</t>
  </si>
  <si>
    <t>NSA/2537W</t>
  </si>
  <si>
    <t>SHK/2537W</t>
  </si>
  <si>
    <t>HPH/2537E</t>
  </si>
  <si>
    <t>QZH/2538W</t>
  </si>
  <si>
    <t>NSA/2538W</t>
  </si>
  <si>
    <t>SHK/2538W</t>
  </si>
  <si>
    <t>will bunker first at HKG anchorage after departure SHK/port congestion</t>
  </si>
  <si>
    <t>HPH/2538E</t>
  </si>
  <si>
    <t>Max draft 10.0 m</t>
  </si>
  <si>
    <t>QZH/2539W</t>
  </si>
  <si>
    <t>omit QZH</t>
  </si>
  <si>
    <t>NSA/2539W</t>
  </si>
  <si>
    <t>SHK/2539W</t>
  </si>
  <si>
    <t>HPH/2539E</t>
  </si>
  <si>
    <t>waiting tide</t>
  </si>
  <si>
    <t>QZH/2540W</t>
  </si>
  <si>
    <t>NSA/2540W</t>
  </si>
  <si>
    <t>SHK/2540W</t>
  </si>
  <si>
    <t>HPH/2540E</t>
  </si>
  <si>
    <t>QZH/2601W</t>
  </si>
  <si>
    <t>NSA/2601W</t>
  </si>
  <si>
    <t>SHK/2601W</t>
  </si>
  <si>
    <t>HPH/2601E</t>
  </si>
  <si>
    <t>QZH/2602W</t>
  </si>
  <si>
    <t>NSA/2602W</t>
  </si>
  <si>
    <t>SHK/2602W</t>
  </si>
  <si>
    <t>port congestion/will bunker first at HKG anchorage after departure SHK</t>
  </si>
  <si>
    <t>HPH/2602E</t>
  </si>
  <si>
    <t>QZH/2603W</t>
  </si>
  <si>
    <t>NSA/2603W</t>
  </si>
  <si>
    <t>SHK/2603W</t>
  </si>
  <si>
    <t>HPH/2603E</t>
  </si>
  <si>
    <t>QZH/2605W</t>
  </si>
  <si>
    <t>SHK/2605W</t>
  </si>
  <si>
    <t>NSA/2605W</t>
  </si>
  <si>
    <t>call NCT terminal/port congestion</t>
  </si>
  <si>
    <t>HPH/2605E</t>
  </si>
  <si>
    <t>QZH/2606W</t>
  </si>
  <si>
    <t>NSA/2606W</t>
  </si>
  <si>
    <t>call NCT terminal</t>
  </si>
  <si>
    <t>SHK/2606W</t>
  </si>
  <si>
    <t>HPH/2606E</t>
  </si>
  <si>
    <t>QZH/2606E</t>
  </si>
  <si>
    <t>NSA/2606E</t>
  </si>
  <si>
    <t>call NCT terminal/P/O at NSA/only discharge no loading</t>
  </si>
  <si>
    <t>SHK/2608W</t>
  </si>
  <si>
    <t>P/I at SHK/port congestion</t>
  </si>
  <si>
    <t>NSA/2608W</t>
  </si>
  <si>
    <t>QZH/2608W</t>
  </si>
  <si>
    <t>HPH/2608E</t>
  </si>
  <si>
    <t>QZH/2609W</t>
  </si>
  <si>
    <t>NSA/2609W</t>
  </si>
  <si>
    <t>SHK/2609W</t>
  </si>
  <si>
    <t>QZH/2609WI</t>
  </si>
  <si>
    <t>add call QZH</t>
  </si>
  <si>
    <t>HPH/2609E</t>
  </si>
  <si>
    <t>QZH/2610W</t>
  </si>
  <si>
    <t>NSA/2610W</t>
  </si>
  <si>
    <t>SHK/2610W</t>
  </si>
  <si>
    <t>HPH/2610E</t>
  </si>
  <si>
    <t>QZH/2611W</t>
  </si>
  <si>
    <t>NSA/2611W</t>
  </si>
  <si>
    <t>SHK/2611W</t>
  </si>
  <si>
    <t>HPH/2611E</t>
  </si>
  <si>
    <t>QZH/2612W</t>
  </si>
  <si>
    <t>NSA/2612W</t>
  </si>
  <si>
    <t>SHK/2612W</t>
  </si>
  <si>
    <t>HPH/2612E</t>
  </si>
  <si>
    <t>QZH/2613W</t>
  </si>
  <si>
    <t>NSA/2613W</t>
  </si>
  <si>
    <t>SHK/2613W</t>
  </si>
  <si>
    <t>HPH/2613E</t>
  </si>
  <si>
    <t>QZH/2614W</t>
  </si>
  <si>
    <t>NSA/2614W</t>
  </si>
  <si>
    <t>SHK/2614W</t>
  </si>
  <si>
    <t>HPH/2614E</t>
  </si>
  <si>
    <t>QZH/2615W</t>
  </si>
  <si>
    <t>NSA/2615W</t>
  </si>
  <si>
    <t>SHK/2615W</t>
  </si>
  <si>
    <t>HPH/2615E</t>
  </si>
  <si>
    <t>QZH/2616W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</si>
  <si>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GUANGZHOU" V 2521W/E</t>
    </r>
  </si>
  <si>
    <t>TAO/2520W</t>
  </si>
  <si>
    <t>SHA/2520W</t>
  </si>
  <si>
    <t>HKG/2520W</t>
  </si>
  <si>
    <t>HPH/2520E</t>
  </si>
  <si>
    <t>DAD/2520E</t>
  </si>
  <si>
    <t>berth delay due to passenger vessel will berth from 0900lt - 2300lt 13/dec</t>
  </si>
  <si>
    <t>TAO/2521W</t>
  </si>
  <si>
    <t>SHA/2521W</t>
  </si>
  <si>
    <t>HKG/2521W</t>
  </si>
  <si>
    <t>HPH/2521E</t>
  </si>
  <si>
    <t xml:space="preserve"> Max draft 10.0 m/waiting tide</t>
  </si>
  <si>
    <t>DAD/2521E</t>
  </si>
  <si>
    <t>TAO/2522W</t>
  </si>
  <si>
    <t>delay arrive due to bad weather/port congestion</t>
  </si>
  <si>
    <t>SHA/2522W</t>
  </si>
  <si>
    <t>HKG/2522W</t>
  </si>
  <si>
    <t>HPH/2522E</t>
  </si>
  <si>
    <t>DAD/2522E</t>
  </si>
  <si>
    <t>TAO/2522E</t>
  </si>
  <si>
    <t>P/O HHX2 line at TAO/inbound&amp;outbound limited from to 17th 1230lt due to poor visibility/pilot suspend from 1755lt to 2130lt/16th due to big wind</t>
  </si>
  <si>
    <t>HHX2 MV."BIG BREEZY" V 2549W/E</t>
  </si>
  <si>
    <t xml:space="preserve">  </t>
  </si>
  <si>
    <t>TAO/2549W</t>
  </si>
  <si>
    <t>P/I HHX2 line at TAO/port congestion/berth delay until 8th 0500lt due to warship's activities</t>
  </si>
  <si>
    <t>SHA/2549W</t>
  </si>
  <si>
    <t>XMN/2549W</t>
  </si>
  <si>
    <t>port congestion/add call XMN</t>
  </si>
  <si>
    <t>HKG/2549W</t>
  </si>
  <si>
    <t>DAD/2549E</t>
  </si>
  <si>
    <t>port congestion/berth delay due to working slowly</t>
  </si>
  <si>
    <t>HPH/2549E</t>
  </si>
  <si>
    <t xml:space="preserve"> Max draft 10.0 m/port congestion/waiting tide</t>
  </si>
  <si>
    <t>TAO/2550S</t>
  </si>
  <si>
    <t>P/I NPX line at TAO/port congestion</t>
  </si>
  <si>
    <t>HHX2 MV."CA SAIGON" V 2604W/E</t>
  </si>
  <si>
    <t>TAO/2526W</t>
  </si>
  <si>
    <t>P/I HHX2 line at TAO/port congestion/delay arrive due to big wind and big wave</t>
  </si>
  <si>
    <t>SHA/2526W</t>
  </si>
  <si>
    <t>HKG/2526W</t>
  </si>
  <si>
    <t>HPH/2526E</t>
  </si>
  <si>
    <t>DAD/2526E</t>
  </si>
  <si>
    <t>TAO/2601W</t>
  </si>
  <si>
    <t>delay arrival due to bad weather</t>
  </si>
  <si>
    <t>SHA/2601W</t>
  </si>
  <si>
    <t>NGB/2601W</t>
  </si>
  <si>
    <t>add call NGB/port congestion</t>
  </si>
  <si>
    <t>XMN/2601W</t>
  </si>
  <si>
    <t>add call XMN</t>
  </si>
  <si>
    <t>HKG/2601W</t>
  </si>
  <si>
    <t>DAD/2601E</t>
  </si>
  <si>
    <t>TAO/2602W</t>
  </si>
  <si>
    <t>port congestion/Ships with a freeboard of less than 5 meters are limited pilot service from 25th 1230LT to 26th 0851LT due to large swell</t>
  </si>
  <si>
    <t>SHA/2602W</t>
  </si>
  <si>
    <t>HKG/2602W</t>
  </si>
  <si>
    <t>DAD/2602E</t>
  </si>
  <si>
    <t>SHA/2603W</t>
  </si>
  <si>
    <t>TAO/2603W</t>
  </si>
  <si>
    <t>NGB/2603W</t>
  </si>
  <si>
    <t>add call NGB</t>
  </si>
  <si>
    <t>XMN/2603W</t>
  </si>
  <si>
    <t>OMIT XMN</t>
  </si>
  <si>
    <t>HKG/2603W</t>
  </si>
  <si>
    <t>OMIT SHK</t>
  </si>
  <si>
    <t>OMIT NSA</t>
  </si>
  <si>
    <t>DAD/2603E</t>
  </si>
  <si>
    <t>SHK/2604W</t>
  </si>
  <si>
    <t>NSA/2604W</t>
  </si>
  <si>
    <t>NGB/2604W</t>
  </si>
  <si>
    <t>TAO/2604W</t>
  </si>
  <si>
    <t>SHA/2604W</t>
  </si>
  <si>
    <t>XMN/2604W</t>
  </si>
  <si>
    <t>add call XMN/port congestion</t>
  </si>
  <si>
    <t>HKG/2604W</t>
  </si>
  <si>
    <t>HPH/2604E</t>
  </si>
  <si>
    <t>DAD/2604E</t>
  </si>
  <si>
    <t>NSA/2605S</t>
  </si>
  <si>
    <t>add call NSA</t>
  </si>
  <si>
    <t>TAO/2605S</t>
  </si>
  <si>
    <t>P/I NPX line at TAO/port congestion/port closed from 0330/25 to 2325/25 due to poor visibility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</si>
  <si>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2603W/E</t>
    </r>
  </si>
  <si>
    <t xml:space="preserve"> </t>
  </si>
  <si>
    <t>port congestion/P/I HHX2 line at TAO/delay arrive due to bad weather</t>
  </si>
  <si>
    <t>port closed from 16th 0257lt to 16th 1400lt due to poor visibility/berth delay due to poor visibility</t>
  </si>
  <si>
    <t>port congestion/delay arrive due to big winds</t>
  </si>
  <si>
    <t>NGB/2604S</t>
  </si>
  <si>
    <t>P/I NPX line at NGB/port congestion/port closed from 2300/14th due to big fog</t>
  </si>
  <si>
    <t>SHA/2604S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</si>
  <si>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NAGOYA" V 2601W/E</t>
    </r>
  </si>
  <si>
    <t>NGB/2540W</t>
  </si>
  <si>
    <t>port congestion/P/I HHX1 line at NGB</t>
  </si>
  <si>
    <t>SHA/2540W</t>
  </si>
  <si>
    <r>
      <rPr>
        <sz val="10"/>
        <color rgb="FFFF0000"/>
        <rFont val="Verdana"/>
        <family val="2"/>
      </rPr>
      <t>port congestion/drop anchor after depart SHA to shelter typhoon</t>
    </r>
    <r>
      <rPr>
        <sz val="10"/>
        <color rgb="FFFF0000"/>
        <rFont val="宋体"/>
        <family val="3"/>
        <charset val="134"/>
      </rPr>
      <t>（</t>
    </r>
    <r>
      <rPr>
        <sz val="10"/>
        <color rgb="FFFF0000"/>
        <rFont val="Verdana"/>
        <family val="2"/>
      </rPr>
      <t>from 2306LT/11th-1000LT/12th)</t>
    </r>
  </si>
  <si>
    <t>XMN/2540W</t>
  </si>
  <si>
    <t>delay arrive due to typhoon/port cloes from 1500lt/11th to 1000lt/13th/port congestion</t>
  </si>
  <si>
    <t>DAD/2540E</t>
  </si>
  <si>
    <t>anchor at anchorage from 18th 2030lt to 20th 0500lt to shelter wind/berth delay due to strong wind/port congestion/pilotage suspend from the 16th evening to the 17th morning due to bad weather</t>
  </si>
  <si>
    <t>NGB/2541W</t>
  </si>
  <si>
    <t>SHA/2541W</t>
  </si>
  <si>
    <t>XMN/2541W</t>
  </si>
  <si>
    <t>DAD/2541E</t>
  </si>
  <si>
    <t>HPH/2541E</t>
  </si>
  <si>
    <t>NGB/2542W</t>
  </si>
  <si>
    <t>port congestion/delay departure due to strong winds/adjust speed slow down according to instruction</t>
  </si>
  <si>
    <t>SHA/2542W</t>
  </si>
  <si>
    <t>XMN/2542W</t>
  </si>
  <si>
    <t>HPH/2542E</t>
  </si>
  <si>
    <t>DAD/2542E</t>
  </si>
  <si>
    <t>NGB/2543W</t>
  </si>
  <si>
    <t>adjust speed slow down according to instruction/port congestion</t>
  </si>
  <si>
    <t>SHA/2543W</t>
  </si>
  <si>
    <t>XMN/2543W</t>
  </si>
  <si>
    <t>DAD/2543E</t>
  </si>
  <si>
    <t>HPH/2543E</t>
  </si>
  <si>
    <t>SHA/2601E</t>
  </si>
  <si>
    <t>P/O HHX2 line at SHA/call WGQ2 terminal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</si>
  <si>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KOBE" V 2529W/E</t>
    </r>
  </si>
  <si>
    <t>NGB/2528W</t>
  </si>
  <si>
    <t>P/I HHX1 line at NGB/berth delay due to strong winds/port congestion</t>
  </si>
  <si>
    <t>SHA/2528W</t>
  </si>
  <si>
    <t>XMN/2528W</t>
  </si>
  <si>
    <t>DAD/2528E</t>
  </si>
  <si>
    <t>HPH/2528E</t>
  </si>
  <si>
    <t>NGB/2529W</t>
  </si>
  <si>
    <t>delay arrive due to bad weather</t>
  </si>
  <si>
    <t>SHA/2529W</t>
  </si>
  <si>
    <t>XMN/2529W</t>
  </si>
  <si>
    <t>HPH/2529E</t>
  </si>
  <si>
    <t>DAD/2529E</t>
  </si>
  <si>
    <t>P/I HHX2 line at TAO/delay arrive due to bad weather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</si>
  <si>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MV."HOPE C" V 2550W/E</t>
    </r>
  </si>
  <si>
    <t>SHA/2550W</t>
  </si>
  <si>
    <t>P/I HHX1 line at SHA/port congestion</t>
  </si>
  <si>
    <t>NGB/2550W</t>
  </si>
  <si>
    <t>XMN/2550W</t>
  </si>
  <si>
    <t>DAD/2550E</t>
  </si>
  <si>
    <t>HPH/2550E</t>
  </si>
  <si>
    <t>add call HPH</t>
  </si>
  <si>
    <t>QZH/2551S</t>
  </si>
  <si>
    <t>add call QZH/P/I SVP2 line at QZH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</si>
  <si>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MV."HOPE C" V 2604W/E</t>
    </r>
  </si>
  <si>
    <t>P/I HHX2 line at NGB</t>
  </si>
  <si>
    <t>omit TAO</t>
  </si>
  <si>
    <t>add call XMN/port closed from 2nd 0915lt-3rd 0047lt due to poor visibility</t>
  </si>
  <si>
    <t>omit HKG</t>
  </si>
  <si>
    <t>SHK/2604E</t>
  </si>
  <si>
    <t>omit SHK</t>
  </si>
  <si>
    <t>NSA/2604E</t>
  </si>
  <si>
    <t>call NICT terminal/P/O HHX2 line at NSA/delay arrive due to bad weather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</si>
  <si>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2606W/E</t>
    </r>
  </si>
  <si>
    <t>TAO/2605W</t>
  </si>
  <si>
    <t>P/I HHX2 line at TAO</t>
  </si>
  <si>
    <t>SHA/2605W</t>
  </si>
  <si>
    <t>HKG/2605W</t>
  </si>
  <si>
    <t>DAD/2605E</t>
  </si>
  <si>
    <t>TAO/2606W</t>
  </si>
  <si>
    <t>delay arrival due to bad weather/port congestion</t>
  </si>
  <si>
    <t>SHA/2606W</t>
  </si>
  <si>
    <t>HKG/2606W</t>
  </si>
  <si>
    <t>DAD/2606E</t>
  </si>
  <si>
    <t>TAO/2612W</t>
  </si>
  <si>
    <t>P/I HHX2 line at TAO/port congestion</t>
  </si>
  <si>
    <t>SHA/2612W</t>
  </si>
  <si>
    <t>port congestion/port closed from 22/2220 to 23/0900 due to poor visibility</t>
  </si>
  <si>
    <t>HKG/2612W</t>
  </si>
  <si>
    <t>DAD/2612E</t>
  </si>
  <si>
    <t>TAO/2613W</t>
  </si>
  <si>
    <t>port closed from 5th 1335LT to 5th 2040LT due to poor visibility</t>
  </si>
  <si>
    <t>SHA/2613W</t>
  </si>
  <si>
    <t>HKG/2613W</t>
  </si>
  <si>
    <t>DAD/2613E</t>
  </si>
  <si>
    <t>TAO/2610W</t>
  </si>
  <si>
    <t>P/I HHX2 line at TAOport congestion/port closed from 0330/25 to 2325/25 due to poor visibility</t>
  </si>
  <si>
    <t>SHA/2610W</t>
  </si>
  <si>
    <t>XMN/2610W</t>
  </si>
  <si>
    <t>add call XMN/port congestion/port closed from 0600/30th due to poor visibility</t>
  </si>
  <si>
    <t>HKG/2610W</t>
  </si>
  <si>
    <t>DAD/2610E</t>
  </si>
  <si>
    <t>TAO/2611W</t>
  </si>
  <si>
    <t>SHA/2611W</t>
  </si>
  <si>
    <t>HKG/2611W</t>
  </si>
  <si>
    <t>NGB/2606W</t>
  </si>
  <si>
    <t>NGB/2607W</t>
  </si>
  <si>
    <t>P/I HHX1 line at NGB/port congestion/port closed from 0830/29th to 1315/30th due to poor visibility</t>
  </si>
  <si>
    <t>SHA/2607W</t>
  </si>
  <si>
    <t>XMN/2607W</t>
  </si>
  <si>
    <t>omit XMN</t>
  </si>
  <si>
    <t>HPH/2607E</t>
  </si>
  <si>
    <t>DAD/2607E</t>
  </si>
  <si>
    <t>NGB/2608W</t>
  </si>
  <si>
    <t>SHA/2608W</t>
  </si>
  <si>
    <t>XMN/2608W</t>
  </si>
  <si>
    <t>P/I HHX1 line at SHA</t>
  </si>
  <si>
    <t>port congestion/port closed from 0100lt/18th due to poor visibility</t>
  </si>
  <si>
    <t>XMN/2606W</t>
  </si>
  <si>
    <t>QZH/2607W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</si>
  <si>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OSAKA" V 2603W/E</t>
    </r>
  </si>
  <si>
    <t>NGB/2602W</t>
  </si>
  <si>
    <t>berth delay due to port closure</t>
  </si>
  <si>
    <t>XMN/2602W</t>
  </si>
  <si>
    <t>port not working from 1800lt 16/feb - 1200lt 17/feb due to lunar new year holiday</t>
  </si>
  <si>
    <t>QINZHOU/2604S</t>
  </si>
  <si>
    <t>P/I SVP2 line at QINZHOU/port congestion</t>
  </si>
  <si>
    <t>NSA/2604S</t>
  </si>
  <si>
    <t>BTX MV."ASL QINGDAO" V 2516S/N</t>
  </si>
  <si>
    <t>Delay y/n</t>
  </si>
  <si>
    <t>NSA/2516S</t>
  </si>
  <si>
    <t>SAD/2516S</t>
  </si>
  <si>
    <t>THLEM/2516NI</t>
  </si>
  <si>
    <t>BKK/2516N</t>
  </si>
  <si>
    <t>THLEM/2516N</t>
  </si>
  <si>
    <t>port congestion/call C3 terminal</t>
  </si>
  <si>
    <t>SGN/2516N</t>
  </si>
  <si>
    <t>call SP-ITC terminal</t>
  </si>
  <si>
    <t>SHK/2516N</t>
  </si>
  <si>
    <t>KRINC/2517S</t>
  </si>
  <si>
    <t>P/I CVT2 line at KRINC/delay arrive due to bad weather</t>
  </si>
  <si>
    <t>BTX MV."CA MANILA" V 2603S/N</t>
  </si>
  <si>
    <t>NSA/2549S</t>
  </si>
  <si>
    <t>will bunker first at HKG anchorage before NSA/P/I BTX line at NSA/port congestion</t>
  </si>
  <si>
    <t>SAD/2549S</t>
  </si>
  <si>
    <t>THLEM/2549NI</t>
  </si>
  <si>
    <t>BKK/2549N</t>
  </si>
  <si>
    <t>THLEM/2549N</t>
  </si>
  <si>
    <t>VNTCT/2549N</t>
  </si>
  <si>
    <t>omit VNTCT</t>
  </si>
  <si>
    <t>NSA/2601S</t>
  </si>
  <si>
    <t>SAD/2601S</t>
  </si>
  <si>
    <t>THLEM/2601NI</t>
  </si>
  <si>
    <t>BKK/2601N</t>
  </si>
  <si>
    <t>THLEM/2601N</t>
  </si>
  <si>
    <t>VNTCT/2601N</t>
  </si>
  <si>
    <t>NSA/2602S</t>
  </si>
  <si>
    <t>SAD/2602S</t>
  </si>
  <si>
    <t>THLEM/2602NI</t>
  </si>
  <si>
    <t>BKK/2602N</t>
  </si>
  <si>
    <t>THLEM/2602N</t>
  </si>
  <si>
    <t>VNTCT/2602N</t>
  </si>
  <si>
    <t>OMIT VNTCT</t>
  </si>
  <si>
    <t>NSA/2603S</t>
  </si>
  <si>
    <t>SAD/2603S</t>
  </si>
  <si>
    <t>port congestion/will bunker first at HKG anchorage after departure SAD</t>
  </si>
  <si>
    <t>THLEM/2603NI</t>
  </si>
  <si>
    <t>BKK/2603N</t>
  </si>
  <si>
    <t>THLEM/2603N</t>
  </si>
  <si>
    <t>VNTCT/2603N</t>
  </si>
  <si>
    <t>SAD/2605S</t>
  </si>
  <si>
    <t>P/I SVP line at SAD</t>
  </si>
  <si>
    <t>NSA/2606S</t>
  </si>
  <si>
    <t>P/I BTX line at NSA</t>
  </si>
  <si>
    <t>SAD/2606S</t>
  </si>
  <si>
    <t>THLEM/2606NI</t>
  </si>
  <si>
    <t>BKK/2606N</t>
  </si>
  <si>
    <t>THLEM/2606N</t>
  </si>
  <si>
    <t>VNTCT/2606N</t>
  </si>
  <si>
    <t>NSA/2607S</t>
  </si>
  <si>
    <t>SAD/2607S</t>
  </si>
  <si>
    <t>THLEM/2607NI</t>
  </si>
  <si>
    <t>BKK/2607N</t>
  </si>
  <si>
    <t>THLEM/2607N</t>
  </si>
  <si>
    <t>VNTCT/2607N</t>
  </si>
  <si>
    <t>NSA/2608S</t>
  </si>
  <si>
    <t>SAD/2608S</t>
  </si>
  <si>
    <t>THLEM/2608NI</t>
  </si>
  <si>
    <t>BKK/2608N</t>
  </si>
  <si>
    <t>THLEM/2608N</t>
  </si>
  <si>
    <t>BTX MV."KANWAY FORTUNE" V 79S/N</t>
  </si>
  <si>
    <t>NSA/74S</t>
  </si>
  <si>
    <t>SAD/74S</t>
  </si>
  <si>
    <t>THLEM/74N</t>
  </si>
  <si>
    <t>VNTCT/74N</t>
  </si>
  <si>
    <t>NSA/75S</t>
  </si>
  <si>
    <t>SAD/75S</t>
  </si>
  <si>
    <t>THLEM</t>
  </si>
  <si>
    <t>BKK/75N</t>
  </si>
  <si>
    <t>port congestion/PAT will stop working from 31 Dec morning to 02 Jan morning.</t>
  </si>
  <si>
    <t>THLEM/75N</t>
  </si>
  <si>
    <t>VNTCT/75N</t>
  </si>
  <si>
    <t>NSA/76S</t>
  </si>
  <si>
    <t>SAD/76S</t>
  </si>
  <si>
    <t>BKK/76N</t>
  </si>
  <si>
    <t>THLEM/76N</t>
  </si>
  <si>
    <t>VNTCT/76N</t>
  </si>
  <si>
    <t>NSA/77S</t>
  </si>
  <si>
    <t>SAD/77S</t>
  </si>
  <si>
    <t>BKK/77N</t>
  </si>
  <si>
    <t>THLEM/77N</t>
  </si>
  <si>
    <t>VNTCT/77N</t>
  </si>
  <si>
    <t>SAD/78S</t>
  </si>
  <si>
    <t>NSA/78S</t>
  </si>
  <si>
    <t>BKK/78N</t>
  </si>
  <si>
    <t>THLEM/78N</t>
  </si>
  <si>
    <t>VNTCT/78N</t>
  </si>
  <si>
    <t>NSA/79S</t>
  </si>
  <si>
    <t>SAD/79S</t>
  </si>
  <si>
    <t>BKK/79N</t>
  </si>
  <si>
    <t>THLEM/79N</t>
  </si>
  <si>
    <t>omit THLCH</t>
  </si>
  <si>
    <t>SAD/79N</t>
  </si>
  <si>
    <t>P/O at SAD</t>
  </si>
  <si>
    <t>NSA/12S</t>
  </si>
  <si>
    <t>SAD/12S</t>
  </si>
  <si>
    <t>BKK/12N</t>
  </si>
  <si>
    <t>THLEM/12N</t>
  </si>
  <si>
    <t>VNTCT/12N</t>
  </si>
  <si>
    <t>NSA/13S</t>
  </si>
  <si>
    <t>SAD/13S</t>
  </si>
  <si>
    <t>BKK/13N</t>
  </si>
  <si>
    <t>THLEM/13N</t>
  </si>
  <si>
    <t>VNTCT/13N</t>
  </si>
  <si>
    <t>NSA/14S</t>
  </si>
  <si>
    <t>SAD/14S</t>
  </si>
  <si>
    <t>BKK/14N</t>
  </si>
  <si>
    <t>THLEM/14N</t>
  </si>
  <si>
    <t>VNTCT/14N</t>
  </si>
  <si>
    <t>NSA/15S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</si>
  <si>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MV."ASL HAIPHONG" V 2611S/N</t>
    </r>
  </si>
  <si>
    <t>SHK/2552S</t>
  </si>
  <si>
    <t>P/I BTX2 line at SHK/port congestion</t>
  </si>
  <si>
    <t>NSA/2552S</t>
  </si>
  <si>
    <t>THLEM/2552S</t>
  </si>
  <si>
    <t>BKK/2552N</t>
  </si>
  <si>
    <t>SAHATHAI/2552N</t>
  </si>
  <si>
    <t>THLEM/2552N</t>
  </si>
  <si>
    <t>SHK/2602S</t>
  </si>
  <si>
    <t>THLEM/2602S</t>
  </si>
  <si>
    <t>SAHATHAI/2602N</t>
  </si>
  <si>
    <t>SHK/2604S</t>
  </si>
  <si>
    <t>THLEM/2604S</t>
  </si>
  <si>
    <t>BKK/2604N</t>
  </si>
  <si>
    <t>SAHATHAI/2604N</t>
  </si>
  <si>
    <t>THLEM/2604N</t>
  </si>
  <si>
    <t>SHK/2606S</t>
  </si>
  <si>
    <t>THLEM/2606S</t>
  </si>
  <si>
    <t>SAHATHAI/2606N</t>
  </si>
  <si>
    <t>SHK/2608S</t>
  </si>
  <si>
    <t>THLEM/2608S</t>
  </si>
  <si>
    <t>port congestion&amp;wating tide</t>
  </si>
  <si>
    <t>SAHATHAI/2608N</t>
  </si>
  <si>
    <t>NSA/2611S</t>
  </si>
  <si>
    <t>SHK/2611S</t>
  </si>
  <si>
    <t>THLEM/2611S</t>
  </si>
  <si>
    <t>BKK/2611N</t>
  </si>
  <si>
    <t>SAHATHAI/2611N</t>
  </si>
  <si>
    <t>THLEM/2611N</t>
  </si>
  <si>
    <t>NSA/2612S</t>
  </si>
  <si>
    <t>P/I SVP line at NSA</t>
  </si>
  <si>
    <t>SHK/2614S</t>
  </si>
  <si>
    <t>P/I BTX2 line at SHK/berth will not be arranged earlier than 4th 1900LT</t>
  </si>
  <si>
    <t>NSA/2614S</t>
  </si>
  <si>
    <t>THLEM/2614S</t>
  </si>
  <si>
    <t>BKK/2614N</t>
  </si>
  <si>
    <t>SAHATHAI/2614N</t>
  </si>
  <si>
    <t>THLEM/2614N</t>
  </si>
  <si>
    <t>NSA/2616S</t>
  </si>
  <si>
    <t>SHK/2616S</t>
  </si>
  <si>
    <t>THLEM/2616S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</si>
  <si>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MV."CUL LAEMCHABANG" V 2603S/N</t>
    </r>
  </si>
  <si>
    <t>P/I BTX2 line at NSA/port congestion</t>
  </si>
  <si>
    <t>SHK/2601S</t>
  </si>
  <si>
    <t>THLEM/2601S</t>
  </si>
  <si>
    <t>SAHATHAI/2601N</t>
  </si>
  <si>
    <t>SHK/2603S</t>
  </si>
  <si>
    <t>THLEM/2603S</t>
  </si>
  <si>
    <t>SAHATHAI/2603N</t>
  </si>
  <si>
    <t>NSA/2603N</t>
  </si>
  <si>
    <t>SHK/2603N</t>
  </si>
  <si>
    <t>P/O BTX2 line at SHK</t>
  </si>
  <si>
    <t>SHK/2605S</t>
  </si>
  <si>
    <t>THLEM/2605S</t>
  </si>
  <si>
    <t>BKK/2605N</t>
  </si>
  <si>
    <t>SAHATHAI/2605N</t>
  </si>
  <si>
    <t>THLEM/2605N</t>
  </si>
  <si>
    <t>SHK/2607S</t>
  </si>
  <si>
    <t>THLEM/2607S</t>
  </si>
  <si>
    <t>SAHATHAI/2607N</t>
  </si>
  <si>
    <t>NSA/2610S</t>
  </si>
  <si>
    <t>SHK/2610S</t>
  </si>
  <si>
    <t>THLEM/2610S</t>
  </si>
  <si>
    <t>BKK/2610N</t>
  </si>
  <si>
    <t>SAHATHAI/2610N</t>
  </si>
  <si>
    <t>THLEM/2610N</t>
  </si>
  <si>
    <t>SHK/2612S</t>
  </si>
  <si>
    <t>THLEM/2612S</t>
  </si>
  <si>
    <t>BKK/2612N</t>
  </si>
  <si>
    <t>SAHATHAI/2612N</t>
  </si>
  <si>
    <t>THLEM/2612N</t>
  </si>
  <si>
    <t>NSA/2615S</t>
  </si>
  <si>
    <t>SHK/2615S</t>
  </si>
  <si>
    <t>THLEM/2615S</t>
  </si>
  <si>
    <t>BKK/2615N</t>
  </si>
  <si>
    <t>SAHATHAI/2615N</t>
  </si>
  <si>
    <t>THLEM/2615N</t>
  </si>
  <si>
    <t>TAO/2515S</t>
  </si>
  <si>
    <t>SHA/2515S</t>
  </si>
  <si>
    <t>SGN/2515N</t>
  </si>
  <si>
    <t>THLCH/2515N</t>
  </si>
  <si>
    <t>SHK/2515N</t>
  </si>
  <si>
    <t>KRINC/2516S</t>
  </si>
  <si>
    <t>omit KRINC</t>
  </si>
  <si>
    <t>TAO/2516S</t>
  </si>
  <si>
    <t>SHA/2516S</t>
  </si>
  <si>
    <r>
      <rPr>
        <sz val="10"/>
        <color rgb="FFFF0000"/>
        <rFont val="Verdana"/>
        <family val="2"/>
      </rPr>
      <t>Terminal changed from CAT LAI to </t>
    </r>
    <r>
      <rPr>
        <sz val="11"/>
        <color rgb="FFFF0000"/>
        <rFont val="Arial"/>
        <family val="2"/>
      </rPr>
      <t>SP-ITC</t>
    </r>
    <r>
      <rPr>
        <sz val="10"/>
        <color rgb="FFFF0000"/>
        <rFont val="Verdana"/>
        <family val="2"/>
      </rPr>
      <t xml:space="preserve"> </t>
    </r>
  </si>
  <si>
    <t>THLCH/2516N</t>
  </si>
  <si>
    <t>KRINC/2601S</t>
  </si>
  <si>
    <t>TAO/2601S</t>
  </si>
  <si>
    <t>SHA/2601S</t>
  </si>
  <si>
    <t>SGN/2601N</t>
  </si>
  <si>
    <t>THLCH/2601N</t>
  </si>
  <si>
    <t>SHK/2601N</t>
  </si>
  <si>
    <t>KRINC/2602S</t>
  </si>
  <si>
    <t>TAO/2602S</t>
  </si>
  <si>
    <t>SHA/2602S</t>
  </si>
  <si>
    <t>SGN/2602N</t>
  </si>
  <si>
    <t>THLCH/2602N</t>
  </si>
  <si>
    <t>SHK/2602N</t>
  </si>
  <si>
    <t>KRINC/2603S</t>
  </si>
  <si>
    <t>TAO/2603S</t>
  </si>
  <si>
    <t>SHA/2603S</t>
  </si>
  <si>
    <t>SGN/2603N</t>
  </si>
  <si>
    <t>THLCH/2603N</t>
  </si>
  <si>
    <t>change to call B5 terminal</t>
  </si>
  <si>
    <t>KRINC/2604S</t>
  </si>
  <si>
    <t>TAO/2604S</t>
  </si>
  <si>
    <t>SGN/2604N</t>
  </si>
  <si>
    <t>THLCH/2604N</t>
  </si>
  <si>
    <t>SHK/2604N</t>
  </si>
  <si>
    <t>KRINC/2605S</t>
  </si>
  <si>
    <t>SHA/2605S</t>
  </si>
  <si>
    <t>SGN/2605N</t>
  </si>
  <si>
    <t>THLCH/2605N</t>
  </si>
  <si>
    <t>SHK/2605N</t>
  </si>
  <si>
    <t>KRINC/2606S</t>
  </si>
  <si>
    <t>KRINC/1077S</t>
  </si>
  <si>
    <t>TAO/1077S</t>
  </si>
  <si>
    <t>SHA/1077S</t>
  </si>
  <si>
    <t>SGN/1077N</t>
  </si>
  <si>
    <t>THLCH/1077N</t>
  </si>
  <si>
    <t>SHK/1077N</t>
  </si>
  <si>
    <t>KRINC/1078S</t>
  </si>
  <si>
    <t>TAO/1078S</t>
  </si>
  <si>
    <t>SHA/1078S</t>
  </si>
  <si>
    <t>SGN/1078N</t>
  </si>
  <si>
    <t>THLCH/1078N</t>
  </si>
  <si>
    <t>SHK/1078N</t>
  </si>
  <si>
    <t>KRINC/1079S</t>
  </si>
  <si>
    <t>TAO/1079S</t>
  </si>
  <si>
    <t>SHA/1079S</t>
  </si>
  <si>
    <t>SGN/1079N</t>
  </si>
  <si>
    <t>THLCH/1079N</t>
  </si>
  <si>
    <t>SHK/1079N</t>
  </si>
  <si>
    <t>KRINC/1080S</t>
  </si>
  <si>
    <t>TAO/1080S</t>
  </si>
  <si>
    <t>port congestion/Call QQCTU</t>
  </si>
  <si>
    <t>SHA/1080S</t>
  </si>
  <si>
    <t>SGN/1080N</t>
  </si>
  <si>
    <t>THLCH/1080N</t>
  </si>
  <si>
    <t>SHK/1080N</t>
  </si>
  <si>
    <t>KRINC/1081S</t>
  </si>
  <si>
    <t>TAO/1081S</t>
  </si>
  <si>
    <t>SHA/1081S</t>
  </si>
  <si>
    <t>SGN/1081N</t>
  </si>
  <si>
    <t>THLCH/1081N</t>
  </si>
  <si>
    <t>SHK/1081N</t>
  </si>
  <si>
    <t>KRINC/1082S</t>
  </si>
  <si>
    <t>TAO/1082S</t>
  </si>
  <si>
    <t>SHA/1082S</t>
  </si>
  <si>
    <t>SGN/1082N</t>
  </si>
  <si>
    <t>THLCH/1082N</t>
  </si>
  <si>
    <t>SHK/1082N</t>
  </si>
  <si>
    <t>KRINC/1083S</t>
  </si>
  <si>
    <t>TAO/1083S</t>
  </si>
  <si>
    <t>SHA/1083S</t>
  </si>
  <si>
    <t>SGN/1083N</t>
  </si>
  <si>
    <t>CVT2 MV."CA MANILA" V 2548S/N</t>
  </si>
  <si>
    <t>TAO/2547S</t>
  </si>
  <si>
    <t>call QQCTN/P/I CVT2 line at TAO/stop cargo operations from 16th 1705lt to 17th 0835lt due to strong winds</t>
  </si>
  <si>
    <t>SHA/2547S</t>
  </si>
  <si>
    <t>SGN/2547N</t>
  </si>
  <si>
    <t>THLCH/2547N</t>
  </si>
  <si>
    <t>SHK/2547N</t>
  </si>
  <si>
    <t>KRINC/2548S</t>
  </si>
  <si>
    <t>TAO/2548S</t>
  </si>
  <si>
    <t>port congestion/call QQCTU terminal</t>
  </si>
  <si>
    <t>SHA/2548S</t>
  </si>
  <si>
    <t>SGN/2548N</t>
  </si>
  <si>
    <t>THLCH/2548N</t>
  </si>
  <si>
    <t>call C3 terminal</t>
  </si>
  <si>
    <t>BKK/2548N</t>
  </si>
  <si>
    <t>call PAT terminal/port congestion</t>
  </si>
  <si>
    <t>call KSSP terminal</t>
  </si>
  <si>
    <t>DAD/2548N</t>
  </si>
  <si>
    <t>TAO/2517S</t>
  </si>
  <si>
    <t>SHA/2517S</t>
  </si>
  <si>
    <t>SGN/2517N</t>
  </si>
  <si>
    <t>THLCH/2517N</t>
  </si>
  <si>
    <t>SHK/2517N</t>
  </si>
  <si>
    <t>port congestion/will bunker first at HKG anchorage after departure SHA</t>
  </si>
  <si>
    <t>port congestion/first call B4 terminal for discharge only</t>
  </si>
  <si>
    <t>second call B5 terminal for loading</t>
  </si>
  <si>
    <t>CPM MV."CA OSAKA" V 2438S/N</t>
  </si>
  <si>
    <t>SHK/2438S</t>
  </si>
  <si>
    <t>P/I CPM line at SHK</t>
  </si>
  <si>
    <t>NSA/2438S</t>
  </si>
  <si>
    <t xml:space="preserve"> port congestion</t>
  </si>
  <si>
    <t>PKG/2438N</t>
  </si>
  <si>
    <t>JKT/2438N</t>
  </si>
  <si>
    <t>XMN/2501W</t>
  </si>
  <si>
    <t>P/I HHX1 line at XMN</t>
  </si>
  <si>
    <t>CPM MV."CA MANILA" V 2502S/N</t>
  </si>
  <si>
    <t>SHK/2502S</t>
  </si>
  <si>
    <t>NSA/2502S</t>
  </si>
  <si>
    <t>P/I CPM line at nsa</t>
  </si>
  <si>
    <t>JKT/2502N</t>
  </si>
  <si>
    <t>PKG/2502N</t>
  </si>
  <si>
    <t>NGB/2504W</t>
  </si>
  <si>
    <t>P/I HHX2 line at NGB/adjust speed according to rough sea/port congestion</t>
  </si>
  <si>
    <t>CPM MV."CA OSAKA" V 2503S/N</t>
  </si>
  <si>
    <t>NSA/2503S</t>
  </si>
  <si>
    <t xml:space="preserve"> P/I CPM line at NSA/waiting cargo according to HQ berth delayed</t>
  </si>
  <si>
    <t>PKG/2503N</t>
  </si>
  <si>
    <t>JKT/2503N</t>
  </si>
  <si>
    <t>NSA/2504S</t>
  </si>
  <si>
    <t xml:space="preserve"> P/I SVP line at NSA</t>
  </si>
  <si>
    <t>YOK/2616W</t>
    <phoneticPr fontId="47" type="noConversion"/>
  </si>
  <si>
    <t>NSA/2616W</t>
    <phoneticPr fontId="47" type="noConversion"/>
  </si>
  <si>
    <t xml:space="preserve"> Max draft 10.0 m</t>
    <phoneticPr fontId="47" type="noConversion"/>
  </si>
  <si>
    <t>SHA/2609W</t>
    <phoneticPr fontId="47" type="noConversion"/>
  </si>
  <si>
    <t>BKK/15N</t>
    <phoneticPr fontId="47" type="noConversion"/>
  </si>
  <si>
    <t>BKK/2616N</t>
    <phoneticPr fontId="47" type="noConversion"/>
  </si>
  <si>
    <t>SHK/2617S</t>
    <phoneticPr fontId="47" type="noConversion"/>
  </si>
  <si>
    <t>NSA/2609S</t>
    <phoneticPr fontId="47" type="noConversion"/>
  </si>
  <si>
    <t>SAHATHAI/2616N</t>
    <phoneticPr fontId="47" type="noConversion"/>
  </si>
  <si>
    <t>THLEM/2616N</t>
    <phoneticPr fontId="47" type="noConversion"/>
  </si>
  <si>
    <t>SHK/1083N</t>
    <phoneticPr fontId="47" type="noConversion"/>
  </si>
  <si>
    <t>SHA/2612W</t>
    <phoneticPr fontId="47" type="noConversion"/>
  </si>
  <si>
    <t>NGB/2609W</t>
    <phoneticPr fontId="47" type="noConversion"/>
  </si>
  <si>
    <t>TXG/2617E</t>
    <phoneticPr fontId="47" type="noConversion"/>
  </si>
  <si>
    <t>port closed from 6th 0554LT to 6th 2030LT due to poor visibility</t>
    <phoneticPr fontId="47" type="noConversion"/>
  </si>
  <si>
    <t>port closed from 1950/13th-0100/14th due to poor visibility</t>
    <phoneticPr fontId="47" type="noConversion"/>
  </si>
  <si>
    <t>SHK/2616W</t>
    <phoneticPr fontId="47" type="noConversion"/>
  </si>
  <si>
    <t>XMN/2609W</t>
    <phoneticPr fontId="47" type="noConversion"/>
  </si>
  <si>
    <t>THLEM/15N</t>
    <phoneticPr fontId="47" type="noConversion"/>
  </si>
  <si>
    <t>NGO/2616W</t>
    <phoneticPr fontId="47" type="noConversion"/>
  </si>
  <si>
    <t>TAO/2617E</t>
    <phoneticPr fontId="47" type="noConversion"/>
  </si>
  <si>
    <t>SAD/2609S</t>
    <phoneticPr fontId="47" type="noConversion"/>
  </si>
  <si>
    <t>SGN/2605N</t>
    <phoneticPr fontId="47" type="noConversion"/>
  </si>
  <si>
    <t>OSA/2616W</t>
    <phoneticPr fontId="47" type="noConversion"/>
  </si>
  <si>
    <t>SHA/2606S</t>
    <phoneticPr fontId="47" type="noConversion"/>
  </si>
  <si>
    <t>HPH/2616E</t>
    <phoneticPr fontId="47" type="noConversion"/>
  </si>
  <si>
    <t>HKG/2612W</t>
    <phoneticPr fontId="47" type="noConversion"/>
  </si>
  <si>
    <t>THLCH/2605N</t>
    <phoneticPr fontId="47" type="noConversion"/>
  </si>
  <si>
    <t>port congestion/will bunker first at HKG anchorage after departure SHK</t>
    <phoneticPr fontId="47" type="noConversion"/>
  </si>
  <si>
    <t>HPH/2608E</t>
    <phoneticPr fontId="47" type="noConversion"/>
  </si>
  <si>
    <t>DAD/2608E</t>
    <phoneticPr fontId="47" type="noConversion"/>
  </si>
  <si>
    <t>QZH/2609W</t>
    <phoneticPr fontId="47" type="noConversion"/>
  </si>
  <si>
    <t>NSA/2609W</t>
    <phoneticPr fontId="47" type="noConversion"/>
  </si>
  <si>
    <t>HPH/2609E</t>
    <phoneticPr fontId="47" type="noConversion"/>
  </si>
  <si>
    <t>VNTCT/15N</t>
    <phoneticPr fontId="47" type="noConversion"/>
  </si>
  <si>
    <t>YOK/2615W</t>
    <phoneticPr fontId="47" type="noConversion"/>
  </si>
  <si>
    <t>TYO/2615W</t>
    <phoneticPr fontId="47" type="noConversion"/>
  </si>
  <si>
    <t>THLEM/2617S</t>
    <phoneticPr fontId="47" type="noConversion"/>
  </si>
  <si>
    <t>BKK/2617N</t>
    <phoneticPr fontId="47" type="noConversion"/>
  </si>
  <si>
    <t>SAHATHAI/2617N</t>
    <phoneticPr fontId="47" type="noConversion"/>
  </si>
  <si>
    <t>TYO/2617W</t>
    <phoneticPr fontId="47" type="noConversion"/>
  </si>
  <si>
    <t>YOK/2617W</t>
    <phoneticPr fontId="47" type="noConversion"/>
  </si>
  <si>
    <t>QZH/2617W</t>
    <phoneticPr fontId="47" type="noConversion"/>
  </si>
  <si>
    <t>port congestion/port closed from 1st 1720 due to poor visibility</t>
    <phoneticPr fontId="47" type="noConversion"/>
  </si>
  <si>
    <t>port congestion</t>
    <phoneticPr fontId="47" type="noConversion"/>
  </si>
  <si>
    <t>SHK/2605N</t>
    <phoneticPr fontId="47" type="noConversion"/>
  </si>
  <si>
    <t>TXG/2618E</t>
    <phoneticPr fontId="47" type="noConversion"/>
  </si>
  <si>
    <t>NSA/2617W</t>
    <phoneticPr fontId="47" type="noConversion"/>
  </si>
  <si>
    <t>SHK/2617W</t>
    <phoneticPr fontId="47" type="noConversion"/>
  </si>
  <si>
    <t>TAO/2614S</t>
    <phoneticPr fontId="47" type="noConversion"/>
  </si>
  <si>
    <r>
      <t xml:space="preserve">HHX2 </t>
    </r>
    <r>
      <rPr>
        <sz val="10"/>
        <rFont val="Verdana"/>
        <family val="2"/>
      </rPr>
      <t xml:space="preserve"> MV."HAN HUA JU LI" V 2613W/E</t>
    </r>
    <phoneticPr fontId="47" type="noConversion"/>
  </si>
  <si>
    <t>DAD/2609E</t>
    <phoneticPr fontId="47" type="noConversion"/>
  </si>
  <si>
    <t>THLEM/2609NI</t>
    <phoneticPr fontId="47" type="noConversion"/>
  </si>
  <si>
    <t>NSA/16S</t>
    <phoneticPr fontId="47" type="noConversion"/>
  </si>
  <si>
    <t>NSA/2618S</t>
    <phoneticPr fontId="47" type="noConversion"/>
  </si>
  <si>
    <t>THLEM/2617N</t>
    <phoneticPr fontId="47" type="noConversion"/>
  </si>
  <si>
    <t>port congestion/port closed from 2054LT/17th to 1220LT/18th due to poor visibility/port closed from 18th 1620LT to 19th 1110LT due to poor visibility</t>
    <phoneticPr fontId="47" type="noConversion"/>
  </si>
  <si>
    <t>HPH/2612E</t>
    <phoneticPr fontId="47" type="noConversion"/>
  </si>
  <si>
    <t>DAD/2612E</t>
    <phoneticPr fontId="47" type="noConversion"/>
  </si>
  <si>
    <t>TAO/2618E</t>
    <phoneticPr fontId="47" type="noConversion"/>
  </si>
  <si>
    <t>NGB/2608W</t>
    <phoneticPr fontId="47" type="noConversion"/>
  </si>
  <si>
    <t>BKK/2609N</t>
    <phoneticPr fontId="47" type="noConversion"/>
  </si>
  <si>
    <t>THLEM/2609N</t>
    <phoneticPr fontId="47" type="noConversion"/>
  </si>
  <si>
    <t>SAD/15S</t>
    <phoneticPr fontId="47" type="noConversion"/>
  </si>
  <si>
    <t>SAD/16S</t>
    <phoneticPr fontId="47" type="noConversion"/>
  </si>
  <si>
    <t>SHK/2618S</t>
    <phoneticPr fontId="47" type="noConversion"/>
  </si>
  <si>
    <t>TAO/2616E</t>
    <phoneticPr fontId="47" type="noConversion"/>
  </si>
  <si>
    <t>NSA/2617S</t>
    <phoneticPr fontId="47" type="noConversion"/>
  </si>
  <si>
    <t>TAO/2607W</t>
    <phoneticPr fontId="47" type="noConversion"/>
  </si>
  <si>
    <t>NGO/2615W</t>
    <phoneticPr fontId="47" type="noConversion"/>
  </si>
  <si>
    <t>NGO/2617W</t>
    <phoneticPr fontId="47" type="noConversion"/>
  </si>
  <si>
    <t>OSA/2617W</t>
    <phoneticPr fontId="47" type="noConversion"/>
  </si>
  <si>
    <t>HPH/2617E</t>
    <phoneticPr fontId="47" type="noConversion"/>
  </si>
  <si>
    <t>NGB/2610W</t>
    <phoneticPr fontId="47" type="noConversion"/>
  </si>
  <si>
    <t>SGN/2606N</t>
    <phoneticPr fontId="47" type="noConversion"/>
  </si>
  <si>
    <t>KRINC/1084S</t>
    <phoneticPr fontId="47" type="noConversion"/>
  </si>
  <si>
    <t>KRINC/2606S</t>
    <phoneticPr fontId="47" type="noConversion"/>
  </si>
  <si>
    <t>omit KRINC</t>
    <phoneticPr fontId="47" type="noConversion"/>
  </si>
  <si>
    <t>TAO/2606S</t>
    <phoneticPr fontId="47" type="noConversion"/>
  </si>
  <si>
    <t>OSA/2615W</t>
    <phoneticPr fontId="47" type="noConversion"/>
  </si>
  <si>
    <t>NSA/2619S</t>
    <phoneticPr fontId="47" type="noConversion"/>
  </si>
  <si>
    <t>QZH/2618W</t>
    <phoneticPr fontId="47" type="noConversion"/>
  </si>
  <si>
    <t>VNTCT/2608N</t>
    <phoneticPr fontId="47" type="noConversion"/>
  </si>
  <si>
    <t>OMIT VNTCT</t>
    <phoneticPr fontId="47" type="noConversion"/>
  </si>
  <si>
    <t>OMIT QZH</t>
    <phoneticPr fontId="47" type="noConversion"/>
  </si>
  <si>
    <t>NSA/2618W</t>
    <phoneticPr fontId="47" type="noConversion"/>
  </si>
  <si>
    <t>TYO/2618W</t>
    <phoneticPr fontId="47" type="noConversion"/>
  </si>
  <si>
    <t>NGB/2610S</t>
    <phoneticPr fontId="47" type="noConversion"/>
  </si>
  <si>
    <t>TAO/2610S</t>
    <phoneticPr fontId="47" type="noConversion"/>
  </si>
  <si>
    <t>SHA/2610S</t>
    <phoneticPr fontId="47" type="noConversion"/>
  </si>
  <si>
    <t>YOK/2618W</t>
    <phoneticPr fontId="47" type="noConversion"/>
  </si>
  <si>
    <t>TXG/2619E</t>
    <phoneticPr fontId="47" type="noConversion"/>
  </si>
  <si>
    <t>SHK/2618W</t>
    <phoneticPr fontId="47" type="noConversion"/>
  </si>
  <si>
    <t>TAO/2613W</t>
    <phoneticPr fontId="47" type="noConversion"/>
  </si>
  <si>
    <t>SHA/2607W</t>
    <phoneticPr fontId="47" type="noConversion"/>
  </si>
  <si>
    <t>SHA/2610W</t>
    <phoneticPr fontId="47" type="noConversion"/>
  </si>
  <si>
    <t>THLEM/2610NI</t>
    <phoneticPr fontId="47" type="noConversion"/>
  </si>
  <si>
    <t>BKK/2610N</t>
    <phoneticPr fontId="47" type="noConversion"/>
  </si>
  <si>
    <t>THLEM/2610N</t>
    <phoneticPr fontId="47" type="noConversion"/>
  </si>
  <si>
    <t>THLEM/2618S</t>
    <phoneticPr fontId="47" type="noConversion"/>
  </si>
  <si>
    <t>TAO/1084S</t>
    <phoneticPr fontId="47" type="noConversion"/>
  </si>
  <si>
    <t>DAD/2611E</t>
    <phoneticPr fontId="47" type="noConversion"/>
  </si>
  <si>
    <t>SHA/1084S</t>
    <phoneticPr fontId="47" type="noConversion"/>
  </si>
  <si>
    <t>BKK/16N</t>
    <phoneticPr fontId="47" type="noConversion"/>
  </si>
  <si>
    <t>THLEM/16N</t>
    <phoneticPr fontId="47" type="noConversion"/>
  </si>
  <si>
    <t>HKG/2607W</t>
    <phoneticPr fontId="47" type="noConversion"/>
  </si>
  <si>
    <t>XMN/2610W</t>
    <phoneticPr fontId="47" type="noConversion"/>
  </si>
  <si>
    <t>BKK/2618N</t>
    <phoneticPr fontId="47" type="noConversion"/>
  </si>
  <si>
    <t>THLCH/2606N</t>
    <phoneticPr fontId="47" type="noConversion"/>
  </si>
  <si>
    <t>SHK/2606N</t>
    <phoneticPr fontId="47" type="noConversion"/>
  </si>
  <si>
    <t>berth delay due to previous vessel departure delay</t>
    <phoneticPr fontId="47" type="noConversion"/>
  </si>
  <si>
    <t>NGO/2618W</t>
    <phoneticPr fontId="47" type="noConversion"/>
  </si>
  <si>
    <t>HPH/2618E</t>
    <phoneticPr fontId="47" type="noConversion"/>
  </si>
  <si>
    <t>SAHATHAI/2618N</t>
    <phoneticPr fontId="47" type="noConversion"/>
  </si>
  <si>
    <t>SGN/1084N</t>
    <phoneticPr fontId="47" type="noConversion"/>
  </si>
  <si>
    <t>THLEM/2618N</t>
    <phoneticPr fontId="47" type="noConversion"/>
  </si>
  <si>
    <t>OSA/2618W</t>
    <phoneticPr fontId="47" type="noConversion"/>
  </si>
  <si>
    <t>call WGQ1 terminal</t>
    <phoneticPr fontId="47" type="noConversion"/>
  </si>
  <si>
    <t>TAO/2619E</t>
    <phoneticPr fontId="47" type="noConversion"/>
  </si>
  <si>
    <t>QZH/2619W</t>
    <phoneticPr fontId="47" type="noConversion"/>
  </si>
  <si>
    <t>NSA/2619W</t>
    <phoneticPr fontId="47" type="noConversion"/>
  </si>
  <si>
    <t>add call QZH/port closed from 30th 1100LT</t>
    <phoneticPr fontId="47" type="noConversion"/>
  </si>
  <si>
    <t>HPH/2607E</t>
    <phoneticPr fontId="47" type="noConversion"/>
  </si>
  <si>
    <t>HPH/2610E</t>
    <phoneticPr fontId="47" type="noConversion"/>
  </si>
  <si>
    <t>SHK/2619W</t>
    <phoneticPr fontId="47" type="noConversion"/>
  </si>
  <si>
    <t>VNTCT/16N</t>
    <phoneticPr fontId="47" type="noConversion"/>
  </si>
  <si>
    <t>SHK/2619S</t>
    <phoneticPr fontId="47" type="noConversion"/>
  </si>
  <si>
    <t>THLEM/2619S</t>
    <phoneticPr fontId="47" type="noConversion"/>
  </si>
  <si>
    <t>TXG/2620E</t>
    <phoneticPr fontId="47" type="noConversion"/>
  </si>
  <si>
    <t>HPH/2619E</t>
    <phoneticPr fontId="47" type="noConversion"/>
  </si>
  <si>
    <t>SHA/2613W</t>
    <phoneticPr fontId="47" type="noConversion"/>
  </si>
  <si>
    <t>call DA GANG terminal/port congestion</t>
    <phoneticPr fontId="47" type="noConversion"/>
  </si>
  <si>
    <t>DAD/2607E</t>
    <phoneticPr fontId="47" type="noConversion"/>
  </si>
  <si>
    <t>DAD/2610E</t>
    <phoneticPr fontId="47" type="noConversion"/>
  </si>
  <si>
    <t>NSA/2620S</t>
    <phoneticPr fontId="47" type="noConversion"/>
  </si>
  <si>
    <t>BKK/2619N</t>
    <phoneticPr fontId="47" type="noConversion"/>
  </si>
  <si>
    <t>SAHATHAI/2619N</t>
    <phoneticPr fontId="47" type="noConversion"/>
  </si>
  <si>
    <t>THLEM/2619N</t>
    <phoneticPr fontId="47" type="noConversion"/>
  </si>
  <si>
    <t>KRINC/2607S</t>
    <phoneticPr fontId="47" type="noConversion"/>
  </si>
  <si>
    <t>QZH/2620W</t>
    <phoneticPr fontId="47" type="noConversion"/>
  </si>
  <si>
    <t>NSA/17S</t>
    <phoneticPr fontId="47" type="noConversion"/>
  </si>
  <si>
    <t>SHK/2620S</t>
    <phoneticPr fontId="47" type="noConversion"/>
  </si>
  <si>
    <t>TAO/2620E</t>
    <phoneticPr fontId="47" type="noConversion"/>
  </si>
  <si>
    <t>YOK/2619W</t>
    <phoneticPr fontId="47" type="noConversion"/>
  </si>
  <si>
    <t>NSA/2620W</t>
    <phoneticPr fontId="47" type="noConversion"/>
  </si>
  <si>
    <t>HKG/2613W</t>
    <phoneticPr fontId="47" type="noConversion"/>
  </si>
  <si>
    <t>TAO/2608W</t>
    <phoneticPr fontId="47" type="noConversion"/>
  </si>
  <si>
    <t>NGB/2611W</t>
    <phoneticPr fontId="47" type="noConversion"/>
  </si>
  <si>
    <t>SAD/17S</t>
    <phoneticPr fontId="47" type="noConversion"/>
  </si>
  <si>
    <t>TAO/2607S</t>
    <phoneticPr fontId="47" type="noConversion"/>
  </si>
  <si>
    <t>THLCH/1083N</t>
    <phoneticPr fontId="47" type="noConversion"/>
  </si>
  <si>
    <t>THLCH/1084N</t>
    <phoneticPr fontId="47" type="noConversion"/>
  </si>
  <si>
    <t>NSA/2621S</t>
    <phoneticPr fontId="47" type="noConversion"/>
  </si>
  <si>
    <t>call DA GANG terminal</t>
  </si>
  <si>
    <t>OSA/2619W</t>
    <phoneticPr fontId="47" type="noConversion"/>
  </si>
  <si>
    <t>OMIT OSA</t>
    <phoneticPr fontId="47" type="noConversion"/>
  </si>
  <si>
    <t>NGO/2619W</t>
    <phoneticPr fontId="47" type="noConversion"/>
  </si>
  <si>
    <t>TXG/2621E</t>
    <phoneticPr fontId="47" type="noConversion"/>
  </si>
  <si>
    <t>TYO/2620W</t>
    <phoneticPr fontId="47" type="noConversion"/>
  </si>
  <si>
    <t>SHA/2611W</t>
    <phoneticPr fontId="47" type="noConversion"/>
  </si>
  <si>
    <t>BTX MV."CA MANILA" V 2610S/N</t>
    <phoneticPr fontId="47" type="noConversion"/>
  </si>
  <si>
    <t>SHK/2620W</t>
    <phoneticPr fontId="47" type="noConversion"/>
  </si>
  <si>
    <t>THLEM/2620S</t>
    <phoneticPr fontId="47" type="noConversion"/>
  </si>
  <si>
    <t>SHK/1084N</t>
    <phoneticPr fontId="47" type="noConversion"/>
  </si>
  <si>
    <t>NSA/2610W</t>
    <phoneticPr fontId="47" type="noConversion"/>
  </si>
  <si>
    <t>add call NSA</t>
    <phoneticPr fontId="47" type="noConversion"/>
  </si>
  <si>
    <t>YOK/2620W</t>
    <phoneticPr fontId="47" type="noConversion"/>
  </si>
  <si>
    <t>SHK/2621S</t>
    <phoneticPr fontId="47" type="noConversion"/>
  </si>
  <si>
    <t>HPH/2613E</t>
    <phoneticPr fontId="47" type="noConversion"/>
  </si>
  <si>
    <t>SHA/2608W</t>
    <phoneticPr fontId="47" type="noConversion"/>
  </si>
  <si>
    <t>HPH/2620E</t>
    <phoneticPr fontId="47" type="noConversion"/>
  </si>
  <si>
    <t>DAD/2613E</t>
    <phoneticPr fontId="47" type="noConversion"/>
  </si>
  <si>
    <t>BKK/2620N</t>
    <phoneticPr fontId="47" type="noConversion"/>
  </si>
  <si>
    <t>NGO/2620W</t>
    <phoneticPr fontId="47" type="noConversion"/>
  </si>
  <si>
    <t>port closed from 11th/0559LT to 11th/1020LT due to poor visibility/port congestion</t>
    <phoneticPr fontId="47" type="noConversion"/>
  </si>
  <si>
    <t>port congestion/delay departure due to big wind</t>
    <phoneticPr fontId="47" type="noConversion"/>
  </si>
  <si>
    <t>SAHATHAI/2620N</t>
    <phoneticPr fontId="47" type="noConversion"/>
  </si>
  <si>
    <t>KRINC/1085S</t>
    <phoneticPr fontId="47" type="noConversion"/>
  </si>
  <si>
    <t>XMN/2611W</t>
    <phoneticPr fontId="47" type="noConversion"/>
  </si>
  <si>
    <t>SHA/2607S</t>
    <phoneticPr fontId="47" type="noConversion"/>
  </si>
  <si>
    <t>port congestion/port closed from 12th/0130LT to 12th/1040LT due to poor visibility</t>
    <phoneticPr fontId="47" type="noConversion"/>
  </si>
  <si>
    <t>OSA/2620W</t>
    <phoneticPr fontId="47" type="noConversion"/>
  </si>
  <si>
    <t>port closed from 12th/1730LT to 13th/1050LT due to poor visibility/port congestion</t>
    <phoneticPr fontId="47" type="noConversion"/>
  </si>
  <si>
    <t>BKK/17N</t>
    <phoneticPr fontId="47" type="noConversion"/>
  </si>
  <si>
    <t>first call A0 terminal for discharge only</t>
    <phoneticPr fontId="47" type="noConversion"/>
  </si>
  <si>
    <t>second call C3 terminal for loading</t>
    <phoneticPr fontId="47" type="noConversion"/>
  </si>
  <si>
    <t>port congestion/drop anchor from 12th/1606LT to 13th/1040LT due to poor visibility</t>
    <phoneticPr fontId="47" type="noConversion"/>
  </si>
  <si>
    <t>QZH/2621W</t>
    <phoneticPr fontId="47" type="noConversion"/>
  </si>
  <si>
    <t>TAO/2614W</t>
    <phoneticPr fontId="47" type="noConversion"/>
  </si>
  <si>
    <t>TAO/1085S</t>
    <phoneticPr fontId="47" type="noConversion"/>
  </si>
  <si>
    <t>SHA/1085S</t>
    <phoneticPr fontId="47" type="noConversion"/>
  </si>
  <si>
    <t>HKG/2608W</t>
    <phoneticPr fontId="47" type="noConversion"/>
  </si>
  <si>
    <t>HPH/2611E</t>
    <phoneticPr fontId="47" type="noConversion"/>
  </si>
  <si>
    <t>THLEM/2620N</t>
    <phoneticPr fontId="47" type="noConversion"/>
  </si>
  <si>
    <t>TAO/2621E</t>
    <phoneticPr fontId="47" type="noConversion"/>
  </si>
  <si>
    <t>THLEM/2621S</t>
    <phoneticPr fontId="47" type="noConversion"/>
  </si>
  <si>
    <t>NSA/2621W</t>
    <phoneticPr fontId="47" type="noConversion"/>
  </si>
  <si>
    <t>SHK/2621W</t>
    <phoneticPr fontId="47" type="noConversion"/>
  </si>
  <si>
    <t>THLEM/17N</t>
    <phoneticPr fontId="47" type="noConversion"/>
  </si>
  <si>
    <t>TXG/2622E</t>
    <phoneticPr fontId="47" type="noConversion"/>
  </si>
  <si>
    <t>SHK/2612S</t>
    <phoneticPr fontId="47" type="noConversion"/>
  </si>
  <si>
    <t>NSA/2512S</t>
    <phoneticPr fontId="47" type="noConversion"/>
  </si>
  <si>
    <t>XMN/2612S</t>
    <phoneticPr fontId="47" type="noConversion"/>
  </si>
  <si>
    <t>MNS/2612N</t>
    <phoneticPr fontId="47" type="noConversion"/>
  </si>
  <si>
    <t>SGN/2607N</t>
    <phoneticPr fontId="47" type="noConversion"/>
  </si>
  <si>
    <t>TYO/2619W</t>
    <phoneticPr fontId="47" type="noConversion"/>
  </si>
  <si>
    <t>TYO/2621W</t>
    <phoneticPr fontId="47" type="noConversion"/>
  </si>
  <si>
    <t>VNTCT/17N</t>
    <phoneticPr fontId="47" type="noConversion"/>
  </si>
  <si>
    <t>NSA/18S</t>
    <phoneticPr fontId="47" type="noConversion"/>
  </si>
  <si>
    <t>NSA/2622S</t>
    <phoneticPr fontId="47" type="noConversion"/>
  </si>
  <si>
    <t>SHK/2622S</t>
    <phoneticPr fontId="47" type="noConversion"/>
  </si>
  <si>
    <t>BKK/2621N</t>
    <phoneticPr fontId="47" type="noConversion"/>
  </si>
  <si>
    <t>SAHATHAI/2621N</t>
    <phoneticPr fontId="47" type="noConversion"/>
  </si>
  <si>
    <t>THLEM/2621N</t>
    <phoneticPr fontId="47" type="noConversion"/>
  </si>
  <si>
    <t>port closed from 16th/0520LT to 16th/1315LT and from 17th 0235LT to 17th 1700LT due to poorvisibility/port congestion</t>
    <phoneticPr fontId="47" type="noConversion"/>
  </si>
  <si>
    <t>TAO/2622E</t>
    <phoneticPr fontId="47" type="noConversion"/>
  </si>
  <si>
    <t>HPH/2621E</t>
    <phoneticPr fontId="47" type="noConversion"/>
  </si>
  <si>
    <t>NGB/2612W</t>
    <phoneticPr fontId="47" type="noConversion"/>
  </si>
  <si>
    <t>SAD/18S</t>
    <phoneticPr fontId="47" type="noConversion"/>
  </si>
  <si>
    <t>THLCH/2607N</t>
    <phoneticPr fontId="47" type="noConversion"/>
  </si>
  <si>
    <t>YOK/2621W</t>
    <phoneticPr fontId="47" type="noConversion"/>
  </si>
  <si>
    <t>QZH/2622W</t>
    <phoneticPr fontId="47" type="noConversion"/>
  </si>
  <si>
    <t>SHA/2614W</t>
    <phoneticPr fontId="47" type="noConversion"/>
  </si>
  <si>
    <t>NGO/2621W</t>
    <phoneticPr fontId="47" type="noConversion"/>
  </si>
  <si>
    <t>OSA/2621W</t>
    <phoneticPr fontId="47" type="noConversion"/>
  </si>
  <si>
    <t>TXG/2623E</t>
    <phoneticPr fontId="47" type="noConversion"/>
  </si>
  <si>
    <t>TYO/2622W</t>
    <phoneticPr fontId="47" type="noConversion"/>
  </si>
  <si>
    <t>THLEM/2622S</t>
    <phoneticPr fontId="47" type="noConversion"/>
  </si>
  <si>
    <t>SGN/1085N</t>
    <phoneticPr fontId="47" type="noConversion"/>
  </si>
  <si>
    <t>delay arrive due to bad weather</t>
    <phoneticPr fontId="47" type="noConversion"/>
  </si>
  <si>
    <t>call B3 terminal</t>
    <phoneticPr fontId="47" type="noConversion"/>
  </si>
  <si>
    <t>berth delay due to previous vessel delay departure</t>
    <phoneticPr fontId="47" type="noConversion"/>
  </si>
  <si>
    <t>call WGQ1 terminal/port congestion</t>
    <phoneticPr fontId="47" type="noConversion"/>
  </si>
  <si>
    <t>NSA/2622W</t>
    <phoneticPr fontId="47" type="noConversion"/>
  </si>
  <si>
    <t>SHK/2622W</t>
    <phoneticPr fontId="47" type="noConversion"/>
  </si>
  <si>
    <t>HKG/2614W</t>
    <phoneticPr fontId="47" type="noConversion"/>
  </si>
  <si>
    <t>TAO/2609W</t>
    <phoneticPr fontId="47" type="noConversion"/>
  </si>
  <si>
    <t>NSA/2623S</t>
    <phoneticPr fontId="47" type="noConversion"/>
  </si>
  <si>
    <t>waiting tide</t>
    <phoneticPr fontId="47" type="noConversion"/>
  </si>
  <si>
    <t>berth delay due to previous vessel delay departure/port congestion</t>
    <phoneticPr fontId="47" type="noConversion"/>
  </si>
  <si>
    <t>port congestion/port closed from 22/0540 to 22/2020 due to heavy fog</t>
    <phoneticPr fontId="47" type="noConversion"/>
  </si>
  <si>
    <t>YOK/2622W</t>
    <phoneticPr fontId="47" type="noConversion"/>
  </si>
  <si>
    <t>NGO/2622W</t>
    <phoneticPr fontId="47" type="noConversion"/>
  </si>
  <si>
    <t>THLCH/1085N</t>
    <phoneticPr fontId="47" type="noConversion"/>
  </si>
  <si>
    <t>port closed from 23th/0300LT to 25th/2010LT due to poor visibility</t>
    <phoneticPr fontId="47" type="noConversion"/>
  </si>
  <si>
    <t>SHK/1085N</t>
    <phoneticPr fontId="47" type="noConversion"/>
  </si>
  <si>
    <t>SHK/2607N</t>
    <phoneticPr fontId="47" type="noConversion"/>
  </si>
  <si>
    <t>OSA/2622W</t>
    <phoneticPr fontId="47" type="noConversion"/>
  </si>
  <si>
    <t>HPH/2622E</t>
    <phoneticPr fontId="47" type="noConversion"/>
  </si>
  <si>
    <t>BKK/18N</t>
    <phoneticPr fontId="47" type="noConversion"/>
  </si>
  <si>
    <t>XMN/2612W</t>
    <phoneticPr fontId="47" type="noConversion"/>
  </si>
  <si>
    <t>port congestion/port closed from 25th/1620LT to 27th/1050LT due to poor visibility</t>
    <phoneticPr fontId="47" type="noConversion"/>
  </si>
  <si>
    <t>call QQCTU terminal/port congestion/port closed from 25th/1620LT to 27th/1050LT due to poor visibility</t>
    <phoneticPr fontId="47" type="noConversion"/>
  </si>
  <si>
    <t>TAO/2623E</t>
    <phoneticPr fontId="47" type="noConversion"/>
  </si>
  <si>
    <t>BKK/2622N</t>
    <phoneticPr fontId="47" type="noConversion"/>
  </si>
  <si>
    <t>SAHATHAI/2622N</t>
    <phoneticPr fontId="47" type="noConversion"/>
  </si>
  <si>
    <t>KRINC/2608S</t>
    <phoneticPr fontId="47" type="noConversion"/>
  </si>
  <si>
    <t>TAO/2608S</t>
    <phoneticPr fontId="47" type="noConversion"/>
  </si>
  <si>
    <t>HPH/2614E</t>
    <phoneticPr fontId="47" type="noConversion"/>
  </si>
  <si>
    <t>THLEM/2622N</t>
    <phoneticPr fontId="47" type="noConversion"/>
  </si>
  <si>
    <t>THLEM/18N</t>
    <phoneticPr fontId="47" type="noConversion"/>
  </si>
  <si>
    <t>SHK/2623S</t>
    <phoneticPr fontId="47" type="noConversion"/>
  </si>
  <si>
    <t>QZH/2623W</t>
    <phoneticPr fontId="47" type="noConversion"/>
  </si>
  <si>
    <t>NSA/2623W</t>
    <phoneticPr fontId="47" type="noConversion"/>
  </si>
  <si>
    <t>DAD/2614E</t>
    <phoneticPr fontId="47" type="noConversion"/>
  </si>
  <si>
    <t>P/I SVP2 line at SHK/port congestion</t>
    <phoneticPr fontId="47" type="noConversion"/>
  </si>
  <si>
    <t>THLEM/2623S</t>
    <phoneticPr fontId="47" type="noConversion"/>
  </si>
  <si>
    <t>BKK/2623N</t>
    <phoneticPr fontId="47" type="noConversion"/>
  </si>
  <si>
    <t>TXG/2624E</t>
    <phoneticPr fontId="47" type="noConversion"/>
  </si>
  <si>
    <t>TAO/2624E</t>
    <phoneticPr fontId="47" type="noConversion"/>
  </si>
  <si>
    <t>TYO/2623W</t>
    <phoneticPr fontId="47" type="noConversion"/>
  </si>
  <si>
    <t>SHK/2623W</t>
    <phoneticPr fontId="47" type="noConversion"/>
  </si>
  <si>
    <t>HKG/2609W</t>
    <phoneticPr fontId="47" type="noConversion"/>
  </si>
  <si>
    <t>VNTCT/18N</t>
    <phoneticPr fontId="47" type="noConversion"/>
  </si>
  <si>
    <t>NSA/19S</t>
    <phoneticPr fontId="47" type="noConversion"/>
  </si>
  <si>
    <t>SAD/19S</t>
    <phoneticPr fontId="47" type="noConversion"/>
  </si>
  <si>
    <t>NSA/2624S</t>
    <phoneticPr fontId="47" type="noConversion"/>
  </si>
  <si>
    <t>SHK/2624S</t>
    <phoneticPr fontId="47" type="noConversion"/>
  </si>
  <si>
    <t>SAHATHAI/2623N</t>
    <phoneticPr fontId="47" type="noConversion"/>
  </si>
  <si>
    <t>THLEM/2623N</t>
    <phoneticPr fontId="47" type="noConversion"/>
  </si>
  <si>
    <t>SHA/2608S</t>
    <phoneticPr fontId="47" type="noConversion"/>
  </si>
  <si>
    <t xml:space="preserve">berth delay due to previous vessel delayed departure </t>
    <phoneticPr fontId="47" type="noConversion"/>
  </si>
  <si>
    <t>TYO/2624W</t>
    <phoneticPr fontId="47" type="noConversion"/>
  </si>
  <si>
    <t>HPH/2623E</t>
    <phoneticPr fontId="47" type="noConversion"/>
  </si>
  <si>
    <t>QZH/2624W</t>
    <phoneticPr fontId="47" type="noConversion"/>
  </si>
  <si>
    <t>Max draft 10.0 m</t>
    <phoneticPr fontId="47" type="noConversion"/>
  </si>
  <si>
    <t>dense fog and port congestion.</t>
    <phoneticPr fontId="47" type="noConversion"/>
  </si>
  <si>
    <t>YOK/2623W</t>
    <phoneticPr fontId="47" type="noConversion"/>
  </si>
  <si>
    <t>NSA/2624W</t>
    <phoneticPr fontId="47" type="noConversion"/>
  </si>
  <si>
    <t>SHK/2625S</t>
    <phoneticPr fontId="47" type="noConversion"/>
  </si>
  <si>
    <t>NGO/2623W</t>
    <phoneticPr fontId="47" type="noConversion"/>
  </si>
  <si>
    <t>TXG/2625E</t>
    <phoneticPr fontId="47" type="noConversion"/>
  </si>
  <si>
    <t>NGB/2613W</t>
    <phoneticPr fontId="47" type="noConversion"/>
  </si>
  <si>
    <t>KRINC/1086S</t>
    <phoneticPr fontId="47" type="noConversion"/>
  </si>
  <si>
    <t>port closed on the 3rd due to typhoon</t>
    <phoneticPr fontId="47" type="noConversion"/>
  </si>
  <si>
    <t>THLEM/2624S</t>
    <phoneticPr fontId="47" type="noConversion"/>
  </si>
  <si>
    <t>SGN/2608N</t>
    <phoneticPr fontId="47" type="noConversion"/>
  </si>
  <si>
    <t>YOK/2624W</t>
    <phoneticPr fontId="47" type="noConversion"/>
  </si>
  <si>
    <t>TAO/2625E</t>
    <phoneticPr fontId="47" type="noConversion"/>
  </si>
  <si>
    <t>NGO/2624W</t>
    <phoneticPr fontId="47" type="noConversion"/>
  </si>
  <si>
    <t>TAO/1086S</t>
    <phoneticPr fontId="47" type="noConversion"/>
  </si>
  <si>
    <t>delay departure due to serious shortage of gang</t>
    <phoneticPr fontId="47" type="noConversion"/>
  </si>
  <si>
    <t>container yard congestion due to typhoon</t>
    <phoneticPr fontId="47" type="noConversion"/>
  </si>
  <si>
    <t>TYO/2625W</t>
    <phoneticPr fontId="47" type="noConversion"/>
  </si>
  <si>
    <t>SHK/2624W</t>
    <phoneticPr fontId="47" type="noConversion"/>
  </si>
  <si>
    <t>HPH/2624E</t>
    <phoneticPr fontId="47" type="noConversion"/>
  </si>
  <si>
    <t>QZH/2625W</t>
    <phoneticPr fontId="47" type="noConversion"/>
  </si>
  <si>
    <t>BKK/2625N</t>
    <phoneticPr fontId="47" type="noConversion"/>
  </si>
  <si>
    <t>SHA/1086S</t>
    <phoneticPr fontId="47" type="noConversion"/>
  </si>
  <si>
    <t>YTN/2624W</t>
    <phoneticPr fontId="47" type="noConversion"/>
  </si>
  <si>
    <t>XMN/2613W</t>
    <phoneticPr fontId="47" type="noConversion"/>
  </si>
  <si>
    <t>BKK/2624N</t>
    <phoneticPr fontId="47" type="noConversion"/>
  </si>
  <si>
    <t>TXG/2626E</t>
    <phoneticPr fontId="47" type="noConversion"/>
  </si>
  <si>
    <t>add call XMN/deplay due to custom's inspection</t>
    <phoneticPr fontId="47" type="noConversion"/>
  </si>
  <si>
    <t>TAO/2624W</t>
    <phoneticPr fontId="47" type="noConversion"/>
  </si>
  <si>
    <t>SHA/2624W</t>
    <phoneticPr fontId="47" type="noConversion"/>
  </si>
  <si>
    <t>HKG/2624W</t>
    <phoneticPr fontId="47" type="noConversion"/>
  </si>
  <si>
    <t>SAHATHAI/2624N</t>
    <phoneticPr fontId="47" type="noConversion"/>
  </si>
  <si>
    <t>TAO/2615S</t>
    <phoneticPr fontId="47" type="noConversion"/>
  </si>
  <si>
    <t>NSA/2625W</t>
    <phoneticPr fontId="47" type="noConversion"/>
  </si>
  <si>
    <t>THLEM/2624N</t>
    <phoneticPr fontId="47" type="noConversion"/>
  </si>
  <si>
    <t>NSA/2626S</t>
    <phoneticPr fontId="47" type="noConversion"/>
  </si>
  <si>
    <t>THLCH/2608N</t>
    <phoneticPr fontId="47" type="noConversion"/>
  </si>
  <si>
    <t>omit SHK</t>
    <phoneticPr fontId="47" type="noConversion"/>
  </si>
  <si>
    <t>berth delay due to the previous vessel</t>
    <phoneticPr fontId="47" type="noConversion"/>
  </si>
  <si>
    <t>SHK/2608N</t>
    <phoneticPr fontId="47" type="noConversion"/>
  </si>
  <si>
    <t>port congestion due to the concentrated arrival of large controlled vessels.</t>
    <phoneticPr fontId="47" type="noConversion"/>
  </si>
  <si>
    <t>TAO/2626E</t>
    <phoneticPr fontId="47" type="noConversion"/>
  </si>
  <si>
    <t>YOK/2625W</t>
    <phoneticPr fontId="47" type="noConversion"/>
  </si>
  <si>
    <t>NGO/2625W</t>
    <phoneticPr fontId="47" type="noConversion"/>
  </si>
  <si>
    <t>DAD/2624E</t>
    <phoneticPr fontId="47" type="noConversion"/>
  </si>
  <si>
    <t>SAHATHAI/2625N</t>
    <phoneticPr fontId="47" type="noConversion"/>
  </si>
  <si>
    <t>add call YTN</t>
    <phoneticPr fontId="47" type="noConversion"/>
  </si>
  <si>
    <t>SGN/1086N</t>
    <phoneticPr fontId="47" type="noConversion"/>
  </si>
  <si>
    <t>OSA/2623W</t>
    <phoneticPr fontId="47" type="noConversion"/>
  </si>
  <si>
    <t>TYO/2626W</t>
    <phoneticPr fontId="47" type="noConversion"/>
  </si>
  <si>
    <t>TXG/2627E</t>
    <phoneticPr fontId="47" type="noConversion"/>
  </si>
  <si>
    <t>SHK/2625W</t>
    <phoneticPr fontId="47" type="noConversion"/>
  </si>
  <si>
    <t>HPH/2625E</t>
    <phoneticPr fontId="47" type="noConversion"/>
  </si>
  <si>
    <t>NSA/2627S</t>
    <phoneticPr fontId="47" type="noConversion"/>
  </si>
  <si>
    <t>port congestion/will bunker first at HKG anchorage after departure SHA</t>
    <phoneticPr fontId="47" type="noConversion"/>
  </si>
  <si>
    <t>P/I HHX2 line at XMN/add call XMN</t>
    <phoneticPr fontId="47" type="noConversion"/>
  </si>
  <si>
    <r>
      <t xml:space="preserve">HHX1 </t>
    </r>
    <r>
      <rPr>
        <sz val="10"/>
        <rFont val="Verdana"/>
        <family val="2"/>
      </rPr>
      <t xml:space="preserve"> MV."CA OSAKA" V 2612W/E</t>
    </r>
    <phoneticPr fontId="47" type="noConversion"/>
  </si>
  <si>
    <t>BTX MV."MTT BANGKOK" V 19S/N</t>
    <phoneticPr fontId="47" type="noConversion"/>
  </si>
  <si>
    <t>OSA/2625W</t>
    <phoneticPr fontId="47" type="noConversion"/>
  </si>
  <si>
    <t>NSA/2625S</t>
    <phoneticPr fontId="47" type="noConversion"/>
  </si>
  <si>
    <t>YOK/2626W</t>
    <phoneticPr fontId="47" type="noConversion"/>
  </si>
  <si>
    <t>QZH/2626W</t>
    <phoneticPr fontId="47" type="noConversion"/>
  </si>
  <si>
    <t>TAO/2625W</t>
    <phoneticPr fontId="47" type="noConversion"/>
  </si>
  <si>
    <t>SHK/2626S</t>
    <phoneticPr fontId="47" type="noConversion"/>
  </si>
  <si>
    <t>THLEM/2626S</t>
    <phoneticPr fontId="47" type="noConversion"/>
  </si>
  <si>
    <t>THLEM/2625S</t>
    <phoneticPr fontId="47" type="noConversion"/>
  </si>
  <si>
    <t>THLEM/2625N</t>
    <phoneticPr fontId="47" type="noConversion"/>
  </si>
  <si>
    <t>port congestion due to bad weather</t>
    <phoneticPr fontId="47" type="noConversion"/>
  </si>
  <si>
    <t>THLCH/1086N</t>
    <phoneticPr fontId="47" type="noConversion"/>
  </si>
  <si>
    <t>KRINC/2609S</t>
    <phoneticPr fontId="47" type="noConversion"/>
  </si>
  <si>
    <t>TAO/2609S</t>
    <phoneticPr fontId="47" type="noConversion"/>
  </si>
  <si>
    <t>port congestion due to fog</t>
    <phoneticPr fontId="47" type="noConversion"/>
  </si>
  <si>
    <t>SHK/1086N</t>
    <phoneticPr fontId="47" type="noConversion"/>
  </si>
  <si>
    <t>P/I HHX2 line at TAO/port congestion</t>
    <phoneticPr fontId="47" type="noConversion"/>
  </si>
  <si>
    <t>port congestion due to heavy rains</t>
    <phoneticPr fontId="47" type="noConversion"/>
  </si>
  <si>
    <t>NGO/2626W</t>
    <phoneticPr fontId="47" type="noConversion"/>
  </si>
  <si>
    <t>OSA/2624W</t>
    <phoneticPr fontId="47" type="noConversion"/>
  </si>
  <si>
    <t>TAO/2627E</t>
    <phoneticPr fontId="47" type="noConversion"/>
  </si>
  <si>
    <t>TYO/2627W</t>
    <phoneticPr fontId="47" type="noConversion"/>
  </si>
  <si>
    <t>SHK/2626W</t>
    <phoneticPr fontId="47" type="noConversion"/>
  </si>
  <si>
    <t>NSA/2626W</t>
    <phoneticPr fontId="47" type="noConversion"/>
  </si>
  <si>
    <t>HPH/2626E</t>
    <phoneticPr fontId="47" type="noConversion"/>
  </si>
  <si>
    <t>SHA/2609S</t>
    <phoneticPr fontId="47" type="noConversion"/>
  </si>
  <si>
    <t>SHK/2627S</t>
    <phoneticPr fontId="47" type="noConversion"/>
  </si>
  <si>
    <t>P/I CPM line at TAO/port congestion</t>
    <phoneticPr fontId="47" type="noConversion"/>
  </si>
  <si>
    <t>TXG/2628E</t>
    <phoneticPr fontId="47" type="noConversion"/>
  </si>
  <si>
    <t>will bunker first at HKG anchorage after departure SHK</t>
    <phoneticPr fontId="47" type="noConversion"/>
  </si>
  <si>
    <t>SHA/2625W</t>
    <phoneticPr fontId="47" type="noConversion"/>
  </si>
  <si>
    <t>HKG/2625W</t>
    <phoneticPr fontId="47" type="noConversion"/>
  </si>
  <si>
    <t>THLEM/2627S</t>
    <phoneticPr fontId="47" type="noConversion"/>
  </si>
  <si>
    <t>SHA/2626W</t>
    <phoneticPr fontId="47" type="noConversion"/>
  </si>
  <si>
    <t>NGB/2626W</t>
    <phoneticPr fontId="47" type="noConversion"/>
  </si>
  <si>
    <t>XMN/2626W</t>
    <phoneticPr fontId="47" type="noConversion"/>
  </si>
  <si>
    <t>QZH/2627W</t>
    <phoneticPr fontId="47" type="noConversion"/>
  </si>
  <si>
    <t>SGN/2609N</t>
    <phoneticPr fontId="47" type="noConversion"/>
  </si>
  <si>
    <t>KRINC/1087S</t>
    <phoneticPr fontId="47" type="noConversion"/>
  </si>
  <si>
    <r>
      <t xml:space="preserve">HHX2 </t>
    </r>
    <r>
      <rPr>
        <sz val="10"/>
        <rFont val="Verdana"/>
        <family val="2"/>
      </rPr>
      <t xml:space="preserve"> MV."JY BONITO" V 2615W/E</t>
    </r>
    <phoneticPr fontId="47" type="noConversion"/>
  </si>
  <si>
    <t>P/I HHX2 line at XMN</t>
    <phoneticPr fontId="47" type="noConversion"/>
  </si>
  <si>
    <t>BKK/2626N</t>
    <phoneticPr fontId="47" type="noConversion"/>
  </si>
  <si>
    <t>SAHATHAI/2626N</t>
    <phoneticPr fontId="47" type="noConversion"/>
  </si>
  <si>
    <t>THLEM/2626N</t>
    <phoneticPr fontId="47" type="noConversion"/>
  </si>
  <si>
    <t>XMN/2614S</t>
    <phoneticPr fontId="47" type="noConversion"/>
  </si>
  <si>
    <t>TAO/1087S</t>
    <phoneticPr fontId="47" type="noConversion"/>
  </si>
  <si>
    <t>NSA/2628S</t>
    <phoneticPr fontId="47" type="noConversion"/>
  </si>
  <si>
    <t>the eta to Tokyo bay p/s delayed due to typhoon impact</t>
    <phoneticPr fontId="47" type="noConversion"/>
  </si>
  <si>
    <t>TAO/2628E</t>
    <phoneticPr fontId="47" type="noConversion"/>
  </si>
  <si>
    <t>YOK/2627W</t>
    <phoneticPr fontId="47" type="noConversion"/>
  </si>
  <si>
    <r>
      <t xml:space="preserve">HHX1 </t>
    </r>
    <r>
      <rPr>
        <sz val="10"/>
        <rFont val="Verdana"/>
        <family val="2"/>
      </rPr>
      <t xml:space="preserve"> MV."CA KOBE" V 2613W/E</t>
    </r>
    <phoneticPr fontId="47" type="noConversion"/>
  </si>
  <si>
    <t>OSA/2626W</t>
    <phoneticPr fontId="47" type="noConversion"/>
  </si>
  <si>
    <t>change to call QQCTU terminal</t>
    <phoneticPr fontId="47" type="noConversion"/>
  </si>
  <si>
    <t>DAD/2625E</t>
    <phoneticPr fontId="47" type="noConversion"/>
  </si>
  <si>
    <t>SHA/1087S</t>
    <phoneticPr fontId="47" type="noConversion"/>
  </si>
  <si>
    <t>NGB/2610S</t>
  </si>
  <si>
    <t>NGO/2627W</t>
    <phoneticPr fontId="47" type="noConversion"/>
  </si>
  <si>
    <t>OSA/2627W</t>
    <phoneticPr fontId="47" type="noConversion"/>
  </si>
  <si>
    <t>change to call QQCTN terminal/port congestion</t>
    <phoneticPr fontId="47" type="noConversion"/>
  </si>
  <si>
    <t>TYO/2628W</t>
    <phoneticPr fontId="47" type="noConversion"/>
  </si>
  <si>
    <t>ETD</t>
    <phoneticPr fontId="47" type="noConversion"/>
  </si>
  <si>
    <t>BKK/2627N</t>
    <phoneticPr fontId="47" type="noConversion"/>
  </si>
  <si>
    <t>THLCH/2609N</t>
    <phoneticPr fontId="47" type="noConversion"/>
  </si>
  <si>
    <t>Change terminal from C3 to B5 due to berth congestion</t>
  </si>
  <si>
    <t>SGN/1087N</t>
    <phoneticPr fontId="47" type="noConversion"/>
  </si>
  <si>
    <t>HHX2 MV."CA SAIGON" V 2610W/E</t>
    <phoneticPr fontId="47" type="noConversion"/>
  </si>
  <si>
    <t>NSA/2627W</t>
    <phoneticPr fontId="47" type="noConversion"/>
  </si>
  <si>
    <t>SHK/2627W</t>
    <phoneticPr fontId="47" type="noConversion"/>
  </si>
  <si>
    <t>P/I CPM line at NGB/port closed due to dense fog from 0440lt/30th to 1240lt/30th</t>
    <phoneticPr fontId="47" type="noConversion"/>
  </si>
  <si>
    <t>HPH/2627E</t>
    <phoneticPr fontId="47" type="noConversion"/>
  </si>
  <si>
    <t>SAHATHAI/2627N</t>
    <phoneticPr fontId="47" type="noConversion"/>
  </si>
  <si>
    <t>THLEM/2627N</t>
    <phoneticPr fontId="47" type="noConversion"/>
  </si>
  <si>
    <t>NSA/2629S</t>
    <phoneticPr fontId="47" type="noConversion"/>
  </si>
  <si>
    <t>SHK/2609N</t>
    <phoneticPr fontId="47" type="noConversion"/>
  </si>
  <si>
    <t>TXG/2629E</t>
    <phoneticPr fontId="47" type="noConversion"/>
  </si>
  <si>
    <t>DAD/2626E</t>
    <phoneticPr fontId="47" type="noConversion"/>
  </si>
  <si>
    <t>port congestion/change to call WGQ1 treminal</t>
    <phoneticPr fontId="47" type="noConversion"/>
  </si>
  <si>
    <t>will bunker first at HKG anchorage after departure SHK/port congestion</t>
    <phoneticPr fontId="47" type="noConversion"/>
  </si>
  <si>
    <t>SHK/2628S</t>
    <phoneticPr fontId="47" type="noConversion"/>
  </si>
  <si>
    <t>YOK/2628W</t>
    <phoneticPr fontId="47" type="noConversion"/>
  </si>
  <si>
    <t>THLEM/2628S</t>
    <phoneticPr fontId="47" type="noConversion"/>
  </si>
  <si>
    <t>port congestion due to poor visibility from 0530/3rd</t>
    <phoneticPr fontId="47" type="noConversion"/>
  </si>
  <si>
    <t>NGO/2628W</t>
    <phoneticPr fontId="47" type="noConversion"/>
  </si>
  <si>
    <t>TAO/2615W</t>
    <phoneticPr fontId="47" type="noConversion"/>
  </si>
  <si>
    <t>OSA/2628W</t>
    <phoneticPr fontId="47" type="noConversion"/>
  </si>
  <si>
    <t>TAO/2629E</t>
    <phoneticPr fontId="47" type="noConversion"/>
  </si>
  <si>
    <t>THLCH/1087N</t>
    <phoneticPr fontId="47" type="noConversion"/>
  </si>
  <si>
    <t>2030lt/03rd to 1818lt/4th anchored outside the QIONGZHOU straits, wait for reopen / delay to HPH due to typhoon MAYSAK/Max draft 10.0 m</t>
    <phoneticPr fontId="47" type="noConversion"/>
  </si>
  <si>
    <t>TXG/2630E</t>
    <phoneticPr fontId="47" type="noConversion"/>
  </si>
  <si>
    <t>QZH/2628W</t>
    <phoneticPr fontId="47" type="noConversion"/>
  </si>
  <si>
    <t>SHK/1087N</t>
    <phoneticPr fontId="47" type="noConversion"/>
  </si>
  <si>
    <t>delay to SGN due to massive storm</t>
    <phoneticPr fontId="47" type="noConversion"/>
  </si>
  <si>
    <t>OSA/2629W</t>
    <phoneticPr fontId="47" type="noConversion"/>
  </si>
  <si>
    <t>SHK/2629S</t>
    <phoneticPr fontId="47" type="noConversion"/>
  </si>
  <si>
    <t>NSA/2628W</t>
    <phoneticPr fontId="47" type="noConversion"/>
  </si>
  <si>
    <t>port congestion due to massive storm</t>
    <phoneticPr fontId="47" type="noConversion"/>
  </si>
  <si>
    <t>Remark</t>
    <phoneticPr fontId="47" type="noConversion"/>
  </si>
  <si>
    <t>port closed from 1800/03rd to 1850/08th due to the typhoon MAYSAK</t>
    <phoneticPr fontId="47" type="noConversion"/>
  </si>
  <si>
    <t>THLEM/2629S</t>
    <phoneticPr fontId="47" type="noConversion"/>
  </si>
  <si>
    <t>TAO/2630E</t>
    <phoneticPr fontId="47" type="noConversion"/>
  </si>
  <si>
    <t>BKK/2628N</t>
    <phoneticPr fontId="47" type="noConversion"/>
  </si>
  <si>
    <t>port congestion/stop working due to strong wind and heavy rain from 09th/1150lt/droped anchor near Chaolian Island to avoid typhoon</t>
    <phoneticPr fontId="47" type="noConversion"/>
  </si>
  <si>
    <t>KRINC/2610S</t>
    <phoneticPr fontId="47" type="noConversion"/>
  </si>
  <si>
    <t>port congestion due to strong wind</t>
    <phoneticPr fontId="47" type="noConversion"/>
  </si>
  <si>
    <t>TYO/2629W</t>
    <phoneticPr fontId="47" type="noConversion"/>
  </si>
  <si>
    <t>P/I HHX2 line at TAO/port congestion/droped anchor after departure TAO to avoid typhoon</t>
  </si>
  <si>
    <t>P/I HHX2 line at TAO/port congestion/droped anchor after departure TAO to avoid typhoon</t>
    <phoneticPr fontId="47" type="noConversion"/>
  </si>
  <si>
    <t>YOK/2629W</t>
    <phoneticPr fontId="47" type="noConversion"/>
  </si>
  <si>
    <t>NGO/2629W</t>
    <phoneticPr fontId="47" type="noConversion"/>
  </si>
  <si>
    <t>HPH/2628E</t>
    <phoneticPr fontId="47" type="noConversion"/>
  </si>
  <si>
    <t>SHK/2628W</t>
    <phoneticPr fontId="47" type="noConversion"/>
  </si>
  <si>
    <t>SHA/2615W</t>
    <phoneticPr fontId="47" type="noConversion"/>
  </si>
  <si>
    <t>P/I CPM line at XMN/will drop anchor to avoid typhoon after cross the Qiongzhou Straits/port has been closed due to massive storm from 9th afternoon to 12th morning</t>
    <phoneticPr fontId="47" type="noConversion"/>
  </si>
  <si>
    <t>port congestion/stop working due to strong wind and heavy rain/anchored in Qingdao anchorage for typhoon sheltering from 0106lt/10th to 1900lt/10th--as required by VTS</t>
    <phoneticPr fontId="47" type="noConversion"/>
  </si>
  <si>
    <t>NGB/2627W</t>
    <phoneticPr fontId="47" type="noConversion"/>
  </si>
  <si>
    <r>
      <t xml:space="preserve">HHX2 </t>
    </r>
    <r>
      <rPr>
        <sz val="10"/>
        <rFont val="Verdana"/>
        <family val="2"/>
      </rPr>
      <t xml:space="preserve"> MV."CA OSAKA" V 2614W/E</t>
    </r>
    <phoneticPr fontId="47" type="noConversion"/>
  </si>
  <si>
    <t>delay to HKG due to massive storm</t>
    <phoneticPr fontId="47" type="noConversion"/>
  </si>
  <si>
    <t>QZH/2629W</t>
    <phoneticPr fontId="47" type="noConversion"/>
  </si>
  <si>
    <t>HKG/2615W</t>
    <phoneticPr fontId="47" type="noConversion"/>
  </si>
  <si>
    <t>will bunker first at HKG anchorage before arrive NSA/port congestion</t>
    <phoneticPr fontId="47" type="noConversion"/>
  </si>
  <si>
    <t>BKK/2629N</t>
    <phoneticPr fontId="47" type="noConversion"/>
  </si>
  <si>
    <t>SAHATHAI/2629N</t>
    <phoneticPr fontId="47" type="noConversion"/>
  </si>
  <si>
    <t>delay arrive due to typhoon/port congestion/dredge mud operation</t>
    <phoneticPr fontId="47" type="noConversion"/>
  </si>
  <si>
    <t>change to call WGQ1 treminal/port congestion/dredge mud operation</t>
    <phoneticPr fontId="47" type="noConversion"/>
  </si>
  <si>
    <t>TYO/2630W</t>
    <phoneticPr fontId="47" type="noConversion"/>
  </si>
  <si>
    <t>TXG/2631E</t>
    <phoneticPr fontId="47" type="noConversion"/>
  </si>
  <si>
    <t>NSA/2629W</t>
    <phoneticPr fontId="47" type="noConversion"/>
  </si>
  <si>
    <t>THLEM/2629N</t>
    <phoneticPr fontId="47" type="noConversion"/>
  </si>
  <si>
    <t>KRINC/1088S</t>
    <phoneticPr fontId="47" type="noConversion"/>
  </si>
  <si>
    <t>TAO/1088S</t>
    <phoneticPr fontId="47" type="noConversion"/>
  </si>
  <si>
    <t>change to call QQCTN terminal/port congestion due to typhoon/Berth clearance will be conducted from 0800lt/13th to 1800lt/14Tth at port.</t>
    <phoneticPr fontId="47" type="noConversion"/>
  </si>
  <si>
    <t>SHK/2629W</t>
    <phoneticPr fontId="47" type="noConversion"/>
  </si>
  <si>
    <t>SGN/2610N</t>
    <phoneticPr fontId="47" type="noConversion"/>
  </si>
  <si>
    <t>NSA/2631S</t>
    <phoneticPr fontId="47" type="noConversion"/>
  </si>
  <si>
    <t>omit SHA</t>
    <phoneticPr fontId="47" type="noConversion"/>
  </si>
  <si>
    <t>OSA/2630W</t>
    <phoneticPr fontId="47" type="noConversion"/>
  </si>
  <si>
    <t>HPH/2615E</t>
    <phoneticPr fontId="47" type="noConversion"/>
  </si>
  <si>
    <t>SAHATHAI/2628N</t>
    <phoneticPr fontId="47" type="noConversion"/>
  </si>
  <si>
    <t>THLEM/2628N</t>
    <phoneticPr fontId="47" type="noConversion"/>
  </si>
  <si>
    <t>NSA/2630S</t>
    <phoneticPr fontId="47" type="noConversion"/>
  </si>
  <si>
    <t>SHK/2630S</t>
    <phoneticPr fontId="47" type="noConversion"/>
  </si>
  <si>
    <t>TAO/2631E</t>
    <phoneticPr fontId="47" type="noConversion"/>
  </si>
  <si>
    <r>
      <t xml:space="preserve">HHX1 </t>
    </r>
    <r>
      <rPr>
        <sz val="10"/>
        <rFont val="Verdana"/>
        <family val="2"/>
      </rPr>
      <t xml:space="preserve"> MV."CA NAGOYA" V 2626W/E</t>
    </r>
    <phoneticPr fontId="47" type="noConversion"/>
  </si>
  <si>
    <t>DAD/2615E</t>
    <phoneticPr fontId="47" type="noConversion"/>
  </si>
  <si>
    <t>YOK/2630W</t>
    <phoneticPr fontId="47" type="noConversion"/>
  </si>
  <si>
    <t>HPH/2629E</t>
    <phoneticPr fontId="47" type="noConversion"/>
  </si>
  <si>
    <t>THLEM/2630S</t>
    <phoneticPr fontId="47" type="noConversion"/>
  </si>
  <si>
    <t>SHK/2631S</t>
    <phoneticPr fontId="47" type="noConversion"/>
  </si>
  <si>
    <t>port congestion/change to call QQCTU terminal arranged by port authority</t>
    <phoneticPr fontId="47" type="noConversion"/>
  </si>
  <si>
    <t>port congestion/change to call WGQ1 terminal</t>
    <phoneticPr fontId="47" type="noConversion"/>
  </si>
  <si>
    <t>OSA/2631W</t>
    <phoneticPr fontId="47" type="noConversion"/>
  </si>
  <si>
    <t>P/I HHX1 line at NGB/port congestion</t>
    <phoneticPr fontId="47" type="noConversion"/>
  </si>
  <si>
    <t>P/I HHX1 line at SHA/delay to SHA due to massive storm and certificate work/port congestion</t>
    <phoneticPr fontId="47" type="noConversion"/>
  </si>
  <si>
    <t>SHA/1088S</t>
    <phoneticPr fontId="47" type="noConversion"/>
  </si>
  <si>
    <t>QZH/2630W</t>
    <phoneticPr fontId="47" type="noConversion"/>
  </si>
  <si>
    <t>TAO/2616W</t>
    <phoneticPr fontId="47" type="noConversion"/>
  </si>
  <si>
    <t>TAO/2627W</t>
    <phoneticPr fontId="47" type="noConversion"/>
  </si>
  <si>
    <t>NGO/2630W</t>
    <phoneticPr fontId="47" type="noConversion"/>
  </si>
  <si>
    <t>NSA/2630W</t>
    <phoneticPr fontId="47" type="noConversion"/>
  </si>
  <si>
    <t>change to call WGQ1 treminal</t>
    <phoneticPr fontId="47" type="noConversion"/>
  </si>
  <si>
    <t>TYO/2631W</t>
    <phoneticPr fontId="47" type="noConversion"/>
  </si>
  <si>
    <t>XMN/2627W</t>
    <phoneticPr fontId="47" type="noConversion"/>
  </si>
  <si>
    <t>SHA/2627W</t>
    <phoneticPr fontId="47" type="noConversion"/>
  </si>
  <si>
    <t>THLCH/2631S</t>
    <phoneticPr fontId="47" type="noConversion"/>
  </si>
  <si>
    <t>THLCH/2610N</t>
    <phoneticPr fontId="47" type="noConversion"/>
  </si>
  <si>
    <r>
      <t xml:space="preserve">HHX2 </t>
    </r>
    <r>
      <rPr>
        <sz val="10"/>
        <rFont val="Verdana"/>
        <family val="2"/>
      </rPr>
      <t xml:space="preserve"> MV."CA NAGOYA" V 2626W/E</t>
    </r>
    <phoneticPr fontId="47" type="noConversion"/>
  </si>
  <si>
    <t>SGN/1088N</t>
    <phoneticPr fontId="47" type="noConversion"/>
  </si>
  <si>
    <t>BKK/2630N</t>
    <phoneticPr fontId="47" type="noConversion"/>
  </si>
  <si>
    <t>delay to NSA due to closure of Qiongzhou straits from 1800lt/23rd to 0700lt/26th</t>
    <phoneticPr fontId="47" type="noConversion"/>
  </si>
  <si>
    <t>droped anchor after departure QZH from 2000lt/24th to 0230lt/26th due to typhoon and MSA's official instruction</t>
    <phoneticPr fontId="47" type="noConversion"/>
  </si>
  <si>
    <t>TXG/2632E</t>
    <phoneticPr fontId="47" type="noConversion"/>
  </si>
  <si>
    <t>TAO/2632E</t>
    <phoneticPr fontId="47" type="noConversion"/>
  </si>
  <si>
    <t>YOK/2631W</t>
    <phoneticPr fontId="47" type="noConversion"/>
  </si>
  <si>
    <t>NGO/2631W</t>
    <phoneticPr fontId="47" type="noConversion"/>
  </si>
  <si>
    <t>SHA/2616W</t>
    <phoneticPr fontId="47" type="noConversion"/>
  </si>
  <si>
    <t>SAHATHAI/2630N</t>
    <phoneticPr fontId="47" type="noConversion"/>
  </si>
  <si>
    <t>THLEM/2630N</t>
    <phoneticPr fontId="47" type="noConversion"/>
  </si>
  <si>
    <t>port congestion/port closed from 1930LT/27th to 0300LT/28th due to dense fog</t>
    <phoneticPr fontId="47" type="noConversion"/>
  </si>
  <si>
    <t>TYO/2632W</t>
    <phoneticPr fontId="47" type="noConversion"/>
  </si>
  <si>
    <t>SHK/2630W</t>
    <phoneticPr fontId="47" type="noConversion"/>
  </si>
  <si>
    <t>change to call WGQ1 terminal</t>
    <phoneticPr fontId="47" type="noConversion"/>
  </si>
  <si>
    <t>HKG/2616W</t>
    <phoneticPr fontId="47" type="noConversion"/>
  </si>
  <si>
    <t>SHK/2610N</t>
    <phoneticPr fontId="47" type="noConversion"/>
  </si>
  <si>
    <t>KRINC/2611S</t>
    <phoneticPr fontId="47" type="noConversion"/>
  </si>
  <si>
    <t>TAO/2611S</t>
    <phoneticPr fontId="47" type="noConversion"/>
  </si>
  <si>
    <t>NSA/2633S</t>
    <phoneticPr fontId="47" type="noConversion"/>
  </si>
  <si>
    <t>omit XMN</t>
    <phoneticPr fontId="47" type="noConversion"/>
  </si>
  <si>
    <t>HPH/2630E</t>
    <phoneticPr fontId="47" type="noConversion"/>
  </si>
  <si>
    <t>HKG/2627W</t>
    <phoneticPr fontId="47" type="noConversion"/>
  </si>
  <si>
    <t>BKK/2631N</t>
    <phoneticPr fontId="47" type="noConversion"/>
  </si>
  <si>
    <t>THLCH/1088N</t>
    <phoneticPr fontId="47" type="noConversion"/>
  </si>
  <si>
    <r>
      <t xml:space="preserve">PJX    </t>
    </r>
    <r>
      <rPr>
        <sz val="10"/>
        <rFont val="Verdana"/>
        <family val="2"/>
      </rPr>
      <t>MV."EASLINE LIANYUNGANG" V 2631E/W</t>
    </r>
    <phoneticPr fontId="47" type="noConversion"/>
  </si>
  <si>
    <t>CVT MV."REN JIAN 6" V 2610S/N</t>
    <phoneticPr fontId="47" type="noConversion"/>
  </si>
  <si>
    <t>SAHATHAI/2631N</t>
    <phoneticPr fontId="47" type="noConversion"/>
  </si>
  <si>
    <t>THLCH/2631N</t>
    <phoneticPr fontId="47" type="noConversion"/>
  </si>
  <si>
    <t>port congestion/port closed due to dense fog from 0600-1415lt/2nd</t>
    <phoneticPr fontId="47" type="noConversion"/>
  </si>
  <si>
    <t>DAD/2627E</t>
    <phoneticPr fontId="47" type="noConversion"/>
  </si>
  <si>
    <t>SHK/1088N</t>
    <phoneticPr fontId="47" type="noConversion"/>
  </si>
  <si>
    <t>KRINC/1089S</t>
    <phoneticPr fontId="47" type="noConversion"/>
  </si>
  <si>
    <t>TAO/1089S</t>
    <phoneticPr fontId="47" type="noConversion"/>
  </si>
  <si>
    <t>TAO/2631W</t>
    <phoneticPr fontId="47" type="noConversion"/>
  </si>
  <si>
    <t>CVT MV."POS BANGKOK" V 1088S/N</t>
    <phoneticPr fontId="47" type="noConversion"/>
  </si>
  <si>
    <r>
      <t xml:space="preserve">PJX    </t>
    </r>
    <r>
      <rPr>
        <sz val="10"/>
        <rFont val="Verdana"/>
        <family val="2"/>
      </rPr>
      <t>MV."EASLINE YANTAI" V 2633E/W</t>
    </r>
    <phoneticPr fontId="47" type="noConversion"/>
  </si>
  <si>
    <t>TXG/2633E</t>
    <phoneticPr fontId="47" type="noConversion"/>
  </si>
  <si>
    <t>TAO/2633E</t>
    <phoneticPr fontId="47" type="noConversion"/>
  </si>
  <si>
    <t>OSA/2633W</t>
    <phoneticPr fontId="47" type="noConversion"/>
  </si>
  <si>
    <t>TYO/2633W</t>
    <phoneticPr fontId="47" type="noConversion"/>
  </si>
  <si>
    <t>YOK/2633W</t>
    <phoneticPr fontId="47" type="noConversion"/>
  </si>
  <si>
    <t>NGO/2633W</t>
    <phoneticPr fontId="47" type="noConversion"/>
  </si>
  <si>
    <t>TXG/2635E</t>
    <phoneticPr fontId="47" type="noConversion"/>
  </si>
  <si>
    <t>TAO/2635E</t>
    <phoneticPr fontId="47" type="noConversion"/>
  </si>
  <si>
    <t>NGB/2628W</t>
    <phoneticPr fontId="47" type="noConversion"/>
  </si>
  <si>
    <t>SHA/2628W</t>
    <phoneticPr fontId="47" type="noConversion"/>
  </si>
  <si>
    <t>XMN/2628W</t>
    <phoneticPr fontId="47" type="noConversion"/>
  </si>
  <si>
    <t>TXG/2631W</t>
    <phoneticPr fontId="47" type="noConversion"/>
  </si>
  <si>
    <t>P/O PJX line at TXG</t>
    <phoneticPr fontId="47" type="noConversion"/>
  </si>
  <si>
    <t>NGO/2632W</t>
    <phoneticPr fontId="47" type="noConversion"/>
  </si>
  <si>
    <t>OSA/2632W</t>
    <phoneticPr fontId="47" type="noConversion"/>
  </si>
  <si>
    <t>NSA/2631W</t>
    <phoneticPr fontId="47" type="noConversion"/>
  </si>
  <si>
    <t>SHK/2631W</t>
    <phoneticPr fontId="47" type="noConversion"/>
  </si>
  <si>
    <t>DAD/2616E</t>
    <phoneticPr fontId="47" type="noConversion"/>
  </si>
  <si>
    <t>TAO/2617W</t>
    <phoneticPr fontId="47" type="noConversion"/>
  </si>
  <si>
    <t>SHA/2617W</t>
    <phoneticPr fontId="47" type="noConversion"/>
  </si>
  <si>
    <t>SHA/2611S</t>
    <phoneticPr fontId="47" type="noConversion"/>
  </si>
  <si>
    <t>SGN/2611N</t>
    <phoneticPr fontId="47" type="noConversion"/>
  </si>
  <si>
    <t>THLCH/2611N</t>
    <phoneticPr fontId="47" type="noConversion"/>
  </si>
  <si>
    <t>YOK/2632W</t>
    <phoneticPr fontId="47" type="noConversion"/>
  </si>
  <si>
    <t>P/I HHX1 at NGB</t>
    <phoneticPr fontId="47" type="noConversion"/>
  </si>
  <si>
    <r>
      <t xml:space="preserve">HHX2 </t>
    </r>
    <r>
      <rPr>
        <sz val="10"/>
        <rFont val="Verdana"/>
        <family val="2"/>
      </rPr>
      <t xml:space="preserve"> MV."CA NAGOYA" V 2627W/E</t>
    </r>
    <phoneticPr fontId="47" type="noConversion"/>
  </si>
  <si>
    <t>TAO/2627W</t>
  </si>
  <si>
    <t>XMN/2627W</t>
  </si>
  <si>
    <r>
      <t xml:space="preserve">BTX2 </t>
    </r>
    <r>
      <rPr>
        <sz val="10"/>
        <rFont val="Verdana"/>
        <family val="2"/>
      </rPr>
      <t xml:space="preserve"> MV."HOPE C" V 2630S/N</t>
    </r>
    <phoneticPr fontId="47" type="noConversion"/>
  </si>
  <si>
    <t>P/I HHX2 at TAO/delayed to TAO due to typhoon impact</t>
    <phoneticPr fontId="47" type="noConversion"/>
  </si>
  <si>
    <t>change to call WGQ1 treminal/port congestion due to typhoon impact</t>
    <phoneticPr fontId="47" type="noConversion"/>
  </si>
  <si>
    <t>TAO/2622W</t>
    <phoneticPr fontId="47" type="noConversion"/>
  </si>
  <si>
    <t>P/I HHX2 at TAO</t>
    <phoneticPr fontId="47" type="noConversion"/>
  </si>
  <si>
    <t>SHA/2622W</t>
    <phoneticPr fontId="47" type="noConversion"/>
  </si>
  <si>
    <t>HKG/2622W</t>
    <phoneticPr fontId="47" type="noConversion"/>
  </si>
  <si>
    <t>HHX2 MV."FENG XIN DA 29" V 2622W/E</t>
    <phoneticPr fontId="47" type="noConversion"/>
  </si>
  <si>
    <r>
      <t>Terminal changed from CAT LAI to </t>
    </r>
    <r>
      <rPr>
        <sz val="11"/>
        <color rgb="FFFF0000"/>
        <rFont val="Arial"/>
        <family val="2"/>
      </rPr>
      <t>SP-ITC</t>
    </r>
    <r>
      <rPr>
        <sz val="10"/>
        <color rgb="FFFF0000"/>
        <rFont val="Verdana"/>
        <family val="2"/>
      </rPr>
      <t xml:space="preserve"> </t>
    </r>
  </si>
  <si>
    <t>TXG/2634E</t>
    <phoneticPr fontId="47" type="noConversion"/>
  </si>
  <si>
    <t>HPH/2631E</t>
    <phoneticPr fontId="47" type="noConversion"/>
  </si>
  <si>
    <t>delayed to SHA due to typhoon impact/droped anchor at 23-03N 117-31E to take shelter from typhoon(0912lt/8th)</t>
    <phoneticPr fontId="47" type="noConversion"/>
  </si>
  <si>
    <t>dropped anchor beside DongShan island to take shelter from typhoo from 1930lt/6th to…./delayed to NGB due to typhoon impact</t>
    <phoneticPr fontId="47" type="noConversion"/>
  </si>
  <si>
    <t>NSA/2634S</t>
    <phoneticPr fontId="47" type="noConversion"/>
  </si>
  <si>
    <t>SHK/2633S</t>
    <phoneticPr fontId="47" type="noConversion"/>
  </si>
  <si>
    <t>THLCH/2633S</t>
    <phoneticPr fontId="47" type="noConversion"/>
  </si>
  <si>
    <t>port congestion/port closed due to dense fog 0600-1415lt/2nd</t>
    <phoneticPr fontId="47" type="noConversion"/>
  </si>
  <si>
    <r>
      <t xml:space="preserve">BTX2 </t>
    </r>
    <r>
      <rPr>
        <sz val="10"/>
        <rFont val="Verdana"/>
        <family val="2"/>
      </rPr>
      <t xml:space="preserve"> MV."M. ODYSSEY" V 2631S/N</t>
    </r>
    <phoneticPr fontId="47" type="noConversion"/>
  </si>
  <si>
    <r>
      <t xml:space="preserve">HHX2 </t>
    </r>
    <r>
      <rPr>
        <sz val="10"/>
        <rFont val="Verdana"/>
        <family val="2"/>
      </rPr>
      <t xml:space="preserve"> MV."CA KOBE" V 2616W/E</t>
    </r>
    <phoneticPr fontId="47" type="noConversion"/>
  </si>
  <si>
    <r>
      <t xml:space="preserve">HHX1 </t>
    </r>
    <r>
      <rPr>
        <sz val="10"/>
        <rFont val="Verdana"/>
        <family val="2"/>
      </rPr>
      <t xml:space="preserve"> MV."FENG HAI 86" V 2627W/E</t>
    </r>
    <phoneticPr fontId="47" type="noConversion"/>
  </si>
  <si>
    <t>BVX2 MV."PRIDE PACIFIC" V 2629W/E</t>
    <phoneticPr fontId="47" type="noConversion"/>
  </si>
  <si>
    <r>
      <t xml:space="preserve">PJX    </t>
    </r>
    <r>
      <rPr>
        <sz val="10"/>
        <rFont val="Verdana"/>
        <family val="2"/>
      </rPr>
      <t>MV."CA TOKYO" V 2632E/W</t>
    </r>
    <phoneticPr fontId="47" type="noConversion"/>
  </si>
  <si>
    <t>CVT2 MV."ASL QINGDAO" V 2610S/N</t>
    <phoneticPr fontId="47" type="noConversion"/>
  </si>
  <si>
    <t>SHA/1089S</t>
    <phoneticPr fontId="47" type="noConversion"/>
  </si>
  <si>
    <t>change to call WGQ1 treminal/port congestion/delayed to SGN due to typhoon impact</t>
    <phoneticPr fontId="4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</si>
</sst>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48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8"/>
      <name val="Verdana"/>
      <family val="2"/>
    </font>
    <font>
      <sz val="8"/>
      <color indexed="12"/>
      <name val="Verdana"/>
      <family val="2"/>
    </font>
    <font>
      <sz val="8"/>
      <color theme="1"/>
      <name val="Verdana"/>
      <family val="2"/>
    </font>
    <font>
      <sz val="8"/>
      <color rgb="FFFF0000"/>
      <name val="Verdana"/>
      <family val="2"/>
    </font>
    <font>
      <sz val="8"/>
      <name val="宋体"/>
      <family val="3"/>
      <charset val="134"/>
    </font>
    <font>
      <sz val="10"/>
      <color indexed="12"/>
      <name val="Verdana"/>
      <family val="2"/>
    </font>
    <font>
      <sz val="10"/>
      <color theme="1"/>
      <name val="Verdana"/>
      <family val="2"/>
    </font>
    <font>
      <sz val="10"/>
      <color rgb="FFFF0000"/>
      <name val="Verdana"/>
      <family val="2"/>
    </font>
    <font>
      <sz val="10"/>
      <name val="宋体"/>
      <family val="3"/>
      <charset val="134"/>
    </font>
    <font>
      <sz val="12"/>
      <color indexed="12"/>
      <name val="Verdana"/>
      <family val="2"/>
    </font>
    <font>
      <sz val="10"/>
      <color indexed="10"/>
      <name val="Verdana"/>
      <family val="2"/>
    </font>
    <font>
      <sz val="12"/>
      <color rgb="FFFF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1"/>
      <color rgb="FFFF0000"/>
      <name val="Arial"/>
      <family val="2"/>
    </font>
    <font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0">
    <xf numFmtId="176" fontId="0" fillId="0" borderId="0"/>
    <xf numFmtId="9" fontId="46" fillId="0" borderId="0" applyFont="0" applyFill="0" applyBorder="0" applyAlignment="0" applyProtection="0">
      <alignment vertical="center"/>
    </xf>
    <xf numFmtId="176" fontId="21" fillId="9" borderId="0" applyNumberFormat="0" applyBorder="0" applyAlignment="0" applyProtection="0">
      <alignment vertical="center"/>
    </xf>
    <xf numFmtId="176" fontId="21" fillId="10" borderId="0" applyNumberFormat="0" applyBorder="0" applyAlignment="0" applyProtection="0">
      <alignment vertical="center"/>
    </xf>
    <xf numFmtId="176" fontId="21" fillId="11" borderId="0" applyNumberFormat="0" applyBorder="0" applyAlignment="0" applyProtection="0">
      <alignment vertical="center"/>
    </xf>
    <xf numFmtId="176" fontId="21" fillId="12" borderId="0" applyNumberFormat="0" applyBorder="0" applyAlignment="0" applyProtection="0">
      <alignment vertical="center"/>
    </xf>
    <xf numFmtId="176" fontId="21" fillId="13" borderId="0" applyNumberFormat="0" applyBorder="0" applyAlignment="0" applyProtection="0">
      <alignment vertical="center"/>
    </xf>
    <xf numFmtId="176" fontId="21" fillId="14" borderId="0" applyNumberFormat="0" applyBorder="0" applyAlignment="0" applyProtection="0">
      <alignment vertical="center"/>
    </xf>
    <xf numFmtId="176" fontId="21" fillId="15" borderId="0" applyNumberFormat="0" applyBorder="0" applyAlignment="0" applyProtection="0">
      <alignment vertical="center"/>
    </xf>
    <xf numFmtId="176" fontId="21" fillId="16" borderId="0" applyNumberFormat="0" applyBorder="0" applyAlignment="0" applyProtection="0">
      <alignment vertical="center"/>
    </xf>
    <xf numFmtId="176" fontId="21" fillId="17" borderId="0" applyNumberFormat="0" applyBorder="0" applyAlignment="0" applyProtection="0">
      <alignment vertical="center"/>
    </xf>
    <xf numFmtId="176" fontId="21" fillId="18" borderId="0" applyNumberFormat="0" applyBorder="0" applyAlignment="0" applyProtection="0">
      <alignment vertical="center"/>
    </xf>
    <xf numFmtId="176" fontId="22" fillId="19" borderId="0" applyNumberFormat="0" applyBorder="0" applyAlignment="0" applyProtection="0">
      <alignment vertical="center"/>
    </xf>
    <xf numFmtId="176" fontId="22" fillId="16" borderId="0" applyNumberFormat="0" applyBorder="0" applyAlignment="0" applyProtection="0">
      <alignment vertical="center"/>
    </xf>
    <xf numFmtId="176" fontId="22" fillId="17" borderId="0" applyNumberFormat="0" applyBorder="0" applyAlignment="0" applyProtection="0">
      <alignment vertical="center"/>
    </xf>
    <xf numFmtId="176" fontId="22" fillId="20" borderId="0" applyNumberFormat="0" applyBorder="0" applyAlignment="0" applyProtection="0">
      <alignment vertical="center"/>
    </xf>
    <xf numFmtId="176" fontId="22" fillId="21" borderId="0" applyNumberFormat="0" applyBorder="0" applyAlignment="0" applyProtection="0">
      <alignment vertical="center"/>
    </xf>
    <xf numFmtId="176" fontId="22" fillId="22" borderId="0" applyNumberFormat="0" applyBorder="0" applyAlignment="0" applyProtection="0">
      <alignment vertical="center"/>
    </xf>
    <xf numFmtId="176" fontId="23" fillId="0" borderId="0"/>
    <xf numFmtId="9" fontId="46" fillId="0" borderId="0" applyFont="0" applyFill="0" applyBorder="0" applyAlignment="0" applyProtection="0">
      <alignment vertical="center"/>
    </xf>
    <xf numFmtId="176" fontId="24" fillId="0" borderId="9" applyNumberFormat="0" applyFill="0" applyAlignment="0" applyProtection="0">
      <alignment vertical="center"/>
    </xf>
    <xf numFmtId="176" fontId="25" fillId="0" borderId="10" applyNumberFormat="0" applyFill="0" applyAlignment="0" applyProtection="0">
      <alignment vertical="center"/>
    </xf>
    <xf numFmtId="176" fontId="26" fillId="0" borderId="11" applyNumberFormat="0" applyFill="0" applyAlignment="0" applyProtection="0">
      <alignment vertical="center"/>
    </xf>
    <xf numFmtId="176" fontId="26" fillId="0" borderId="0" applyNumberFormat="0" applyFill="0" applyBorder="0" applyAlignment="0" applyProtection="0">
      <alignment vertical="center"/>
    </xf>
    <xf numFmtId="176" fontId="27" fillId="0" borderId="0" applyNumberFormat="0" applyFill="0" applyBorder="0" applyAlignment="0" applyProtection="0">
      <alignment vertical="center"/>
    </xf>
    <xf numFmtId="176" fontId="28" fillId="10" borderId="0" applyNumberFormat="0" applyBorder="0" applyAlignment="0" applyProtection="0">
      <alignment vertical="center"/>
    </xf>
    <xf numFmtId="176" fontId="46" fillId="0" borderId="0">
      <alignment vertical="center"/>
    </xf>
    <xf numFmtId="176" fontId="46" fillId="0" borderId="0"/>
    <xf numFmtId="176" fontId="20" fillId="0" borderId="0">
      <alignment vertical="center"/>
    </xf>
    <xf numFmtId="176" fontId="29" fillId="0" borderId="0" applyNumberFormat="0" applyFill="0" applyBorder="0" applyAlignment="0" applyProtection="0">
      <alignment vertical="top"/>
      <protection locked="0"/>
    </xf>
    <xf numFmtId="176" fontId="30" fillId="11" borderId="0" applyNumberFormat="0" applyBorder="0" applyAlignment="0" applyProtection="0">
      <alignment vertical="center"/>
    </xf>
    <xf numFmtId="176" fontId="31" fillId="0" borderId="12" applyNumberFormat="0" applyFill="0" applyAlignment="0" applyProtection="0">
      <alignment vertical="center"/>
    </xf>
    <xf numFmtId="176" fontId="32" fillId="3" borderId="13" applyNumberFormat="0" applyAlignment="0" applyProtection="0">
      <alignment vertical="center"/>
    </xf>
    <xf numFmtId="176" fontId="33" fillId="23" borderId="14" applyNumberFormat="0" applyAlignment="0" applyProtection="0">
      <alignment vertical="center"/>
    </xf>
    <xf numFmtId="176" fontId="34" fillId="0" borderId="0" applyNumberFormat="0" applyFill="0" applyBorder="0" applyAlignment="0" applyProtection="0">
      <alignment vertical="center"/>
    </xf>
    <xf numFmtId="176" fontId="35" fillId="0" borderId="0" applyNumberFormat="0" applyFill="0" applyBorder="0" applyAlignment="0" applyProtection="0">
      <alignment vertical="center"/>
    </xf>
    <xf numFmtId="176" fontId="36" fillId="0" borderId="15" applyNumberFormat="0" applyFill="0" applyAlignment="0" applyProtection="0">
      <alignment vertical="center"/>
    </xf>
    <xf numFmtId="176" fontId="22" fillId="24" borderId="0" applyNumberFormat="0" applyBorder="0" applyAlignment="0" applyProtection="0">
      <alignment vertical="center"/>
    </xf>
    <xf numFmtId="176" fontId="22" fillId="25" borderId="0" applyNumberFormat="0" applyBorder="0" applyAlignment="0" applyProtection="0">
      <alignment vertical="center"/>
    </xf>
    <xf numFmtId="176" fontId="22" fillId="26" borderId="0" applyNumberFormat="0" applyBorder="0" applyAlignment="0" applyProtection="0">
      <alignment vertical="center"/>
    </xf>
    <xf numFmtId="176" fontId="22" fillId="27" borderId="0" applyNumberFormat="0" applyBorder="0" applyAlignment="0" applyProtection="0">
      <alignment vertical="center"/>
    </xf>
    <xf numFmtId="176" fontId="37" fillId="28" borderId="0" applyNumberFormat="0" applyBorder="0" applyAlignment="0" applyProtection="0">
      <alignment vertical="center"/>
    </xf>
    <xf numFmtId="176" fontId="38" fillId="3" borderId="16" applyNumberFormat="0" applyAlignment="0" applyProtection="0">
      <alignment vertical="center"/>
    </xf>
    <xf numFmtId="176" fontId="39" fillId="14" borderId="13" applyNumberFormat="0" applyAlignment="0" applyProtection="0">
      <alignment vertical="center"/>
    </xf>
    <xf numFmtId="176" fontId="40" fillId="0" borderId="0"/>
    <xf numFmtId="176" fontId="41" fillId="0" borderId="0">
      <alignment vertical="center"/>
    </xf>
    <xf numFmtId="176" fontId="42" fillId="0" borderId="0">
      <alignment vertical="center"/>
    </xf>
    <xf numFmtId="176" fontId="43" fillId="0" borderId="0">
      <alignment vertical="center"/>
    </xf>
    <xf numFmtId="176" fontId="41" fillId="0" borderId="0"/>
    <xf numFmtId="176" fontId="46" fillId="29" borderId="17" applyNumberFormat="0" applyFont="0" applyAlignment="0" applyProtection="0">
      <alignment vertical="center"/>
    </xf>
  </cellStyleXfs>
  <cellXfs count="161">
    <xf numFmtId="176" fontId="0" fillId="0" borderId="0" xfId="0"/>
    <xf numFmtId="176" fontId="1" fillId="0" borderId="0" xfId="0" applyFont="1" applyAlignment="1">
      <alignment wrapText="1"/>
    </xf>
    <xf numFmtId="14" fontId="7" fillId="2" borderId="1" xfId="0" applyNumberFormat="1" applyFont="1" applyFill="1" applyBorder="1" applyAlignment="1">
      <alignment wrapText="1"/>
    </xf>
    <xf numFmtId="176" fontId="1" fillId="0" borderId="1" xfId="0" applyFont="1" applyBorder="1" applyAlignment="1">
      <alignment wrapText="1"/>
    </xf>
    <xf numFmtId="176" fontId="9" fillId="3" borderId="5" xfId="0" applyFont="1" applyFill="1" applyBorder="1" applyAlignment="1">
      <alignment wrapText="1"/>
    </xf>
    <xf numFmtId="176" fontId="8" fillId="0" borderId="5" xfId="0" applyFont="1" applyBorder="1" applyAlignment="1">
      <alignment wrapText="1"/>
    </xf>
    <xf numFmtId="14" fontId="10" fillId="4" borderId="5" xfId="0" applyNumberFormat="1" applyFont="1" applyFill="1" applyBorder="1" applyAlignment="1">
      <alignment horizontal="center" wrapText="1"/>
    </xf>
    <xf numFmtId="20" fontId="8" fillId="5" borderId="5" xfId="0" applyNumberFormat="1" applyFont="1" applyFill="1" applyBorder="1" applyAlignment="1">
      <alignment horizontal="center" wrapText="1"/>
    </xf>
    <xf numFmtId="14" fontId="10" fillId="0" borderId="5" xfId="0" applyNumberFormat="1" applyFont="1" applyBorder="1" applyAlignment="1">
      <alignment horizontal="center" wrapText="1"/>
    </xf>
    <xf numFmtId="14" fontId="11" fillId="6" borderId="5" xfId="0" applyNumberFormat="1" applyFont="1" applyFill="1" applyBorder="1" applyAlignment="1">
      <alignment horizontal="center" wrapText="1"/>
    </xf>
    <xf numFmtId="176" fontId="0" fillId="0" borderId="4" xfId="0" applyBorder="1"/>
    <xf numFmtId="176" fontId="8" fillId="7" borderId="5" xfId="0" applyFont="1" applyFill="1" applyBorder="1" applyAlignment="1">
      <alignment wrapText="1"/>
    </xf>
    <xf numFmtId="176" fontId="12" fillId="0" borderId="5" xfId="0" applyFont="1" applyBorder="1"/>
    <xf numFmtId="176" fontId="0" fillId="0" borderId="5" xfId="0" applyBorder="1"/>
    <xf numFmtId="176" fontId="1" fillId="0" borderId="2" xfId="0" applyFont="1" applyBorder="1" applyAlignment="1">
      <alignment wrapText="1"/>
    </xf>
    <xf numFmtId="176" fontId="13" fillId="3" borderId="5" xfId="0" applyFont="1" applyFill="1" applyBorder="1" applyAlignment="1">
      <alignment wrapText="1"/>
    </xf>
    <xf numFmtId="176" fontId="14" fillId="4" borderId="5" xfId="0" applyFont="1" applyFill="1" applyBorder="1" applyAlignment="1">
      <alignment wrapText="1"/>
    </xf>
    <xf numFmtId="14" fontId="14" fillId="7" borderId="5" xfId="0" applyNumberFormat="1" applyFont="1" applyFill="1" applyBorder="1" applyAlignment="1">
      <alignment horizontal="center" wrapText="1"/>
    </xf>
    <xf numFmtId="177" fontId="1" fillId="7" borderId="5" xfId="0" applyNumberFormat="1" applyFont="1" applyFill="1" applyBorder="1" applyAlignment="1">
      <alignment horizontal="center" wrapText="1"/>
    </xf>
    <xf numFmtId="14" fontId="1" fillId="7" borderId="3" xfId="0" applyNumberFormat="1" applyFont="1" applyFill="1" applyBorder="1" applyAlignment="1">
      <alignment horizontal="center" wrapText="1"/>
    </xf>
    <xf numFmtId="14" fontId="15" fillId="6" borderId="5" xfId="0" applyNumberFormat="1" applyFont="1" applyFill="1" applyBorder="1" applyAlignment="1">
      <alignment horizontal="center" wrapText="1"/>
    </xf>
    <xf numFmtId="176" fontId="16" fillId="0" borderId="5" xfId="0" applyFont="1" applyBorder="1"/>
    <xf numFmtId="14" fontId="14" fillId="4" borderId="5" xfId="0" applyNumberFormat="1" applyFont="1" applyFill="1" applyBorder="1" applyAlignment="1">
      <alignment horizontal="center" wrapText="1"/>
    </xf>
    <xf numFmtId="20" fontId="1" fillId="0" borderId="5" xfId="27" applyNumberFormat="1" applyFont="1" applyBorder="1" applyAlignment="1">
      <alignment horizontal="center" wrapText="1"/>
    </xf>
    <xf numFmtId="14" fontId="14" fillId="0" borderId="5" xfId="0" applyNumberFormat="1" applyFont="1" applyBorder="1" applyAlignment="1">
      <alignment horizontal="center" wrapText="1"/>
    </xf>
    <xf numFmtId="176" fontId="1" fillId="4" borderId="5" xfId="0" applyFont="1" applyFill="1" applyBorder="1" applyAlignment="1">
      <alignment wrapText="1"/>
    </xf>
    <xf numFmtId="176" fontId="14" fillId="7" borderId="5" xfId="0" applyFont="1" applyFill="1" applyBorder="1" applyAlignment="1">
      <alignment wrapText="1"/>
    </xf>
    <xf numFmtId="20" fontId="1" fillId="5" borderId="5" xfId="0" applyNumberFormat="1" applyFont="1" applyFill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176" fontId="14" fillId="0" borderId="5" xfId="0" applyFont="1" applyBorder="1" applyAlignment="1">
      <alignment wrapText="1"/>
    </xf>
    <xf numFmtId="176" fontId="16" fillId="0" borderId="0" xfId="0" applyFont="1"/>
    <xf numFmtId="176" fontId="12" fillId="0" borderId="0" xfId="0" applyFont="1"/>
    <xf numFmtId="14" fontId="6" fillId="2" borderId="1" xfId="27" applyNumberFormat="1" applyFont="1" applyFill="1" applyBorder="1" applyAlignment="1">
      <alignment wrapText="1"/>
    </xf>
    <xf numFmtId="14" fontId="1" fillId="0" borderId="3" xfId="0" applyNumberFormat="1" applyFont="1" applyBorder="1" applyAlignment="1">
      <alignment horizontal="center" wrapText="1"/>
    </xf>
    <xf numFmtId="20" fontId="1" fillId="5" borderId="5" xfId="27" applyNumberFormat="1" applyFont="1" applyFill="1" applyBorder="1" applyAlignment="1">
      <alignment horizontal="center" wrapText="1"/>
    </xf>
    <xf numFmtId="176" fontId="1" fillId="0" borderId="5" xfId="0" applyFont="1" applyBorder="1" applyAlignment="1">
      <alignment wrapText="1"/>
    </xf>
    <xf numFmtId="14" fontId="1" fillId="7" borderId="5" xfId="0" applyNumberFormat="1" applyFont="1" applyFill="1" applyBorder="1" applyAlignment="1">
      <alignment horizontal="center" wrapText="1"/>
    </xf>
    <xf numFmtId="20" fontId="1" fillId="7" borderId="5" xfId="0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0" fillId="0" borderId="6" xfId="0" applyBorder="1"/>
    <xf numFmtId="14" fontId="1" fillId="0" borderId="3" xfId="27" applyNumberFormat="1" applyFont="1" applyBorder="1" applyAlignment="1">
      <alignment horizontal="center" wrapText="1"/>
    </xf>
    <xf numFmtId="14" fontId="15" fillId="0" borderId="5" xfId="0" applyNumberFormat="1" applyFont="1" applyBorder="1" applyAlignment="1">
      <alignment horizontal="center" wrapText="1"/>
    </xf>
    <xf numFmtId="14" fontId="1" fillId="5" borderId="5" xfId="27" applyNumberFormat="1" applyFont="1" applyFill="1" applyBorder="1" applyAlignment="1">
      <alignment horizontal="center" wrapText="1"/>
    </xf>
    <xf numFmtId="20" fontId="1" fillId="0" borderId="5" xfId="0" applyNumberFormat="1" applyFont="1" applyBorder="1" applyAlignment="1">
      <alignment horizontal="center" wrapText="1"/>
    </xf>
    <xf numFmtId="176" fontId="14" fillId="0" borderId="2" xfId="0" applyFont="1" applyBorder="1" applyAlignment="1">
      <alignment wrapText="1"/>
    </xf>
    <xf numFmtId="176" fontId="17" fillId="3" borderId="5" xfId="0" applyFont="1" applyFill="1" applyBorder="1" applyAlignment="1">
      <alignment wrapText="1"/>
    </xf>
    <xf numFmtId="176" fontId="1" fillId="7" borderId="5" xfId="0" applyFont="1" applyFill="1" applyBorder="1" applyAlignment="1">
      <alignment wrapText="1"/>
    </xf>
    <xf numFmtId="14" fontId="1" fillId="6" borderId="7" xfId="0" applyNumberFormat="1" applyFont="1" applyFill="1" applyBorder="1" applyAlignment="1">
      <alignment horizontal="center" wrapText="1"/>
    </xf>
    <xf numFmtId="14" fontId="1" fillId="6" borderId="5" xfId="0" applyNumberFormat="1" applyFont="1" applyFill="1" applyBorder="1" applyAlignment="1">
      <alignment horizontal="center" wrapText="1"/>
    </xf>
    <xf numFmtId="14" fontId="1" fillId="5" borderId="5" xfId="0" applyNumberFormat="1" applyFont="1" applyFill="1" applyBorder="1" applyAlignment="1">
      <alignment horizontal="center" wrapText="1"/>
    </xf>
    <xf numFmtId="20" fontId="14" fillId="0" borderId="5" xfId="27" applyNumberFormat="1" applyFont="1" applyBorder="1" applyAlignment="1">
      <alignment horizontal="center" wrapText="1"/>
    </xf>
    <xf numFmtId="176" fontId="46" fillId="0" borderId="0" xfId="27"/>
    <xf numFmtId="176" fontId="46" fillId="0" borderId="0" xfId="27" applyAlignment="1">
      <alignment vertical="center"/>
    </xf>
    <xf numFmtId="176" fontId="1" fillId="0" borderId="1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3" fillId="3" borderId="5" xfId="27" applyFont="1" applyFill="1" applyBorder="1" applyAlignment="1">
      <alignment wrapText="1"/>
    </xf>
    <xf numFmtId="176" fontId="17" fillId="3" borderId="5" xfId="27" applyFont="1" applyFill="1" applyBorder="1" applyAlignment="1">
      <alignment wrapText="1"/>
    </xf>
    <xf numFmtId="176" fontId="1" fillId="7" borderId="5" xfId="27" applyFont="1" applyFill="1" applyBorder="1" applyAlignment="1">
      <alignment wrapText="1"/>
    </xf>
    <xf numFmtId="14" fontId="15" fillId="6" borderId="5" xfId="27" applyNumberFormat="1" applyFont="1" applyFill="1" applyBorder="1" applyAlignment="1">
      <alignment horizontal="center" wrapText="1"/>
    </xf>
    <xf numFmtId="176" fontId="46" fillId="0" borderId="5" xfId="27" applyBorder="1"/>
    <xf numFmtId="176" fontId="18" fillId="0" borderId="5" xfId="27" applyFont="1" applyBorder="1" applyAlignment="1">
      <alignment horizontal="center" wrapText="1"/>
    </xf>
    <xf numFmtId="9" fontId="14" fillId="7" borderId="5" xfId="1" applyFont="1" applyFill="1" applyBorder="1" applyAlignment="1">
      <alignment wrapText="1"/>
    </xf>
    <xf numFmtId="9" fontId="14" fillId="0" borderId="5" xfId="1" applyFont="1" applyBorder="1" applyAlignment="1">
      <alignment wrapText="1"/>
    </xf>
    <xf numFmtId="20" fontId="1" fillId="4" borderId="5" xfId="27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9" fontId="14" fillId="0" borderId="2" xfId="1" applyFont="1" applyBorder="1" applyAlignment="1">
      <alignment wrapText="1"/>
    </xf>
    <xf numFmtId="14" fontId="1" fillId="6" borderId="4" xfId="27" applyNumberFormat="1" applyFont="1" applyFill="1" applyBorder="1" applyAlignment="1">
      <alignment horizontal="center" wrapText="1"/>
    </xf>
    <xf numFmtId="176" fontId="19" fillId="0" borderId="5" xfId="0" applyFont="1" applyBorder="1"/>
    <xf numFmtId="14" fontId="1" fillId="0" borderId="2" xfId="0" applyNumberFormat="1" applyFont="1" applyBorder="1" applyAlignment="1">
      <alignment horizontal="center" wrapText="1"/>
    </xf>
    <xf numFmtId="14" fontId="1" fillId="6" borderId="4" xfId="0" applyNumberFormat="1" applyFont="1" applyFill="1" applyBorder="1" applyAlignment="1">
      <alignment horizontal="center" wrapText="1"/>
    </xf>
    <xf numFmtId="176" fontId="1" fillId="7" borderId="2" xfId="0" applyFont="1" applyFill="1" applyBorder="1" applyAlignment="1">
      <alignment wrapText="1"/>
    </xf>
    <xf numFmtId="9" fontId="1" fillId="7" borderId="5" xfId="1" applyFont="1" applyFill="1" applyBorder="1" applyAlignment="1">
      <alignment wrapText="1"/>
    </xf>
    <xf numFmtId="14" fontId="1" fillId="5" borderId="3" xfId="27" applyNumberFormat="1" applyFont="1" applyFill="1" applyBorder="1" applyAlignment="1">
      <alignment horizontal="center" wrapText="1"/>
    </xf>
    <xf numFmtId="176" fontId="1" fillId="0" borderId="8" xfId="0" applyFont="1" applyBorder="1" applyAlignment="1">
      <alignment wrapText="1"/>
    </xf>
    <xf numFmtId="176" fontId="1" fillId="0" borderId="7" xfId="27" applyFont="1" applyBorder="1" applyAlignment="1">
      <alignment wrapText="1"/>
    </xf>
    <xf numFmtId="9" fontId="1" fillId="0" borderId="5" xfId="1" applyFont="1" applyFill="1" applyBorder="1" applyAlignment="1">
      <alignment wrapText="1"/>
    </xf>
    <xf numFmtId="9" fontId="1" fillId="0" borderId="5" xfId="1" applyFont="1" applyBorder="1" applyAlignment="1">
      <alignment wrapText="1"/>
    </xf>
    <xf numFmtId="14" fontId="15" fillId="8" borderId="5" xfId="0" applyNumberFormat="1" applyFont="1" applyFill="1" applyBorder="1" applyAlignment="1">
      <alignment horizontal="center" wrapText="1"/>
    </xf>
    <xf numFmtId="176" fontId="1" fillId="7" borderId="8" xfId="0" applyFont="1" applyFill="1" applyBorder="1" applyAlignment="1">
      <alignment wrapText="1"/>
    </xf>
    <xf numFmtId="14" fontId="1" fillId="6" borderId="5" xfId="27" applyNumberFormat="1" applyFont="1" applyFill="1" applyBorder="1" applyAlignment="1">
      <alignment horizontal="center" wrapText="1"/>
    </xf>
    <xf numFmtId="14" fontId="1" fillId="4" borderId="5" xfId="27" applyNumberFormat="1" applyFont="1" applyFill="1" applyBorder="1" applyAlignment="1">
      <alignment horizontal="center" wrapText="1"/>
    </xf>
    <xf numFmtId="9" fontId="1" fillId="0" borderId="5" xfId="19" applyFont="1" applyBorder="1" applyAlignment="1">
      <alignment wrapText="1"/>
    </xf>
    <xf numFmtId="9" fontId="1" fillId="7" borderId="5" xfId="19" applyFont="1" applyFill="1" applyBorder="1" applyAlignment="1">
      <alignment wrapText="1"/>
    </xf>
    <xf numFmtId="176" fontId="46" fillId="0" borderId="5" xfId="27" applyBorder="1" applyAlignment="1">
      <alignment vertical="center"/>
    </xf>
    <xf numFmtId="176" fontId="15" fillId="0" borderId="5" xfId="27" applyFont="1" applyBorder="1" applyAlignment="1">
      <alignment horizontal="center" wrapText="1"/>
    </xf>
    <xf numFmtId="9" fontId="1" fillId="0" borderId="5" xfId="19" applyFont="1" applyFill="1" applyBorder="1" applyAlignment="1">
      <alignment wrapText="1"/>
    </xf>
    <xf numFmtId="176" fontId="0" fillId="0" borderId="0" xfId="0" applyAlignment="1">
      <alignment vertical="center"/>
    </xf>
    <xf numFmtId="14" fontId="14" fillId="0" borderId="5" xfId="27" applyNumberFormat="1" applyFont="1" applyBorder="1" applyAlignment="1">
      <alignment horizontal="center" wrapText="1"/>
    </xf>
    <xf numFmtId="176" fontId="15" fillId="7" borderId="8" xfId="0" applyFont="1" applyFill="1" applyBorder="1" applyAlignment="1">
      <alignment wrapText="1"/>
    </xf>
    <xf numFmtId="176" fontId="15" fillId="0" borderId="8" xfId="0" applyFont="1" applyBorder="1" applyAlignment="1">
      <alignment wrapText="1"/>
    </xf>
    <xf numFmtId="14" fontId="1" fillId="7" borderId="5" xfId="27" applyNumberFormat="1" applyFont="1" applyFill="1" applyBorder="1" applyAlignment="1">
      <alignment horizontal="center" wrapText="1"/>
    </xf>
    <xf numFmtId="9" fontId="1" fillId="0" borderId="2" xfId="1" applyFont="1" applyBorder="1" applyAlignment="1">
      <alignment wrapText="1"/>
    </xf>
    <xf numFmtId="14" fontId="14" fillId="7" borderId="5" xfId="27" applyNumberFormat="1" applyFont="1" applyFill="1" applyBorder="1" applyAlignment="1">
      <alignment horizontal="center" wrapText="1"/>
    </xf>
    <xf numFmtId="14" fontId="14" fillId="7" borderId="3" xfId="0" applyNumberFormat="1" applyFont="1" applyFill="1" applyBorder="1" applyAlignment="1">
      <alignment horizontal="center" wrapText="1"/>
    </xf>
    <xf numFmtId="9" fontId="1" fillId="7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176" fontId="46" fillId="0" borderId="0" xfId="0" applyFont="1"/>
    <xf numFmtId="14" fontId="1" fillId="5" borderId="3" xfId="0" applyNumberFormat="1" applyFont="1" applyFill="1" applyBorder="1" applyAlignment="1">
      <alignment horizontal="center" wrapText="1"/>
    </xf>
    <xf numFmtId="176" fontId="46" fillId="0" borderId="4" xfId="27" applyBorder="1"/>
    <xf numFmtId="176" fontId="46" fillId="0" borderId="4" xfId="0" applyFont="1" applyBorder="1"/>
    <xf numFmtId="176" fontId="46" fillId="0" borderId="6" xfId="0" applyFont="1" applyBorder="1"/>
    <xf numFmtId="176" fontId="46" fillId="0" borderId="5" xfId="0" applyFont="1" applyBorder="1"/>
    <xf numFmtId="20" fontId="1" fillId="30" borderId="5" xfId="27" applyNumberFormat="1" applyFont="1" applyFill="1" applyBorder="1" applyAlignment="1">
      <alignment horizontal="center" wrapText="1"/>
    </xf>
    <xf numFmtId="14" fontId="1" fillId="30" borderId="3" xfId="0" applyNumberFormat="1" applyFont="1" applyFill="1" applyBorder="1" applyAlignment="1">
      <alignment horizontal="center" wrapText="1"/>
    </xf>
    <xf numFmtId="14" fontId="1" fillId="30" borderId="5" xfId="0" applyNumberFormat="1" applyFont="1" applyFill="1" applyBorder="1" applyAlignment="1">
      <alignment horizontal="center" wrapText="1"/>
    </xf>
    <xf numFmtId="14" fontId="1" fillId="30" borderId="5" xfId="27" applyNumberFormat="1" applyFont="1" applyFill="1" applyBorder="1" applyAlignment="1">
      <alignment horizontal="center" wrapText="1"/>
    </xf>
    <xf numFmtId="14" fontId="1" fillId="0" borderId="1" xfId="27" applyNumberFormat="1" applyFont="1" applyBorder="1" applyAlignment="1">
      <alignment horizontal="center" wrapText="1"/>
    </xf>
    <xf numFmtId="176" fontId="0" fillId="0" borderId="5" xfId="0" applyBorder="1" applyAlignment="1">
      <alignment vertical="center"/>
    </xf>
    <xf numFmtId="14" fontId="1" fillId="31" borderId="5" xfId="27" applyNumberFormat="1" applyFont="1" applyFill="1" applyBorder="1" applyAlignment="1">
      <alignment horizontal="center" wrapText="1"/>
    </xf>
    <xf numFmtId="20" fontId="1" fillId="30" borderId="5" xfId="0" applyNumberFormat="1" applyFont="1" applyFill="1" applyBorder="1" applyAlignment="1">
      <alignment horizontal="center" wrapText="1"/>
    </xf>
    <xf numFmtId="14" fontId="1" fillId="30" borderId="3" xfId="27" applyNumberFormat="1" applyFont="1" applyFill="1" applyBorder="1" applyAlignment="1">
      <alignment horizontal="center" wrapText="1"/>
    </xf>
    <xf numFmtId="20" fontId="1" fillId="32" borderId="5" xfId="27" applyNumberFormat="1" applyFont="1" applyFill="1" applyBorder="1" applyAlignment="1">
      <alignment horizontal="center" wrapText="1"/>
    </xf>
    <xf numFmtId="176" fontId="18" fillId="0" borderId="1" xfId="27" applyFont="1" applyBorder="1" applyAlignment="1">
      <alignment horizontal="center" wrapText="1"/>
    </xf>
    <xf numFmtId="14" fontId="14" fillId="0" borderId="3" xfId="0" applyNumberFormat="1" applyFont="1" applyBorder="1" applyAlignment="1">
      <alignment horizontal="center" wrapText="1"/>
    </xf>
    <xf numFmtId="176" fontId="13" fillId="3" borderId="2" xfId="0" applyFont="1" applyFill="1" applyBorder="1" applyAlignment="1">
      <alignment wrapText="1"/>
    </xf>
    <xf numFmtId="176" fontId="13" fillId="3" borderId="4" xfId="0" applyFont="1" applyFill="1" applyBorder="1" applyAlignment="1">
      <alignment wrapText="1"/>
    </xf>
    <xf numFmtId="176" fontId="7" fillId="0" borderId="2" xfId="0" applyFont="1" applyBorder="1" applyAlignment="1">
      <alignment wrapText="1"/>
    </xf>
    <xf numFmtId="176" fontId="7" fillId="0" borderId="3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1" fillId="0" borderId="2" xfId="0" applyFont="1" applyBorder="1" applyAlignment="1">
      <alignment wrapText="1"/>
    </xf>
    <xf numFmtId="176" fontId="1" fillId="0" borderId="3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1" fillId="0" borderId="1" xfId="0" applyFont="1" applyBorder="1" applyAlignment="1">
      <alignment horizontal="left" wrapText="1"/>
    </xf>
    <xf numFmtId="176" fontId="13" fillId="3" borderId="2" xfId="27" applyFont="1" applyFill="1" applyBorder="1" applyAlignment="1">
      <alignment wrapText="1"/>
    </xf>
    <xf numFmtId="176" fontId="13" fillId="3" borderId="4" xfId="27" applyFont="1" applyFill="1" applyBorder="1" applyAlignment="1">
      <alignment wrapText="1"/>
    </xf>
    <xf numFmtId="176" fontId="6" fillId="0" borderId="8" xfId="27" applyFont="1" applyBorder="1" applyAlignment="1">
      <alignment horizontal="left"/>
    </xf>
    <xf numFmtId="176" fontId="6" fillId="0" borderId="1" xfId="27" applyFont="1" applyBorder="1" applyAlignment="1">
      <alignment horizontal="left"/>
    </xf>
    <xf numFmtId="176" fontId="6" fillId="0" borderId="7" xfId="27" applyFont="1" applyBorder="1" applyAlignment="1">
      <alignment horizontal="left"/>
    </xf>
    <xf numFmtId="176" fontId="6" fillId="0" borderId="5" xfId="27" applyFont="1" applyBorder="1" applyAlignment="1">
      <alignment horizontal="left"/>
    </xf>
    <xf numFmtId="176" fontId="13" fillId="3" borderId="5" xfId="27" applyFont="1" applyFill="1" applyBorder="1" applyAlignment="1">
      <alignment wrapText="1"/>
    </xf>
    <xf numFmtId="176" fontId="6" fillId="0" borderId="2" xfId="27" applyFont="1" applyBorder="1" applyAlignment="1">
      <alignment horizontal="left"/>
    </xf>
    <xf numFmtId="176" fontId="6" fillId="0" borderId="3" xfId="27" applyFont="1" applyBorder="1" applyAlignment="1">
      <alignment horizontal="left"/>
    </xf>
    <xf numFmtId="176" fontId="6" fillId="0" borderId="4" xfId="27" applyFont="1" applyBorder="1" applyAlignment="1">
      <alignment horizontal="left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1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  <xf numFmtId="176" fontId="7" fillId="0" borderId="5" xfId="0" applyFont="1" applyBorder="1" applyAlignment="1">
      <alignment wrapText="1"/>
    </xf>
    <xf numFmtId="176" fontId="1" fillId="0" borderId="5" xfId="0" applyFont="1" applyBorder="1" applyAlignment="1">
      <alignment wrapText="1"/>
    </xf>
    <xf numFmtId="176" fontId="7" fillId="0" borderId="2" xfId="27" applyFont="1" applyBorder="1" applyAlignment="1">
      <alignment wrapText="1"/>
    </xf>
    <xf numFmtId="176" fontId="1" fillId="0" borderId="3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7" fillId="0" borderId="4" xfId="27" applyFont="1" applyBorder="1" applyAlignment="1">
      <alignment wrapText="1"/>
    </xf>
    <xf numFmtId="176" fontId="7" fillId="0" borderId="5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9" fillId="3" borderId="2" xfId="0" applyFont="1" applyFill="1" applyBorder="1" applyAlignment="1">
      <alignment wrapText="1"/>
    </xf>
    <xf numFmtId="176" fontId="9" fillId="3" borderId="4" xfId="0" applyFont="1" applyFill="1" applyBorder="1" applyAlignment="1">
      <alignment wrapText="1"/>
    </xf>
    <xf numFmtId="176" fontId="8" fillId="0" borderId="2" xfId="0" applyFont="1" applyBorder="1" applyAlignment="1">
      <alignment wrapText="1"/>
    </xf>
    <xf numFmtId="176" fontId="8" fillId="0" borderId="3" xfId="0" applyFont="1" applyBorder="1" applyAlignment="1">
      <alignment wrapText="1"/>
    </xf>
    <xf numFmtId="176" fontId="8" fillId="0" borderId="4" xfId="0" applyFont="1" applyBorder="1" applyAlignment="1">
      <alignment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1776"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425824</xdr:colOff>
      <xdr:row>0</xdr:row>
      <xdr:rowOff>0</xdr:rowOff>
    </xdr:from>
    <xdr:to>
      <xdr:col>1</xdr:col>
      <xdr:colOff>433294</xdr:colOff>
      <xdr:row>0</xdr:row>
      <xdr:rowOff>923365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5450" y="0"/>
          <a:ext cx="117602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463177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6875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3474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46812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376145</xdr:colOff>
      <xdr:row>0</xdr:row>
      <xdr:rowOff>0</xdr:rowOff>
    </xdr:from>
    <xdr:to>
      <xdr:col>1</xdr:col>
      <xdr:colOff>471395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5920" y="0"/>
          <a:ext cx="14668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6268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I237"/>
  <sheetViews>
    <sheetView zoomScaleNormal="100" workbookViewId="0">
      <selection activeCell="H222" sqref="H222"/>
    </sheetView>
  </sheetViews>
  <sheetFormatPr defaultColWidth="9" defaultRowHeight="25.35" customHeight="1"/>
  <cols>
    <col min="1" max="1" width="15.3984375" style="51" customWidth="1"/>
    <col min="2" max="7" width="11.59765625" style="51" customWidth="1"/>
    <col min="8" max="8" width="65.59765625" style="52" customWidth="1"/>
    <col min="9" max="9" width="13.09765625" style="51" customWidth="1"/>
    <col min="10" max="16384" width="9" style="51"/>
  </cols>
  <sheetData>
    <row r="1" spans="1:9" ht="77.849999999999994" customHeight="1">
      <c r="A1" s="137"/>
      <c r="B1" s="137"/>
      <c r="C1" s="138" t="s">
        <v>0</v>
      </c>
      <c r="D1" s="139"/>
      <c r="E1" s="139"/>
      <c r="F1" s="139"/>
      <c r="G1" s="139"/>
      <c r="H1" s="139"/>
      <c r="I1" s="139"/>
    </row>
    <row r="2" spans="1:9" ht="22.5" customHeight="1">
      <c r="A2" s="140" t="s">
        <v>1</v>
      </c>
      <c r="B2" s="140"/>
      <c r="C2" s="141" t="s">
        <v>2</v>
      </c>
      <c r="D2" s="141"/>
      <c r="E2" s="141"/>
      <c r="F2" s="141"/>
      <c r="G2" s="141"/>
      <c r="H2" s="141"/>
      <c r="I2" s="141"/>
    </row>
    <row r="3" spans="1:9" ht="27" customHeight="1">
      <c r="A3" s="142"/>
      <c r="B3" s="142"/>
      <c r="C3" s="142"/>
      <c r="D3" s="142"/>
      <c r="E3" s="142"/>
      <c r="F3" s="142"/>
      <c r="G3" s="142"/>
      <c r="H3" s="32">
        <v>46244</v>
      </c>
      <c r="I3" s="53"/>
    </row>
    <row r="4" spans="1:9" ht="24.6" customHeight="1">
      <c r="A4" s="134" t="s">
        <v>1286</v>
      </c>
      <c r="B4" s="135"/>
      <c r="C4" s="135"/>
      <c r="D4" s="135"/>
      <c r="E4" s="135"/>
      <c r="F4" s="135"/>
      <c r="G4" s="135"/>
      <c r="H4" s="135"/>
      <c r="I4" s="136"/>
    </row>
    <row r="5" spans="1:9" ht="25.35" customHeight="1">
      <c r="A5" s="55" t="s">
        <v>3</v>
      </c>
      <c r="B5" s="127" t="s">
        <v>4</v>
      </c>
      <c r="C5" s="128"/>
      <c r="D5" s="127" t="s">
        <v>5</v>
      </c>
      <c r="E5" s="128"/>
      <c r="F5" s="127" t="s">
        <v>6</v>
      </c>
      <c r="G5" s="128"/>
      <c r="H5" s="56" t="s">
        <v>7</v>
      </c>
      <c r="I5" s="56" t="s">
        <v>8</v>
      </c>
    </row>
    <row r="6" spans="1:9" ht="24" hidden="1" customHeight="1">
      <c r="A6" s="35" t="s">
        <v>77</v>
      </c>
      <c r="B6" s="87">
        <v>45996</v>
      </c>
      <c r="C6" s="34">
        <v>0.75</v>
      </c>
      <c r="D6" s="42">
        <v>45996</v>
      </c>
      <c r="E6" s="34">
        <v>0.83333333333333304</v>
      </c>
      <c r="F6" s="38">
        <f>D6+1</f>
        <v>45997</v>
      </c>
      <c r="G6" s="34">
        <v>0.29166666666666702</v>
      </c>
      <c r="H6" s="20"/>
      <c r="I6" s="74"/>
    </row>
    <row r="7" spans="1:9" ht="24" hidden="1" customHeight="1">
      <c r="A7" s="35" t="s">
        <v>78</v>
      </c>
      <c r="B7" s="87">
        <f>F6+1</f>
        <v>45998</v>
      </c>
      <c r="C7" s="34">
        <v>0.5</v>
      </c>
      <c r="D7" s="42">
        <f>B7+1</f>
        <v>45999</v>
      </c>
      <c r="E7" s="34">
        <v>0.55555555555555602</v>
      </c>
      <c r="F7" s="38">
        <f>D7+1</f>
        <v>46000</v>
      </c>
      <c r="G7" s="34">
        <v>8.3333333333333301E-2</v>
      </c>
      <c r="H7" s="20"/>
      <c r="I7" s="74"/>
    </row>
    <row r="8" spans="1:9" ht="24" hidden="1" customHeight="1">
      <c r="A8" s="73" t="s">
        <v>79</v>
      </c>
      <c r="B8" s="36"/>
      <c r="C8" s="37"/>
      <c r="D8" s="36"/>
      <c r="E8" s="18"/>
      <c r="F8" s="36"/>
      <c r="G8" s="37"/>
      <c r="H8" s="20" t="s">
        <v>80</v>
      </c>
      <c r="I8" s="74"/>
    </row>
    <row r="9" spans="1:9" ht="24" hidden="1" customHeight="1">
      <c r="A9" s="35" t="s">
        <v>81</v>
      </c>
      <c r="B9" s="87">
        <f>F7+3</f>
        <v>46003</v>
      </c>
      <c r="C9" s="34">
        <v>0.20833333333333301</v>
      </c>
      <c r="D9" s="42">
        <f>B9</f>
        <v>46003</v>
      </c>
      <c r="E9" s="34">
        <v>0.50486111111111098</v>
      </c>
      <c r="F9" s="38">
        <f>D9+1</f>
        <v>46004</v>
      </c>
      <c r="G9" s="34">
        <v>0.57430555555555596</v>
      </c>
      <c r="H9" s="20"/>
      <c r="I9" s="74"/>
    </row>
    <row r="10" spans="1:9" ht="24" hidden="1" customHeight="1">
      <c r="A10" s="35" t="s">
        <v>82</v>
      </c>
      <c r="B10" s="87">
        <f>F9</f>
        <v>46004</v>
      </c>
      <c r="C10" s="34">
        <v>0.67916666666666703</v>
      </c>
      <c r="D10" s="42">
        <f>B10+1</f>
        <v>46005</v>
      </c>
      <c r="E10" s="34">
        <v>0.27152777777777798</v>
      </c>
      <c r="F10" s="42">
        <f>D10+1</f>
        <v>46006</v>
      </c>
      <c r="G10" s="34">
        <v>0.16666666666666699</v>
      </c>
      <c r="H10" s="20"/>
      <c r="I10" s="74"/>
    </row>
    <row r="11" spans="1:9" ht="24" hidden="1" customHeight="1">
      <c r="A11" s="35" t="s">
        <v>83</v>
      </c>
      <c r="B11" s="42">
        <v>46006</v>
      </c>
      <c r="C11" s="34">
        <v>0.70833333333333304</v>
      </c>
      <c r="D11" s="42">
        <v>46006</v>
      </c>
      <c r="E11" s="34">
        <v>0.79166666666666696</v>
      </c>
      <c r="F11" s="38">
        <v>46007</v>
      </c>
      <c r="G11" s="34">
        <v>0.25</v>
      </c>
      <c r="H11" s="54"/>
      <c r="I11" s="74"/>
    </row>
    <row r="12" spans="1:9" ht="24" hidden="1" customHeight="1">
      <c r="A12" s="35" t="s">
        <v>84</v>
      </c>
      <c r="B12" s="42">
        <v>46010</v>
      </c>
      <c r="C12" s="34">
        <v>0.66666666666666696</v>
      </c>
      <c r="D12" s="42">
        <v>46010</v>
      </c>
      <c r="E12" s="34">
        <v>0.82638888888888895</v>
      </c>
      <c r="F12" s="38">
        <v>46011</v>
      </c>
      <c r="G12" s="34">
        <v>0.33333333333333298</v>
      </c>
      <c r="H12" s="20"/>
      <c r="I12" s="74"/>
    </row>
    <row r="13" spans="1:9" ht="24" hidden="1" customHeight="1">
      <c r="A13" s="35" t="s">
        <v>85</v>
      </c>
      <c r="B13" s="87">
        <v>46012</v>
      </c>
      <c r="C13" s="34">
        <v>0.54166666666666696</v>
      </c>
      <c r="D13" s="42">
        <v>46012</v>
      </c>
      <c r="E13" s="34">
        <v>0.70833333333333304</v>
      </c>
      <c r="F13" s="38">
        <v>46013</v>
      </c>
      <c r="G13" s="34">
        <v>0.33333333333333298</v>
      </c>
      <c r="H13" s="20"/>
      <c r="I13" s="74"/>
    </row>
    <row r="14" spans="1:9" ht="24" hidden="1" customHeight="1">
      <c r="A14" s="46" t="s">
        <v>86</v>
      </c>
      <c r="B14" s="87">
        <f>F13+3</f>
        <v>46016</v>
      </c>
      <c r="C14" s="34">
        <v>0.40833333333333299</v>
      </c>
      <c r="D14" s="42">
        <f>B14</f>
        <v>46016</v>
      </c>
      <c r="E14" s="34">
        <v>0.50694444444444398</v>
      </c>
      <c r="F14" s="38">
        <f>D14+1</f>
        <v>46017</v>
      </c>
      <c r="G14" s="34">
        <v>0.20833333333333301</v>
      </c>
      <c r="H14" s="20"/>
      <c r="I14" s="74"/>
    </row>
    <row r="15" spans="1:9" ht="24" hidden="1" customHeight="1">
      <c r="A15" s="35" t="s">
        <v>87</v>
      </c>
      <c r="B15" s="87">
        <v>46017</v>
      </c>
      <c r="C15" s="34">
        <v>0.27083333333333298</v>
      </c>
      <c r="D15" s="42">
        <v>46017</v>
      </c>
      <c r="E15" s="34">
        <v>0.3125</v>
      </c>
      <c r="F15" s="38">
        <v>46018</v>
      </c>
      <c r="G15" s="34">
        <v>0.75</v>
      </c>
      <c r="H15" s="20"/>
      <c r="I15" s="74"/>
    </row>
    <row r="16" spans="1:9" ht="24" hidden="1" customHeight="1">
      <c r="A16" s="35" t="s">
        <v>88</v>
      </c>
      <c r="B16" s="87">
        <v>46019</v>
      </c>
      <c r="C16" s="34">
        <v>0.40416666666666701</v>
      </c>
      <c r="D16" s="42">
        <v>46019</v>
      </c>
      <c r="E16" s="34">
        <v>0.73333333333333295</v>
      </c>
      <c r="F16" s="38">
        <v>46020</v>
      </c>
      <c r="G16" s="34">
        <v>6.25E-2</v>
      </c>
      <c r="H16" s="20"/>
      <c r="I16" s="74"/>
    </row>
    <row r="17" spans="1:9" ht="24" hidden="1" customHeight="1">
      <c r="A17" s="35" t="s">
        <v>89</v>
      </c>
      <c r="B17" s="87">
        <v>46020</v>
      </c>
      <c r="C17" s="34">
        <v>0.64583333333333304</v>
      </c>
      <c r="D17" s="42">
        <v>46020</v>
      </c>
      <c r="E17" s="34">
        <v>0.77083333333333304</v>
      </c>
      <c r="F17" s="38">
        <v>46020</v>
      </c>
      <c r="G17" s="34">
        <v>0.97916666666666696</v>
      </c>
      <c r="H17" s="20"/>
      <c r="I17" s="74"/>
    </row>
    <row r="18" spans="1:9" ht="24" hidden="1" customHeight="1">
      <c r="A18" s="35" t="s">
        <v>90</v>
      </c>
      <c r="B18" s="87">
        <f>F17+4</f>
        <v>46024</v>
      </c>
      <c r="C18" s="34">
        <v>0</v>
      </c>
      <c r="D18" s="42">
        <v>46024</v>
      </c>
      <c r="E18" s="34">
        <v>0.45833333333333298</v>
      </c>
      <c r="F18" s="38">
        <v>46024</v>
      </c>
      <c r="G18" s="34">
        <v>0.95833333333333304</v>
      </c>
      <c r="H18" s="20"/>
      <c r="I18" s="74"/>
    </row>
    <row r="19" spans="1:9" ht="24" hidden="1" customHeight="1">
      <c r="A19" s="35" t="s">
        <v>91</v>
      </c>
      <c r="B19" s="87">
        <v>46026</v>
      </c>
      <c r="C19" s="34">
        <v>0.16666666666666699</v>
      </c>
      <c r="D19" s="42">
        <v>46026</v>
      </c>
      <c r="E19" s="34">
        <v>0.28541666666666698</v>
      </c>
      <c r="F19" s="38">
        <v>46026</v>
      </c>
      <c r="G19" s="34">
        <v>0.97916666666666696</v>
      </c>
      <c r="H19" s="20"/>
      <c r="I19" s="74"/>
    </row>
    <row r="20" spans="1:9" ht="24" hidden="1" customHeight="1">
      <c r="A20" s="35" t="s">
        <v>92</v>
      </c>
      <c r="B20" s="87">
        <f>F19+4</f>
        <v>46030</v>
      </c>
      <c r="C20" s="34">
        <v>0.20833333333333301</v>
      </c>
      <c r="D20" s="42">
        <v>46030</v>
      </c>
      <c r="E20" s="34">
        <v>0.30277777777777798</v>
      </c>
      <c r="F20" s="38">
        <f>D20</f>
        <v>46030</v>
      </c>
      <c r="G20" s="34">
        <v>0.625</v>
      </c>
      <c r="H20" s="20"/>
      <c r="I20" s="74"/>
    </row>
    <row r="21" spans="1:9" ht="24" hidden="1" customHeight="1">
      <c r="A21" s="35" t="s">
        <v>93</v>
      </c>
      <c r="B21" s="87">
        <f>F20</f>
        <v>46030</v>
      </c>
      <c r="C21" s="34">
        <v>0.76805555555555605</v>
      </c>
      <c r="D21" s="42">
        <f>B21</f>
        <v>46030</v>
      </c>
      <c r="E21" s="34">
        <v>0.80833333333333302</v>
      </c>
      <c r="F21" s="38">
        <f>D21+1</f>
        <v>46031</v>
      </c>
      <c r="G21" s="34">
        <v>0.625</v>
      </c>
      <c r="H21" s="20"/>
      <c r="I21" s="74"/>
    </row>
    <row r="22" spans="1:9" ht="24" hidden="1" customHeight="1">
      <c r="A22" s="35" t="s">
        <v>94</v>
      </c>
      <c r="B22" s="87">
        <f>F21+1</f>
        <v>46032</v>
      </c>
      <c r="C22" s="34">
        <v>0.20833333333333301</v>
      </c>
      <c r="D22" s="42">
        <f t="shared" ref="D22:D23" si="0">B22</f>
        <v>46032</v>
      </c>
      <c r="E22" s="34">
        <v>0.37638888888888899</v>
      </c>
      <c r="F22" s="38">
        <f>D22</f>
        <v>46032</v>
      </c>
      <c r="G22" s="34">
        <v>0.81666666666666698</v>
      </c>
      <c r="H22" s="20"/>
      <c r="I22" s="74"/>
    </row>
    <row r="23" spans="1:9" ht="24" hidden="1" customHeight="1">
      <c r="A23" s="35" t="s">
        <v>95</v>
      </c>
      <c r="B23" s="87">
        <v>46033</v>
      </c>
      <c r="C23" s="34">
        <v>0.5</v>
      </c>
      <c r="D23" s="42">
        <f t="shared" si="0"/>
        <v>46033</v>
      </c>
      <c r="E23" s="34">
        <v>0.625</v>
      </c>
      <c r="F23" s="38">
        <f>D23</f>
        <v>46033</v>
      </c>
      <c r="G23" s="34">
        <v>0.83333333333333304</v>
      </c>
      <c r="H23" s="20"/>
      <c r="I23" s="74"/>
    </row>
    <row r="24" spans="1:9" ht="24" hidden="1" customHeight="1">
      <c r="A24" s="35" t="s">
        <v>96</v>
      </c>
      <c r="B24" s="87">
        <v>46038</v>
      </c>
      <c r="C24" s="34">
        <v>0</v>
      </c>
      <c r="D24" s="42">
        <v>46038</v>
      </c>
      <c r="E24" s="34">
        <v>0.70833333333333304</v>
      </c>
      <c r="F24" s="38">
        <v>46039</v>
      </c>
      <c r="G24" s="34">
        <v>0.15833333333333299</v>
      </c>
      <c r="H24" s="20" t="s">
        <v>97</v>
      </c>
      <c r="I24" s="74"/>
    </row>
    <row r="25" spans="1:9" ht="24" hidden="1" customHeight="1">
      <c r="A25" s="35" t="s">
        <v>98</v>
      </c>
      <c r="B25" s="87">
        <f>F24+1</f>
        <v>46040</v>
      </c>
      <c r="C25" s="34">
        <v>0.33333333333333298</v>
      </c>
      <c r="D25" s="42">
        <f>B25</f>
        <v>46040</v>
      </c>
      <c r="E25" s="34">
        <v>0.89652777777777803</v>
      </c>
      <c r="F25" s="38">
        <f>D25+1</f>
        <v>46041</v>
      </c>
      <c r="G25" s="34">
        <v>0.58333333333333304</v>
      </c>
      <c r="H25" s="60" t="s">
        <v>99</v>
      </c>
      <c r="I25" s="74"/>
    </row>
    <row r="26" spans="1:9" ht="24" hidden="1" customHeight="1">
      <c r="A26" s="35" t="s">
        <v>100</v>
      </c>
      <c r="B26" s="87">
        <f>F25+4</f>
        <v>46045</v>
      </c>
      <c r="C26" s="34">
        <v>0.16666666666666699</v>
      </c>
      <c r="D26" s="42">
        <f>B26</f>
        <v>46045</v>
      </c>
      <c r="E26" s="34">
        <v>0.249305555555556</v>
      </c>
      <c r="F26" s="38">
        <f>D26</f>
        <v>46045</v>
      </c>
      <c r="G26" s="34">
        <v>0.66666666666666696</v>
      </c>
      <c r="H26" s="20"/>
      <c r="I26" s="54"/>
    </row>
    <row r="27" spans="1:9" ht="24" hidden="1" customHeight="1">
      <c r="A27" s="35" t="s">
        <v>101</v>
      </c>
      <c r="B27" s="87">
        <f>F26</f>
        <v>46045</v>
      </c>
      <c r="C27" s="34">
        <v>0.72916666666666696</v>
      </c>
      <c r="D27" s="42">
        <f>B27</f>
        <v>46045</v>
      </c>
      <c r="E27" s="34">
        <v>0.77083333333333304</v>
      </c>
      <c r="F27" s="38">
        <f>D27+1</f>
        <v>46046</v>
      </c>
      <c r="G27" s="34">
        <v>0.97916666666666696</v>
      </c>
      <c r="H27" s="20"/>
      <c r="I27" s="54"/>
    </row>
    <row r="28" spans="1:9" ht="24" hidden="1" customHeight="1">
      <c r="A28" s="35" t="s">
        <v>102</v>
      </c>
      <c r="B28" s="87">
        <f>F27+1</f>
        <v>46047</v>
      </c>
      <c r="C28" s="34">
        <v>0.54166666666666696</v>
      </c>
      <c r="D28" s="42">
        <f t="shared" ref="D28" si="1">B28</f>
        <v>46047</v>
      </c>
      <c r="E28" s="34">
        <v>0.66666666666666696</v>
      </c>
      <c r="F28" s="38">
        <f>D28+1</f>
        <v>46048</v>
      </c>
      <c r="G28" s="34">
        <v>0</v>
      </c>
      <c r="H28" s="20"/>
      <c r="I28" s="74"/>
    </row>
    <row r="29" spans="1:9" ht="24" hidden="1" customHeight="1">
      <c r="A29" s="35" t="s">
        <v>103</v>
      </c>
      <c r="B29" s="87">
        <f>F28</f>
        <v>46048</v>
      </c>
      <c r="C29" s="34">
        <v>0.66666666666666696</v>
      </c>
      <c r="D29" s="42">
        <f>B29+1</f>
        <v>46049</v>
      </c>
      <c r="E29" s="34">
        <v>0.28541666666666698</v>
      </c>
      <c r="F29" s="38">
        <f>D29</f>
        <v>46049</v>
      </c>
      <c r="G29" s="34">
        <v>0.54166666666666696</v>
      </c>
      <c r="H29" s="60" t="s">
        <v>12</v>
      </c>
      <c r="I29" s="74"/>
    </row>
    <row r="30" spans="1:9" ht="24" hidden="1" customHeight="1">
      <c r="A30" s="35" t="s">
        <v>104</v>
      </c>
      <c r="B30" s="87">
        <f>F29+3</f>
        <v>46052</v>
      </c>
      <c r="C30" s="34">
        <v>0.70833333333333304</v>
      </c>
      <c r="D30" s="42">
        <v>46052</v>
      </c>
      <c r="E30" s="34">
        <v>0.91666666666666696</v>
      </c>
      <c r="F30" s="38">
        <f t="shared" ref="F30:F34" si="2">D30+1</f>
        <v>46053</v>
      </c>
      <c r="G30" s="34">
        <v>0.625</v>
      </c>
      <c r="H30" s="20"/>
      <c r="I30" s="74"/>
    </row>
    <row r="31" spans="1:9" ht="24" hidden="1" customHeight="1">
      <c r="A31" s="35" t="s">
        <v>105</v>
      </c>
      <c r="B31" s="87">
        <f>F30+1</f>
        <v>46054</v>
      </c>
      <c r="C31" s="34">
        <v>0.83333333333333304</v>
      </c>
      <c r="D31" s="38">
        <f>B31+1</f>
        <v>46055</v>
      </c>
      <c r="E31" s="34">
        <v>0.66666666666666696</v>
      </c>
      <c r="F31" s="42">
        <f t="shared" si="2"/>
        <v>46056</v>
      </c>
      <c r="G31" s="34">
        <v>0.21666666666666701</v>
      </c>
      <c r="H31" s="20"/>
      <c r="I31" s="54"/>
    </row>
    <row r="32" spans="1:9" ht="24" hidden="1" customHeight="1">
      <c r="A32" s="35" t="s">
        <v>106</v>
      </c>
      <c r="B32" s="87">
        <f>F31+3</f>
        <v>46059</v>
      </c>
      <c r="C32" s="34">
        <v>0.41666666666666702</v>
      </c>
      <c r="D32" s="38">
        <f>B32</f>
        <v>46059</v>
      </c>
      <c r="E32" s="34">
        <v>0.72499999999999998</v>
      </c>
      <c r="F32" s="42">
        <f t="shared" si="2"/>
        <v>46060</v>
      </c>
      <c r="G32" s="34">
        <v>0.171527777777778</v>
      </c>
      <c r="H32" s="20"/>
      <c r="I32" s="54"/>
    </row>
    <row r="33" spans="1:9" ht="24" hidden="1" customHeight="1">
      <c r="A33" s="35" t="s">
        <v>107</v>
      </c>
      <c r="B33" s="87">
        <f>F32</f>
        <v>46060</v>
      </c>
      <c r="C33" s="34">
        <v>0.22916666666666699</v>
      </c>
      <c r="D33" s="38">
        <f>B33</f>
        <v>46060</v>
      </c>
      <c r="E33" s="34">
        <v>0.24722222222222201</v>
      </c>
      <c r="F33" s="42">
        <f t="shared" si="2"/>
        <v>46061</v>
      </c>
      <c r="G33" s="34">
        <v>0.16666666666666699</v>
      </c>
      <c r="H33" s="20"/>
      <c r="I33" s="54"/>
    </row>
    <row r="34" spans="1:9" ht="24" hidden="1" customHeight="1">
      <c r="A34" s="35" t="s">
        <v>108</v>
      </c>
      <c r="B34" s="87">
        <f>F33</f>
        <v>46061</v>
      </c>
      <c r="C34" s="34">
        <v>0.875</v>
      </c>
      <c r="D34" s="38">
        <f>B34</f>
        <v>46061</v>
      </c>
      <c r="E34" s="34">
        <v>0.96180555555555602</v>
      </c>
      <c r="F34" s="42">
        <f t="shared" si="2"/>
        <v>46062</v>
      </c>
      <c r="G34" s="34">
        <v>0.39583333333333298</v>
      </c>
      <c r="H34" s="20"/>
      <c r="I34" s="54"/>
    </row>
    <row r="35" spans="1:9" ht="24" hidden="1" customHeight="1">
      <c r="A35" s="35" t="s">
        <v>109</v>
      </c>
      <c r="B35" s="87">
        <f>F34+1</f>
        <v>46063</v>
      </c>
      <c r="C35" s="34">
        <v>0.20833333333333301</v>
      </c>
      <c r="D35" s="38">
        <f>B35</f>
        <v>46063</v>
      </c>
      <c r="E35" s="34">
        <v>0.28263888888888899</v>
      </c>
      <c r="F35" s="42">
        <f>D35</f>
        <v>46063</v>
      </c>
      <c r="G35" s="34">
        <v>0.58333333333333304</v>
      </c>
      <c r="H35" s="20"/>
      <c r="I35" s="54"/>
    </row>
    <row r="36" spans="1:9" ht="24" hidden="1" customHeight="1">
      <c r="A36" s="35" t="s">
        <v>110</v>
      </c>
      <c r="B36" s="87">
        <f>F35+3</f>
        <v>46066</v>
      </c>
      <c r="C36" s="34">
        <v>0.70833333333333304</v>
      </c>
      <c r="D36" s="38">
        <v>46066</v>
      </c>
      <c r="E36" s="34">
        <v>0.79166666666666696</v>
      </c>
      <c r="F36" s="42">
        <f t="shared" ref="F36:F37" si="3">D36+1</f>
        <v>46067</v>
      </c>
      <c r="G36" s="34">
        <v>0.33333333333333298</v>
      </c>
      <c r="H36" s="20"/>
      <c r="I36" s="74"/>
    </row>
    <row r="37" spans="1:9" ht="24" hidden="1" customHeight="1">
      <c r="A37" s="35" t="s">
        <v>111</v>
      </c>
      <c r="B37" s="87">
        <f>F36+1</f>
        <v>46068</v>
      </c>
      <c r="C37" s="34">
        <v>0.54166666666666696</v>
      </c>
      <c r="D37" s="38">
        <f>B37</f>
        <v>46068</v>
      </c>
      <c r="E37" s="34">
        <v>0.83333333333333304</v>
      </c>
      <c r="F37" s="38">
        <f t="shared" si="3"/>
        <v>46069</v>
      </c>
      <c r="G37" s="34">
        <v>0.26250000000000001</v>
      </c>
      <c r="H37" s="20" t="s">
        <v>12</v>
      </c>
      <c r="I37" s="54"/>
    </row>
    <row r="38" spans="1:9" ht="24" hidden="1" customHeight="1">
      <c r="A38" s="35" t="s">
        <v>112</v>
      </c>
      <c r="B38" s="87">
        <f>F37+3</f>
        <v>46072</v>
      </c>
      <c r="C38" s="34">
        <v>0.625</v>
      </c>
      <c r="D38" s="38">
        <f>B38</f>
        <v>46072</v>
      </c>
      <c r="E38" s="34">
        <v>0.73680555555555605</v>
      </c>
      <c r="F38" s="38">
        <f>D38+2</f>
        <v>46074</v>
      </c>
      <c r="G38" s="34">
        <v>0.20833333333333301</v>
      </c>
      <c r="H38" s="20"/>
      <c r="I38" s="54"/>
    </row>
    <row r="39" spans="1:9" ht="24" hidden="1" customHeight="1">
      <c r="A39" s="35" t="s">
        <v>113</v>
      </c>
      <c r="B39" s="87">
        <f>F38</f>
        <v>46074</v>
      </c>
      <c r="C39" s="34">
        <v>0.27083333333333298</v>
      </c>
      <c r="D39" s="38">
        <f>B39</f>
        <v>46074</v>
      </c>
      <c r="E39" s="34">
        <v>0.3125</v>
      </c>
      <c r="F39" s="42">
        <f>D39+1</f>
        <v>46075</v>
      </c>
      <c r="G39" s="34">
        <v>6.8055555555555494E-2</v>
      </c>
      <c r="H39" s="20"/>
      <c r="I39" s="54"/>
    </row>
    <row r="40" spans="1:9" ht="24" hidden="1" customHeight="1">
      <c r="A40" s="35" t="s">
        <v>114</v>
      </c>
      <c r="B40" s="87">
        <f>F39</f>
        <v>46075</v>
      </c>
      <c r="C40" s="34">
        <v>0.625</v>
      </c>
      <c r="D40" s="38">
        <f>B40+1</f>
        <v>46076</v>
      </c>
      <c r="E40" s="34">
        <v>0.25763888888888897</v>
      </c>
      <c r="F40" s="42">
        <f>D40</f>
        <v>46076</v>
      </c>
      <c r="G40" s="34">
        <v>0.70833333333333304</v>
      </c>
      <c r="H40" s="20"/>
      <c r="I40" s="54"/>
    </row>
    <row r="41" spans="1:9" ht="24" hidden="1" customHeight="1">
      <c r="A41" s="35" t="s">
        <v>115</v>
      </c>
      <c r="B41" s="87">
        <f>F40+1</f>
        <v>46077</v>
      </c>
      <c r="C41" s="34">
        <v>0.25</v>
      </c>
      <c r="D41" s="38">
        <f>B41</f>
        <v>46077</v>
      </c>
      <c r="E41" s="34">
        <v>0.375694444444444</v>
      </c>
      <c r="F41" s="42">
        <f>D41</f>
        <v>46077</v>
      </c>
      <c r="G41" s="34">
        <v>0.64375000000000004</v>
      </c>
      <c r="H41" s="20"/>
      <c r="I41" s="54"/>
    </row>
    <row r="42" spans="1:9" ht="24" hidden="1" customHeight="1">
      <c r="A42" s="35" t="s">
        <v>116</v>
      </c>
      <c r="B42" s="87">
        <f>F41+3</f>
        <v>46080</v>
      </c>
      <c r="C42" s="34">
        <v>0.70833333333333304</v>
      </c>
      <c r="D42" s="38">
        <v>46081</v>
      </c>
      <c r="E42" s="34">
        <v>2.0833333333333301E-2</v>
      </c>
      <c r="F42" s="42">
        <v>46081</v>
      </c>
      <c r="G42" s="34">
        <v>0.58333333333333304</v>
      </c>
      <c r="H42" s="20"/>
      <c r="I42" s="74"/>
    </row>
    <row r="43" spans="1:9" ht="24" hidden="1" customHeight="1">
      <c r="A43" s="35" t="s">
        <v>117</v>
      </c>
      <c r="B43" s="87">
        <f>F42+1</f>
        <v>46082</v>
      </c>
      <c r="C43" s="34">
        <v>0.75</v>
      </c>
      <c r="D43" s="38">
        <f>B43</f>
        <v>46082</v>
      </c>
      <c r="E43" s="34">
        <v>0.875</v>
      </c>
      <c r="F43" s="38">
        <f>D43+1</f>
        <v>46083</v>
      </c>
      <c r="G43" s="34">
        <v>0.29166666666666702</v>
      </c>
      <c r="H43" s="20"/>
      <c r="I43" s="74"/>
    </row>
    <row r="44" spans="1:9" ht="24" hidden="1" customHeight="1">
      <c r="A44" s="46" t="s">
        <v>118</v>
      </c>
      <c r="B44" s="38">
        <f>F43+2</f>
        <v>46085</v>
      </c>
      <c r="C44" s="34">
        <v>0.5</v>
      </c>
      <c r="D44" s="38">
        <f>B44+1</f>
        <v>46086</v>
      </c>
      <c r="E44" s="34">
        <v>0.33333333333333298</v>
      </c>
      <c r="F44" s="38">
        <f>D44</f>
        <v>46086</v>
      </c>
      <c r="G44" s="34">
        <v>0.625</v>
      </c>
      <c r="H44" s="20"/>
      <c r="I44" s="54"/>
    </row>
    <row r="45" spans="1:9" ht="24" hidden="1" customHeight="1">
      <c r="A45" s="35" t="s">
        <v>119</v>
      </c>
      <c r="B45" s="87">
        <f>F44+1</f>
        <v>46087</v>
      </c>
      <c r="C45" s="34">
        <v>0.20833333333333301</v>
      </c>
      <c r="D45" s="38">
        <f>B45</f>
        <v>46087</v>
      </c>
      <c r="E45" s="34">
        <v>0.33333333333333298</v>
      </c>
      <c r="F45" s="38">
        <f>D45</f>
        <v>46087</v>
      </c>
      <c r="G45" s="34">
        <v>0.70833333333333304</v>
      </c>
      <c r="H45" s="20"/>
      <c r="I45" s="54"/>
    </row>
    <row r="46" spans="1:9" ht="24" hidden="1" customHeight="1">
      <c r="A46" s="35" t="s">
        <v>120</v>
      </c>
      <c r="B46" s="87">
        <f>F45+1</f>
        <v>46088</v>
      </c>
      <c r="C46" s="34">
        <v>0.20833333333333301</v>
      </c>
      <c r="D46" s="38">
        <f>B46</f>
        <v>46088</v>
      </c>
      <c r="E46" s="34">
        <v>0.50347222222222199</v>
      </c>
      <c r="F46" s="38">
        <f t="shared" ref="F46:F49" si="4">D46+1</f>
        <v>46089</v>
      </c>
      <c r="G46" s="34">
        <v>0.125</v>
      </c>
      <c r="H46" s="20"/>
      <c r="I46" s="54"/>
    </row>
    <row r="47" spans="1:9" ht="24" hidden="1" customHeight="1">
      <c r="A47" s="35" t="s">
        <v>121</v>
      </c>
      <c r="B47" s="87">
        <f>F46</f>
        <v>46089</v>
      </c>
      <c r="C47" s="34">
        <v>0.1875</v>
      </c>
      <c r="D47" s="38">
        <f>B47</f>
        <v>46089</v>
      </c>
      <c r="E47" s="34">
        <v>0.22916666666666699</v>
      </c>
      <c r="F47" s="38">
        <f t="shared" si="4"/>
        <v>46090</v>
      </c>
      <c r="G47" s="34">
        <v>0.6875</v>
      </c>
      <c r="H47" s="20"/>
      <c r="I47" s="54"/>
    </row>
    <row r="48" spans="1:9" ht="24" hidden="1" customHeight="1">
      <c r="A48" s="35" t="s">
        <v>122</v>
      </c>
      <c r="B48" s="87">
        <f>F47+4</f>
        <v>46094</v>
      </c>
      <c r="C48" s="34">
        <v>0.54166666666666696</v>
      </c>
      <c r="D48" s="38">
        <v>46094</v>
      </c>
      <c r="E48" s="34">
        <v>0.625</v>
      </c>
      <c r="F48" s="38">
        <f t="shared" si="4"/>
        <v>46095</v>
      </c>
      <c r="G48" s="34">
        <v>0.29166666666666702</v>
      </c>
      <c r="H48" s="20"/>
      <c r="I48" s="74"/>
    </row>
    <row r="49" spans="1:9" ht="24" hidden="1" customHeight="1">
      <c r="A49" s="35" t="s">
        <v>123</v>
      </c>
      <c r="B49" s="87">
        <f>F48+1</f>
        <v>46096</v>
      </c>
      <c r="C49" s="34">
        <v>0.5</v>
      </c>
      <c r="D49" s="38">
        <f>B49</f>
        <v>46096</v>
      </c>
      <c r="E49" s="34">
        <v>0.77708333333333302</v>
      </c>
      <c r="F49" s="38">
        <f t="shared" si="4"/>
        <v>46097</v>
      </c>
      <c r="G49" s="34">
        <v>0.29305555555555601</v>
      </c>
      <c r="H49" s="20"/>
      <c r="I49" s="74"/>
    </row>
    <row r="50" spans="1:9" ht="24" hidden="1" customHeight="1">
      <c r="A50" s="46" t="s">
        <v>124</v>
      </c>
      <c r="B50" s="87">
        <f>F49+2</f>
        <v>46099</v>
      </c>
      <c r="C50" s="34">
        <v>0.75</v>
      </c>
      <c r="D50" s="38">
        <f>B50+1</f>
        <v>46100</v>
      </c>
      <c r="E50" s="34">
        <v>0.26944444444444399</v>
      </c>
      <c r="F50" s="38">
        <f>D50</f>
        <v>46100</v>
      </c>
      <c r="G50" s="34">
        <v>0.64583333333333304</v>
      </c>
      <c r="H50" s="20"/>
      <c r="I50" s="54"/>
    </row>
    <row r="51" spans="1:9" ht="24" hidden="1" customHeight="1">
      <c r="A51" s="35" t="s">
        <v>125</v>
      </c>
      <c r="B51" s="87">
        <f>F50+1</f>
        <v>46101</v>
      </c>
      <c r="C51" s="34">
        <v>0.20833333333333301</v>
      </c>
      <c r="D51" s="38">
        <f>B51</f>
        <v>46101</v>
      </c>
      <c r="E51" s="34">
        <v>0.374305555555556</v>
      </c>
      <c r="F51" s="38">
        <f>D51</f>
        <v>46101</v>
      </c>
      <c r="G51" s="34">
        <v>0.64236111111111105</v>
      </c>
      <c r="H51" s="20"/>
      <c r="I51" s="54"/>
    </row>
    <row r="52" spans="1:9" ht="24" hidden="1" customHeight="1">
      <c r="A52" s="35" t="s">
        <v>126</v>
      </c>
      <c r="B52" s="87">
        <f>F51+1</f>
        <v>46102</v>
      </c>
      <c r="C52" s="34">
        <v>0.20833333333333301</v>
      </c>
      <c r="D52" s="38">
        <f>B52</f>
        <v>46102</v>
      </c>
      <c r="E52" s="34">
        <v>0.6875</v>
      </c>
      <c r="F52" s="38">
        <f t="shared" ref="F52:F55" si="5">D52+1</f>
        <v>46103</v>
      </c>
      <c r="G52" s="34">
        <v>0.125</v>
      </c>
      <c r="H52" s="20"/>
      <c r="I52" s="54"/>
    </row>
    <row r="53" spans="1:9" ht="24" hidden="1" customHeight="1">
      <c r="A53" s="35" t="s">
        <v>127</v>
      </c>
      <c r="B53" s="87">
        <f>F52</f>
        <v>46103</v>
      </c>
      <c r="C53" s="34">
        <v>0.1875</v>
      </c>
      <c r="D53" s="38">
        <f>B53</f>
        <v>46103</v>
      </c>
      <c r="E53" s="34">
        <v>0.23819444444444399</v>
      </c>
      <c r="F53" s="38">
        <f t="shared" si="5"/>
        <v>46104</v>
      </c>
      <c r="G53" s="34">
        <v>0.55555555555555602</v>
      </c>
      <c r="H53" s="20"/>
      <c r="I53" s="54"/>
    </row>
    <row r="54" spans="1:9" ht="25.35" hidden="1" customHeight="1">
      <c r="A54" s="35" t="s">
        <v>128</v>
      </c>
      <c r="B54" s="87">
        <f>F53+4</f>
        <v>46108</v>
      </c>
      <c r="C54" s="34">
        <v>0.37916666666666698</v>
      </c>
      <c r="D54" s="38">
        <v>46108</v>
      </c>
      <c r="E54" s="34">
        <v>0.44027777777777799</v>
      </c>
      <c r="F54" s="38">
        <f t="shared" si="5"/>
        <v>46109</v>
      </c>
      <c r="G54" s="34">
        <v>0.14583333333333301</v>
      </c>
      <c r="H54" s="20"/>
      <c r="I54" s="54"/>
    </row>
    <row r="55" spans="1:9" ht="25.35" hidden="1" customHeight="1">
      <c r="A55" s="35" t="s">
        <v>129</v>
      </c>
      <c r="B55" s="87">
        <f>F54+1</f>
        <v>46110</v>
      </c>
      <c r="C55" s="34">
        <v>0.375</v>
      </c>
      <c r="D55" s="42">
        <f>B55</f>
        <v>46110</v>
      </c>
      <c r="E55" s="34">
        <v>0.70833333333333304</v>
      </c>
      <c r="F55" s="38">
        <f t="shared" si="5"/>
        <v>46111</v>
      </c>
      <c r="G55" s="34">
        <v>0.57569444444444395</v>
      </c>
      <c r="H55" s="60" t="s">
        <v>12</v>
      </c>
      <c r="I55" s="54"/>
    </row>
    <row r="56" spans="1:9" ht="25.35" hidden="1" customHeight="1">
      <c r="A56" s="35" t="s">
        <v>130</v>
      </c>
      <c r="B56" s="87">
        <f>F55+4</f>
        <v>46115</v>
      </c>
      <c r="C56" s="34">
        <v>0.20833333333333301</v>
      </c>
      <c r="D56" s="42">
        <f>B56</f>
        <v>46115</v>
      </c>
      <c r="E56" s="34">
        <v>0.242361111111111</v>
      </c>
      <c r="F56" s="38">
        <f>D56</f>
        <v>46115</v>
      </c>
      <c r="G56" s="34">
        <v>0.655555555555556</v>
      </c>
      <c r="H56" s="41"/>
      <c r="I56" s="54"/>
    </row>
    <row r="57" spans="1:9" ht="25.35" hidden="1" customHeight="1">
      <c r="A57" s="35" t="s">
        <v>131</v>
      </c>
      <c r="B57" s="87">
        <f>F56</f>
        <v>46115</v>
      </c>
      <c r="C57" s="34">
        <v>0.77083333333333304</v>
      </c>
      <c r="D57" s="42">
        <f>B57</f>
        <v>46115</v>
      </c>
      <c r="E57" s="34">
        <v>0.75555555555555598</v>
      </c>
      <c r="F57" s="38">
        <f>D57+2</f>
        <v>46117</v>
      </c>
      <c r="G57" s="34">
        <v>0.52083333333333304</v>
      </c>
      <c r="H57" s="20"/>
      <c r="I57" s="54"/>
    </row>
    <row r="58" spans="1:9" ht="25.35" hidden="1" customHeight="1">
      <c r="A58" s="35" t="s">
        <v>132</v>
      </c>
      <c r="B58" s="87">
        <f>F57+1</f>
        <v>46118</v>
      </c>
      <c r="C58" s="34">
        <v>0.54166666666666696</v>
      </c>
      <c r="D58" s="38">
        <f>B58+1</f>
        <v>46119</v>
      </c>
      <c r="E58" s="34">
        <v>0.33333333333333298</v>
      </c>
      <c r="F58" s="38">
        <f>D58</f>
        <v>46119</v>
      </c>
      <c r="G58" s="34">
        <v>0.79166666666666696</v>
      </c>
      <c r="H58" s="20"/>
      <c r="I58" s="54"/>
    </row>
    <row r="59" spans="1:9" ht="25.35" hidden="1" customHeight="1">
      <c r="A59" s="35" t="s">
        <v>133</v>
      </c>
      <c r="B59" s="87">
        <f>F58+1</f>
        <v>46120</v>
      </c>
      <c r="C59" s="23">
        <v>0.33333333333333298</v>
      </c>
      <c r="D59" s="38">
        <f>B59</f>
        <v>46120</v>
      </c>
      <c r="E59" s="23">
        <v>0.45833333333333298</v>
      </c>
      <c r="F59" s="38">
        <f>D59</f>
        <v>46120</v>
      </c>
      <c r="G59" s="23">
        <v>0.79166666666666696</v>
      </c>
      <c r="H59" s="20"/>
      <c r="I59" s="54"/>
    </row>
    <row r="60" spans="1:9" ht="25.35" hidden="1" customHeight="1">
      <c r="A60" s="35" t="s">
        <v>134</v>
      </c>
      <c r="B60" s="87">
        <f>F59+3</f>
        <v>46123</v>
      </c>
      <c r="C60" s="23">
        <v>0.875</v>
      </c>
      <c r="D60" s="38">
        <f>B60+1</f>
        <v>46124</v>
      </c>
      <c r="E60" s="23">
        <v>0.12638888888888888</v>
      </c>
      <c r="F60" s="38">
        <f>D60</f>
        <v>46124</v>
      </c>
      <c r="G60" s="23">
        <v>0.6875</v>
      </c>
      <c r="H60" s="20"/>
      <c r="I60" s="54"/>
    </row>
    <row r="61" spans="1:9" ht="25.35" hidden="1" customHeight="1">
      <c r="A61" s="35" t="s">
        <v>135</v>
      </c>
      <c r="B61" s="87">
        <f>F60+1</f>
        <v>46125</v>
      </c>
      <c r="C61" s="23">
        <v>0.89583333333333337</v>
      </c>
      <c r="D61" s="42">
        <f>B61+1</f>
        <v>46126</v>
      </c>
      <c r="E61" s="23">
        <v>0.19166666666666668</v>
      </c>
      <c r="F61" s="38">
        <f>D61</f>
        <v>46126</v>
      </c>
      <c r="G61" s="23">
        <v>0.66666666666666663</v>
      </c>
      <c r="H61" s="20"/>
      <c r="I61" s="54"/>
    </row>
    <row r="62" spans="1:9" ht="25.35" hidden="1" customHeight="1">
      <c r="A62" s="35" t="s">
        <v>787</v>
      </c>
      <c r="B62" s="87">
        <f>F61+3</f>
        <v>46129</v>
      </c>
      <c r="C62" s="23">
        <v>0.875</v>
      </c>
      <c r="D62" s="42">
        <f>B62+1</f>
        <v>46130</v>
      </c>
      <c r="E62" s="23">
        <v>0.33333333333333331</v>
      </c>
      <c r="F62" s="38">
        <f>D62</f>
        <v>46130</v>
      </c>
      <c r="G62" s="23">
        <v>0.70833333333333337</v>
      </c>
      <c r="H62" s="20"/>
      <c r="I62" s="54"/>
    </row>
    <row r="63" spans="1:9" ht="25.35" hidden="1" customHeight="1">
      <c r="A63" s="35" t="s">
        <v>788</v>
      </c>
      <c r="B63" s="87">
        <f>F62</f>
        <v>46130</v>
      </c>
      <c r="C63" s="23">
        <v>0.77083333333333337</v>
      </c>
      <c r="D63" s="42">
        <f t="shared" ref="D63:D65" si="6">B63</f>
        <v>46130</v>
      </c>
      <c r="E63" s="23">
        <v>0.8125</v>
      </c>
      <c r="F63" s="38">
        <f>D63+2</f>
        <v>46132</v>
      </c>
      <c r="G63" s="23">
        <v>0.83333333333333337</v>
      </c>
      <c r="H63" s="20"/>
      <c r="I63" s="54"/>
    </row>
    <row r="64" spans="1:9" ht="25.35" hidden="1" customHeight="1">
      <c r="A64" s="35" t="s">
        <v>821</v>
      </c>
      <c r="B64" s="87">
        <f>F63+1</f>
        <v>46133</v>
      </c>
      <c r="C64" s="23">
        <v>0.29166666666666669</v>
      </c>
      <c r="D64" s="42">
        <f t="shared" si="6"/>
        <v>46133</v>
      </c>
      <c r="E64" s="23">
        <v>0.5</v>
      </c>
      <c r="F64" s="38">
        <f>D64+1</f>
        <v>46134</v>
      </c>
      <c r="G64" s="23">
        <v>2.0833333333333332E-2</v>
      </c>
      <c r="H64" s="20"/>
      <c r="I64" s="54"/>
    </row>
    <row r="65" spans="1:9" ht="25.35" hidden="1" customHeight="1">
      <c r="A65" s="35" t="s">
        <v>831</v>
      </c>
      <c r="B65" s="87">
        <f>F64</f>
        <v>46134</v>
      </c>
      <c r="C65" s="23">
        <v>0.64583333333333337</v>
      </c>
      <c r="D65" s="42">
        <f t="shared" si="6"/>
        <v>46134</v>
      </c>
      <c r="E65" s="23">
        <v>0.77083333333333337</v>
      </c>
      <c r="F65" s="38">
        <f t="shared" ref="F65:F66" si="7">D65</f>
        <v>46134</v>
      </c>
      <c r="G65" s="23">
        <v>0.95833333333333337</v>
      </c>
      <c r="H65" s="20"/>
      <c r="I65" s="54"/>
    </row>
    <row r="66" spans="1:9" ht="25.35" hidden="1" customHeight="1">
      <c r="A66" s="35" t="s">
        <v>765</v>
      </c>
      <c r="B66" s="87">
        <f>F65+4</f>
        <v>46138</v>
      </c>
      <c r="C66" s="23">
        <v>4.1666666666666664E-2</v>
      </c>
      <c r="D66" s="42">
        <f>B66</f>
        <v>46138</v>
      </c>
      <c r="E66" s="23">
        <v>0.29236111111111113</v>
      </c>
      <c r="F66" s="38">
        <f t="shared" si="7"/>
        <v>46138</v>
      </c>
      <c r="G66" s="23">
        <v>0.625</v>
      </c>
      <c r="H66" s="20"/>
      <c r="I66" s="54"/>
    </row>
    <row r="67" spans="1:9" ht="25.35" hidden="1" customHeight="1">
      <c r="A67" s="35" t="s">
        <v>772</v>
      </c>
      <c r="B67" s="87">
        <f>F66+1</f>
        <v>46139</v>
      </c>
      <c r="C67" s="23">
        <v>0.83333333333333337</v>
      </c>
      <c r="D67" s="38">
        <f>B67+4</f>
        <v>46143</v>
      </c>
      <c r="E67" s="23">
        <v>0.66666666666666663</v>
      </c>
      <c r="F67" s="38">
        <f>D67+1</f>
        <v>46144</v>
      </c>
      <c r="G67" s="23">
        <v>0.20694444444444443</v>
      </c>
      <c r="H67" s="60" t="s">
        <v>796</v>
      </c>
      <c r="I67" s="54"/>
    </row>
    <row r="68" spans="1:9" ht="25.35" hidden="1" customHeight="1">
      <c r="A68" s="46" t="s">
        <v>823</v>
      </c>
      <c r="B68" s="87">
        <f>F67+2</f>
        <v>46146</v>
      </c>
      <c r="C68" s="23">
        <v>0.72916666666666663</v>
      </c>
      <c r="D68" s="38">
        <f>B68</f>
        <v>46146</v>
      </c>
      <c r="E68" s="23">
        <v>0.85416666666666663</v>
      </c>
      <c r="F68" s="38">
        <f>D68+1</f>
        <v>46147</v>
      </c>
      <c r="G68" s="23">
        <v>4.1666666666666664E-2</v>
      </c>
      <c r="H68" s="20"/>
      <c r="I68" s="54"/>
    </row>
    <row r="69" spans="1:9" ht="25.35" hidden="1" customHeight="1">
      <c r="A69" s="35" t="s">
        <v>822</v>
      </c>
      <c r="B69" s="38">
        <f>F68</f>
        <v>46147</v>
      </c>
      <c r="C69" s="23">
        <v>0.66666666666666663</v>
      </c>
      <c r="D69" s="38">
        <f>B69</f>
        <v>46147</v>
      </c>
      <c r="E69" s="23">
        <v>0.75</v>
      </c>
      <c r="F69" s="38">
        <f>D69+1</f>
        <v>46148</v>
      </c>
      <c r="G69" s="23">
        <v>8.3333333333333329E-2</v>
      </c>
      <c r="H69" s="20"/>
      <c r="I69" s="54"/>
    </row>
    <row r="70" spans="1:9" ht="25.35" hidden="1" customHeight="1">
      <c r="A70" s="35" t="s">
        <v>793</v>
      </c>
      <c r="B70" s="87">
        <f>F69</f>
        <v>46148</v>
      </c>
      <c r="C70" s="23">
        <v>0.6875</v>
      </c>
      <c r="D70" s="38">
        <f t="shared" ref="D70" si="8">B70</f>
        <v>46148</v>
      </c>
      <c r="E70" s="23">
        <v>0.77083333333333337</v>
      </c>
      <c r="F70" s="38">
        <f>D70+1</f>
        <v>46149</v>
      </c>
      <c r="G70" s="23">
        <v>0.20833333333333334</v>
      </c>
      <c r="H70" s="20"/>
      <c r="I70" s="54"/>
    </row>
    <row r="71" spans="1:9" ht="25.35" hidden="1" customHeight="1">
      <c r="A71" s="35" t="s">
        <v>792</v>
      </c>
      <c r="B71" s="38">
        <f>F70</f>
        <v>46149</v>
      </c>
      <c r="C71" s="102">
        <v>0.27083333333333331</v>
      </c>
      <c r="D71" s="105">
        <f>B71</f>
        <v>46149</v>
      </c>
      <c r="E71" s="102">
        <v>0.3125</v>
      </c>
      <c r="F71" s="105">
        <f>D71+1</f>
        <v>46150</v>
      </c>
      <c r="G71" s="102">
        <v>0.6875</v>
      </c>
      <c r="H71" s="20"/>
      <c r="I71" s="54"/>
    </row>
    <row r="72" spans="1:9" ht="25.35" hidden="1" customHeight="1">
      <c r="A72" s="35" t="s">
        <v>843</v>
      </c>
      <c r="B72" s="87">
        <f>F71+3</f>
        <v>46153</v>
      </c>
      <c r="C72" s="102">
        <v>0.41666666666666669</v>
      </c>
      <c r="D72" s="105">
        <v>46150</v>
      </c>
      <c r="E72" s="102">
        <v>0.25</v>
      </c>
      <c r="F72" s="105">
        <f t="shared" ref="F72" si="9">D72</f>
        <v>46150</v>
      </c>
      <c r="G72" s="102">
        <v>0.83333333333333337</v>
      </c>
      <c r="H72" s="20"/>
      <c r="I72" s="54"/>
    </row>
    <row r="73" spans="1:9" ht="25.35" hidden="1" customHeight="1">
      <c r="A73" s="35" t="s">
        <v>843</v>
      </c>
      <c r="B73" s="87">
        <f>F71+4</f>
        <v>46154</v>
      </c>
      <c r="C73" s="23">
        <v>0.375</v>
      </c>
      <c r="D73" s="42">
        <f>B73+1</f>
        <v>46155</v>
      </c>
      <c r="E73" s="23">
        <v>0</v>
      </c>
      <c r="F73" s="38">
        <f>D73</f>
        <v>46155</v>
      </c>
      <c r="G73" s="23">
        <v>0.51041666666666663</v>
      </c>
      <c r="H73" s="20"/>
      <c r="I73" s="54"/>
    </row>
    <row r="74" spans="1:9" ht="25.35" hidden="1" customHeight="1">
      <c r="A74" s="35" t="s">
        <v>870</v>
      </c>
      <c r="B74" s="87">
        <f>F73+1</f>
        <v>46156</v>
      </c>
      <c r="C74" s="23">
        <v>0.70833333333333337</v>
      </c>
      <c r="D74" s="38">
        <f>B74</f>
        <v>46156</v>
      </c>
      <c r="E74" s="23">
        <v>0.91666666666666663</v>
      </c>
      <c r="F74" s="38">
        <f>D74+1</f>
        <v>46157</v>
      </c>
      <c r="G74" s="23">
        <v>0.45833333333333331</v>
      </c>
      <c r="H74" s="20"/>
      <c r="I74" s="54"/>
    </row>
    <row r="75" spans="1:9" ht="25.35" hidden="1" customHeight="1">
      <c r="A75" s="35" t="s">
        <v>895</v>
      </c>
      <c r="B75" s="87">
        <f>F74+3</f>
        <v>46160</v>
      </c>
      <c r="C75" s="23">
        <v>0.66666666666666663</v>
      </c>
      <c r="D75" s="38">
        <f t="shared" ref="D75" si="10">B75</f>
        <v>46160</v>
      </c>
      <c r="E75" s="23">
        <v>0.75</v>
      </c>
      <c r="F75" s="38">
        <f>D75+1</f>
        <v>46161</v>
      </c>
      <c r="G75" s="23">
        <v>0.125</v>
      </c>
      <c r="H75" s="20"/>
      <c r="I75" s="54"/>
    </row>
    <row r="76" spans="1:9" ht="25.35" hidden="1" customHeight="1">
      <c r="A76" s="35" t="s">
        <v>957</v>
      </c>
      <c r="B76" s="87">
        <f>F75</f>
        <v>46161</v>
      </c>
      <c r="C76" s="23">
        <v>0.1875</v>
      </c>
      <c r="D76" s="38">
        <f>B76</f>
        <v>46161</v>
      </c>
      <c r="E76" s="23">
        <v>0.20833333333333334</v>
      </c>
      <c r="F76" s="38">
        <f>D76+1</f>
        <v>46162</v>
      </c>
      <c r="G76" s="23">
        <v>0.75</v>
      </c>
      <c r="H76" s="20"/>
      <c r="I76" s="54"/>
    </row>
    <row r="77" spans="1:9" ht="25.35" hidden="1" customHeight="1">
      <c r="A77" s="35" t="s">
        <v>908</v>
      </c>
      <c r="B77" s="87">
        <f>F76+1</f>
        <v>46163</v>
      </c>
      <c r="C77" s="23">
        <v>0.29166666666666669</v>
      </c>
      <c r="D77" s="38">
        <f>B77</f>
        <v>46163</v>
      </c>
      <c r="E77" s="23">
        <v>0.41666666666666669</v>
      </c>
      <c r="F77" s="38">
        <f>D77</f>
        <v>46163</v>
      </c>
      <c r="G77" s="23">
        <v>0.85416666666666663</v>
      </c>
      <c r="H77" s="20"/>
      <c r="I77" s="54"/>
    </row>
    <row r="78" spans="1:9" ht="25.35" hidden="1" customHeight="1">
      <c r="A78" s="35" t="s">
        <v>906</v>
      </c>
      <c r="B78" s="90"/>
      <c r="C78" s="90"/>
      <c r="D78" s="90"/>
      <c r="E78" s="90"/>
      <c r="F78" s="90"/>
      <c r="G78" s="90"/>
      <c r="H78" s="60" t="s">
        <v>907</v>
      </c>
      <c r="I78" s="54"/>
    </row>
    <row r="79" spans="1:9" ht="25.35" hidden="1" customHeight="1">
      <c r="A79" s="35" t="s">
        <v>909</v>
      </c>
      <c r="B79" s="87">
        <f>F77+4</f>
        <v>46167</v>
      </c>
      <c r="C79" s="23">
        <v>0.58333333333333337</v>
      </c>
      <c r="D79" s="38">
        <f>B79</f>
        <v>46167</v>
      </c>
      <c r="E79" s="23">
        <v>0.66666666666666663</v>
      </c>
      <c r="F79" s="38">
        <f>D79+1</f>
        <v>46168</v>
      </c>
      <c r="G79" s="23">
        <v>0.33333333333333331</v>
      </c>
      <c r="H79" s="20"/>
      <c r="I79" s="54"/>
    </row>
    <row r="80" spans="1:9" ht="25.35" hidden="1" customHeight="1">
      <c r="A80" s="35" t="s">
        <v>946</v>
      </c>
      <c r="B80" s="87">
        <f>F79+1</f>
        <v>46169</v>
      </c>
      <c r="C80" s="23">
        <v>0.375</v>
      </c>
      <c r="D80" s="38">
        <f>B80+1</f>
        <v>46170</v>
      </c>
      <c r="E80" s="23">
        <v>0.35416666666666669</v>
      </c>
      <c r="F80" s="38">
        <f>D80</f>
        <v>46170</v>
      </c>
      <c r="G80" s="23">
        <v>0.91666666666666663</v>
      </c>
      <c r="H80" s="20"/>
      <c r="I80" s="54"/>
    </row>
    <row r="81" spans="1:9" ht="25.35" hidden="1" customHeight="1">
      <c r="A81" s="35" t="s">
        <v>972</v>
      </c>
      <c r="B81" s="87">
        <f>F80+4</f>
        <v>46174</v>
      </c>
      <c r="C81" s="23">
        <v>0.2638888888888889</v>
      </c>
      <c r="D81" s="38">
        <f>B81</f>
        <v>46174</v>
      </c>
      <c r="E81" s="23">
        <v>0.36527777777777776</v>
      </c>
      <c r="F81" s="38">
        <f>D81+1</f>
        <v>46175</v>
      </c>
      <c r="G81" s="23">
        <v>0.16666666666666666</v>
      </c>
      <c r="H81" s="20"/>
      <c r="I81" s="54"/>
    </row>
    <row r="82" spans="1:9" ht="25.35" hidden="1" customHeight="1">
      <c r="A82" s="35" t="s">
        <v>958</v>
      </c>
      <c r="B82" s="87">
        <f>F81</f>
        <v>46175</v>
      </c>
      <c r="C82" s="23">
        <v>0.25694444444444442</v>
      </c>
      <c r="D82" s="38">
        <f>B82</f>
        <v>46175</v>
      </c>
      <c r="E82" s="23">
        <v>0.29722222222222222</v>
      </c>
      <c r="F82" s="38">
        <v>46176</v>
      </c>
      <c r="G82" s="23">
        <v>0.63334490740740745</v>
      </c>
      <c r="H82" s="20" t="s">
        <v>1046</v>
      </c>
      <c r="I82" s="54"/>
    </row>
    <row r="83" spans="1:9" ht="25.35" hidden="1" customHeight="1">
      <c r="A83" s="35" t="s">
        <v>975</v>
      </c>
      <c r="B83" s="87">
        <f>F82+1</f>
        <v>46177</v>
      </c>
      <c r="C83" s="23">
        <v>0.29166666666666669</v>
      </c>
      <c r="D83" s="38">
        <f>B83</f>
        <v>46177</v>
      </c>
      <c r="E83" s="23">
        <v>0.43055555555555558</v>
      </c>
      <c r="F83" s="38">
        <f>D83+1</f>
        <v>46178</v>
      </c>
      <c r="G83" s="23">
        <v>0.14583333333333334</v>
      </c>
      <c r="H83" s="20"/>
      <c r="I83" s="54"/>
    </row>
    <row r="84" spans="1:9" ht="25.35" hidden="1" customHeight="1">
      <c r="A84" s="35" t="s">
        <v>976</v>
      </c>
      <c r="B84" s="90"/>
      <c r="C84" s="90"/>
      <c r="D84" s="90"/>
      <c r="E84" s="90"/>
      <c r="F84" s="90"/>
      <c r="G84" s="90"/>
      <c r="H84" s="60" t="s">
        <v>907</v>
      </c>
      <c r="I84" s="54"/>
    </row>
    <row r="85" spans="1:9" ht="25.35" hidden="1" customHeight="1">
      <c r="A85" s="35" t="s">
        <v>977</v>
      </c>
      <c r="B85" s="87">
        <f>F83+3</f>
        <v>46181</v>
      </c>
      <c r="C85" s="23">
        <v>0.52916666666666667</v>
      </c>
      <c r="D85" s="38">
        <f>B85</f>
        <v>46181</v>
      </c>
      <c r="E85" s="23">
        <v>0.59583333333333333</v>
      </c>
      <c r="F85" s="38">
        <f t="shared" ref="F85" si="11">D85+1</f>
        <v>46182</v>
      </c>
      <c r="G85" s="23">
        <v>0.17916666666666667</v>
      </c>
      <c r="H85" s="20"/>
      <c r="I85" s="54"/>
    </row>
    <row r="86" spans="1:9" ht="25.35" hidden="1" customHeight="1">
      <c r="A86" s="35" t="s">
        <v>1005</v>
      </c>
      <c r="B86" s="87">
        <f>F85+1</f>
        <v>46183</v>
      </c>
      <c r="C86" s="23">
        <v>0.44583333333333336</v>
      </c>
      <c r="D86" s="38">
        <f>B86+1</f>
        <v>46184</v>
      </c>
      <c r="E86" s="23">
        <v>3.4722222222222224E-2</v>
      </c>
      <c r="F86" s="38">
        <f>D86</f>
        <v>46184</v>
      </c>
      <c r="G86" s="23">
        <v>0.6</v>
      </c>
      <c r="H86" s="20" t="s">
        <v>796</v>
      </c>
      <c r="I86" s="54"/>
    </row>
    <row r="87" spans="1:9" ht="25.35" hidden="1" customHeight="1">
      <c r="A87" s="35" t="s">
        <v>1039</v>
      </c>
      <c r="B87" s="87">
        <f>F86+4</f>
        <v>46188</v>
      </c>
      <c r="C87" s="23">
        <v>0.19444444444444445</v>
      </c>
      <c r="D87" s="38">
        <f>B87</f>
        <v>46188</v>
      </c>
      <c r="E87" s="23">
        <v>0.2986111111111111</v>
      </c>
      <c r="F87" s="38">
        <f>D87</f>
        <v>46188</v>
      </c>
      <c r="G87" s="23">
        <v>0.91666666666666663</v>
      </c>
      <c r="H87" s="20" t="s">
        <v>796</v>
      </c>
      <c r="I87" s="54"/>
    </row>
    <row r="88" spans="1:9" ht="25.35" hidden="1" customHeight="1">
      <c r="A88" s="35" t="s">
        <v>1022</v>
      </c>
      <c r="B88" s="87">
        <f>F87</f>
        <v>46188</v>
      </c>
      <c r="C88" s="23">
        <v>0.97916666666666663</v>
      </c>
      <c r="D88" s="38">
        <f>B88+1</f>
        <v>46189</v>
      </c>
      <c r="E88" s="34">
        <v>1.8055555555555554E-2</v>
      </c>
      <c r="F88" s="38">
        <f>D88+1</f>
        <v>46190</v>
      </c>
      <c r="G88" s="23">
        <v>0.6166666666666667</v>
      </c>
      <c r="H88" s="20"/>
      <c r="I88" s="54"/>
    </row>
    <row r="89" spans="1:9" ht="25.35" hidden="1" customHeight="1">
      <c r="A89" s="35" t="s">
        <v>1042</v>
      </c>
      <c r="B89" s="87">
        <f>F88+1</f>
        <v>46191</v>
      </c>
      <c r="C89" s="23">
        <v>0.1875</v>
      </c>
      <c r="D89" s="38">
        <f>B89</f>
        <v>46191</v>
      </c>
      <c r="E89" s="23">
        <v>0.34027777777777779</v>
      </c>
      <c r="F89" s="38">
        <f>D89</f>
        <v>46191</v>
      </c>
      <c r="G89" s="23">
        <v>0.70833333333333337</v>
      </c>
      <c r="H89" s="20"/>
      <c r="I89" s="54"/>
    </row>
    <row r="90" spans="1:9" ht="25.35" hidden="1" customHeight="1">
      <c r="A90" s="35" t="s">
        <v>1086</v>
      </c>
      <c r="B90" s="90"/>
      <c r="C90" s="90"/>
      <c r="D90" s="90"/>
      <c r="E90" s="90"/>
      <c r="F90" s="90"/>
      <c r="G90" s="90"/>
      <c r="H90" s="60" t="s">
        <v>907</v>
      </c>
      <c r="I90" s="54"/>
    </row>
    <row r="91" spans="1:9" ht="25.35" hidden="1" customHeight="1">
      <c r="A91" s="35" t="s">
        <v>1043</v>
      </c>
      <c r="B91" s="87">
        <f>F89+4</f>
        <v>46195</v>
      </c>
      <c r="C91" s="23">
        <v>0.20208333333333334</v>
      </c>
      <c r="D91" s="38">
        <f t="shared" ref="D91" si="12">B91</f>
        <v>46195</v>
      </c>
      <c r="E91" s="23">
        <v>0.31666666666666665</v>
      </c>
      <c r="F91" s="38">
        <f>D91</f>
        <v>46195</v>
      </c>
      <c r="G91" s="23">
        <v>0.83333333333333337</v>
      </c>
      <c r="H91" s="20"/>
      <c r="I91" s="54"/>
    </row>
    <row r="92" spans="1:9" ht="25.35" hidden="1" customHeight="1">
      <c r="A92" s="35" t="s">
        <v>1050</v>
      </c>
      <c r="B92" s="87">
        <f>F91+2</f>
        <v>46197</v>
      </c>
      <c r="C92" s="23">
        <v>0.16666666666666666</v>
      </c>
      <c r="D92" s="38">
        <f>B92</f>
        <v>46197</v>
      </c>
      <c r="E92" s="23">
        <v>0.88055555555555554</v>
      </c>
      <c r="F92" s="38">
        <f>D92+1</f>
        <v>46198</v>
      </c>
      <c r="G92" s="23">
        <v>0.53333333333333333</v>
      </c>
      <c r="H92" s="20" t="s">
        <v>1153</v>
      </c>
      <c r="I92" s="54"/>
    </row>
    <row r="93" spans="1:9" ht="25.35" hidden="1" customHeight="1">
      <c r="A93" s="46" t="s">
        <v>1080</v>
      </c>
      <c r="B93" s="87">
        <f>F92+4</f>
        <v>46202</v>
      </c>
      <c r="C93" s="23">
        <v>0.25</v>
      </c>
      <c r="D93" s="38">
        <f>B93</f>
        <v>46202</v>
      </c>
      <c r="E93" s="23">
        <v>0.35833333333333334</v>
      </c>
      <c r="F93" s="38">
        <f>D93+1</f>
        <v>46203</v>
      </c>
      <c r="G93" s="23">
        <v>0.2</v>
      </c>
      <c r="H93" s="20" t="s">
        <v>1142</v>
      </c>
      <c r="I93" s="54"/>
    </row>
    <row r="94" spans="1:9" ht="25.35" hidden="1" customHeight="1">
      <c r="A94" s="46" t="s">
        <v>1055</v>
      </c>
      <c r="B94" s="87">
        <f>F93</f>
        <v>46203</v>
      </c>
      <c r="C94" s="23">
        <v>0.20833333333333334</v>
      </c>
      <c r="D94" s="38">
        <f t="shared" ref="D94" si="13">B94</f>
        <v>46203</v>
      </c>
      <c r="E94" s="23">
        <v>0.30208333333333331</v>
      </c>
      <c r="F94" s="38">
        <f>D94+1</f>
        <v>46204</v>
      </c>
      <c r="G94" s="23">
        <v>0.6333333333333333</v>
      </c>
      <c r="H94" s="20"/>
      <c r="I94" s="54"/>
    </row>
    <row r="95" spans="1:9" ht="25.35" hidden="1" customHeight="1">
      <c r="A95" s="35" t="s">
        <v>1081</v>
      </c>
      <c r="B95" s="87">
        <f>F94+1</f>
        <v>46205</v>
      </c>
      <c r="C95" s="23">
        <v>0.5708333333333333</v>
      </c>
      <c r="D95" s="38">
        <f>B95+1</f>
        <v>46206</v>
      </c>
      <c r="E95" s="23">
        <v>0.1763888888888889</v>
      </c>
      <c r="F95" s="38">
        <f>D95</f>
        <v>46206</v>
      </c>
      <c r="G95" s="23">
        <v>0.48749999999999999</v>
      </c>
      <c r="H95" s="20"/>
      <c r="I95" s="54"/>
    </row>
    <row r="96" spans="1:9" ht="25.35" hidden="1" customHeight="1">
      <c r="A96" s="35" t="s">
        <v>1096</v>
      </c>
      <c r="B96" s="92"/>
      <c r="C96" s="64"/>
      <c r="D96" s="90"/>
      <c r="E96" s="64"/>
      <c r="F96" s="90"/>
      <c r="G96" s="64"/>
      <c r="H96" s="60" t="s">
        <v>907</v>
      </c>
      <c r="I96" s="54"/>
    </row>
    <row r="97" spans="1:9" ht="25.35" hidden="1" customHeight="1">
      <c r="A97" s="35" t="s">
        <v>1088</v>
      </c>
      <c r="B97" s="87">
        <f>F95+3</f>
        <v>46209</v>
      </c>
      <c r="C97" s="23">
        <v>0.875</v>
      </c>
      <c r="D97" s="38">
        <f>B97</f>
        <v>46209</v>
      </c>
      <c r="E97" s="23">
        <v>0.98472222222222228</v>
      </c>
      <c r="F97" s="38">
        <f>D97+1</f>
        <v>46210</v>
      </c>
      <c r="G97" s="23">
        <v>0.52361111111111114</v>
      </c>
      <c r="H97" s="20"/>
      <c r="I97" s="54"/>
    </row>
    <row r="98" spans="1:9" ht="24" hidden="1" customHeight="1">
      <c r="A98" s="35" t="s">
        <v>1115</v>
      </c>
      <c r="B98" s="87">
        <f>F97+1</f>
        <v>46211</v>
      </c>
      <c r="C98" s="23">
        <v>0.75</v>
      </c>
      <c r="D98" s="38">
        <f>B98+1</f>
        <v>46212</v>
      </c>
      <c r="E98" s="23">
        <v>0.23472222222222222</v>
      </c>
      <c r="F98" s="38">
        <f>D98</f>
        <v>46212</v>
      </c>
      <c r="G98" s="23">
        <v>0.8666666666666667</v>
      </c>
      <c r="H98" s="41" t="s">
        <v>1208</v>
      </c>
      <c r="I98" s="54"/>
    </row>
    <row r="99" spans="1:9" ht="25.35" hidden="1" customHeight="1">
      <c r="A99" s="46" t="s">
        <v>1151</v>
      </c>
      <c r="B99" s="87">
        <f>F98+4</f>
        <v>46216</v>
      </c>
      <c r="C99" s="23">
        <v>0.54583333333333328</v>
      </c>
      <c r="D99" s="38">
        <f>B99+1</f>
        <v>46217</v>
      </c>
      <c r="E99" s="23">
        <v>4.1666666666666664E-2</v>
      </c>
      <c r="F99" s="38">
        <f>D99</f>
        <v>46217</v>
      </c>
      <c r="G99" s="23">
        <v>0.66666666666666663</v>
      </c>
      <c r="H99" s="20" t="s">
        <v>796</v>
      </c>
      <c r="I99" s="54"/>
    </row>
    <row r="100" spans="1:9" ht="25.35" hidden="1" customHeight="1">
      <c r="A100" s="35" t="s">
        <v>1116</v>
      </c>
      <c r="B100" s="87">
        <f>F99+1</f>
        <v>46218</v>
      </c>
      <c r="C100" s="23">
        <v>0.2013888888888889</v>
      </c>
      <c r="D100" s="38">
        <f>B100</f>
        <v>46218</v>
      </c>
      <c r="E100" s="23">
        <v>0.29166666666666669</v>
      </c>
      <c r="F100" s="38">
        <f>D100+1</f>
        <v>46219</v>
      </c>
      <c r="G100" s="23">
        <v>0.20416666666666666</v>
      </c>
      <c r="H100" s="20"/>
      <c r="I100" s="54"/>
    </row>
    <row r="101" spans="1:9" ht="25.35" hidden="1" customHeight="1">
      <c r="A101" s="35" t="s">
        <v>1144</v>
      </c>
      <c r="B101" s="87">
        <f>F100</f>
        <v>46219</v>
      </c>
      <c r="C101" s="23">
        <v>0.26666666666666666</v>
      </c>
      <c r="D101" s="38">
        <f t="shared" ref="D101" si="14">B101</f>
        <v>46219</v>
      </c>
      <c r="E101" s="23">
        <v>0.24305555555555555</v>
      </c>
      <c r="F101" s="38">
        <f>D101</f>
        <v>46219</v>
      </c>
      <c r="G101" s="23">
        <v>0.92291666666666672</v>
      </c>
      <c r="H101" s="20"/>
      <c r="I101" s="54"/>
    </row>
    <row r="102" spans="1:9" ht="25.35" hidden="1" customHeight="1">
      <c r="A102" s="35" t="s">
        <v>1152</v>
      </c>
      <c r="B102" s="92"/>
      <c r="C102" s="64"/>
      <c r="D102" s="90"/>
      <c r="E102" s="64"/>
      <c r="F102" s="90"/>
      <c r="G102" s="64"/>
      <c r="H102" s="20" t="s">
        <v>907</v>
      </c>
      <c r="I102" s="54"/>
    </row>
    <row r="103" spans="1:9" ht="25.35" hidden="1" customHeight="1">
      <c r="A103" s="35" t="s">
        <v>1169</v>
      </c>
      <c r="B103" s="87">
        <f>F101+4</f>
        <v>46223</v>
      </c>
      <c r="C103" s="23">
        <v>0.72916666666666663</v>
      </c>
      <c r="D103" s="38">
        <f>B103</f>
        <v>46223</v>
      </c>
      <c r="E103" s="23">
        <v>0.78333333333333333</v>
      </c>
      <c r="F103" s="38">
        <f>D103+1</f>
        <v>46224</v>
      </c>
      <c r="G103" s="23">
        <v>0.51249999999999996</v>
      </c>
      <c r="H103" s="20"/>
      <c r="I103" s="54"/>
    </row>
    <row r="104" spans="1:9" ht="25.35" hidden="1" customHeight="1">
      <c r="A104" s="35" t="s">
        <v>1180</v>
      </c>
      <c r="B104" s="87">
        <f>F103+1</f>
        <v>46225</v>
      </c>
      <c r="C104" s="23">
        <v>0.70833333333333337</v>
      </c>
      <c r="D104" s="38">
        <f>B104+1</f>
        <v>46226</v>
      </c>
      <c r="E104" s="23">
        <v>0.05</v>
      </c>
      <c r="F104" s="38">
        <f>D104</f>
        <v>46226</v>
      </c>
      <c r="G104" s="23">
        <v>0.63194444444444442</v>
      </c>
      <c r="H104" s="60" t="s">
        <v>796</v>
      </c>
      <c r="I104" s="54"/>
    </row>
    <row r="105" spans="1:9" ht="25.35" hidden="1" customHeight="1">
      <c r="A105" s="46" t="s">
        <v>1187</v>
      </c>
      <c r="B105" s="87">
        <f>F104+3</f>
        <v>46229</v>
      </c>
      <c r="C105" s="23">
        <v>0.16666666666666666</v>
      </c>
      <c r="D105" s="38">
        <f>B105</f>
        <v>46229</v>
      </c>
      <c r="E105" s="23">
        <v>0.32500000000000001</v>
      </c>
      <c r="F105" s="38">
        <f>D105</f>
        <v>46229</v>
      </c>
      <c r="G105" s="23">
        <v>0.64583333333333337</v>
      </c>
      <c r="H105" s="20"/>
      <c r="I105" s="54"/>
    </row>
    <row r="106" spans="1:9" ht="25.35" hidden="1" customHeight="1">
      <c r="A106" s="35" t="s">
        <v>1202</v>
      </c>
      <c r="B106" s="38">
        <f>F105+1</f>
        <v>46230</v>
      </c>
      <c r="C106" s="23">
        <v>0.68055555555555558</v>
      </c>
      <c r="D106" s="38">
        <f>B106</f>
        <v>46230</v>
      </c>
      <c r="E106" s="23">
        <v>0.78749999999999998</v>
      </c>
      <c r="F106" s="38">
        <f>D106+1</f>
        <v>46231</v>
      </c>
      <c r="G106" s="23">
        <v>0.19583333333333333</v>
      </c>
      <c r="H106" s="20"/>
      <c r="I106" s="54"/>
    </row>
    <row r="107" spans="1:9" ht="25.35" hidden="1" customHeight="1">
      <c r="A107" s="35" t="s">
        <v>1199</v>
      </c>
      <c r="B107" s="38">
        <f>F106</f>
        <v>46231</v>
      </c>
      <c r="C107" s="23">
        <v>0.26250000000000001</v>
      </c>
      <c r="D107" s="38">
        <f t="shared" ref="D107:D108" si="15">B107</f>
        <v>46231</v>
      </c>
      <c r="E107" s="23">
        <v>0.30416666666666664</v>
      </c>
      <c r="F107" s="38">
        <f>D107</f>
        <v>46231</v>
      </c>
      <c r="G107" s="23">
        <v>0.95833333333333337</v>
      </c>
      <c r="H107" s="60"/>
      <c r="I107" s="54"/>
    </row>
    <row r="108" spans="1:9" ht="25.35" hidden="1" customHeight="1">
      <c r="A108" s="35" t="s">
        <v>1203</v>
      </c>
      <c r="B108" s="38">
        <f>F107+1</f>
        <v>46232</v>
      </c>
      <c r="C108" s="23">
        <v>0.54166666666666663</v>
      </c>
      <c r="D108" s="38">
        <f t="shared" si="15"/>
        <v>46232</v>
      </c>
      <c r="E108" s="23">
        <v>0.67083333333333328</v>
      </c>
      <c r="F108" s="38">
        <f>D108+1</f>
        <v>46233</v>
      </c>
      <c r="G108" s="23">
        <v>0.41666666666666669</v>
      </c>
      <c r="H108" s="20"/>
      <c r="I108" s="54"/>
    </row>
    <row r="109" spans="1:9" ht="25.35" customHeight="1">
      <c r="A109" s="35" t="s">
        <v>1220</v>
      </c>
      <c r="B109" s="38">
        <f>F108+3</f>
        <v>46236</v>
      </c>
      <c r="C109" s="23">
        <v>0.875</v>
      </c>
      <c r="D109" s="38">
        <f>B109</f>
        <v>46236</v>
      </c>
      <c r="E109" s="23">
        <v>0.95833333333333337</v>
      </c>
      <c r="F109" s="38">
        <f>D109+1</f>
        <v>46237</v>
      </c>
      <c r="G109" s="23">
        <v>0.47291666666666665</v>
      </c>
      <c r="H109" s="20"/>
      <c r="I109" s="54"/>
    </row>
    <row r="110" spans="1:9" ht="25.35" customHeight="1">
      <c r="A110" s="35" t="s">
        <v>1236</v>
      </c>
      <c r="B110" s="38">
        <f>F109+1</f>
        <v>46238</v>
      </c>
      <c r="C110" s="23">
        <v>0.6875</v>
      </c>
      <c r="D110" s="108">
        <f>B110+1</f>
        <v>46239</v>
      </c>
      <c r="E110" s="102">
        <v>0.21666666666666667</v>
      </c>
      <c r="F110" s="105">
        <f>D110</f>
        <v>46239</v>
      </c>
      <c r="G110" s="102">
        <v>0.89583333333333337</v>
      </c>
      <c r="H110" s="20" t="s">
        <v>796</v>
      </c>
      <c r="I110" s="54"/>
    </row>
    <row r="111" spans="1:9" ht="25.35" customHeight="1">
      <c r="A111" s="46" t="s">
        <v>1245</v>
      </c>
      <c r="B111" s="38">
        <f>F110+3</f>
        <v>46242</v>
      </c>
      <c r="C111" s="23">
        <v>0.41666666666666669</v>
      </c>
      <c r="D111" s="38">
        <f>B111</f>
        <v>46242</v>
      </c>
      <c r="E111" s="23">
        <v>0.5541666666666667</v>
      </c>
      <c r="F111" s="38">
        <f>D111+1</f>
        <v>46243</v>
      </c>
      <c r="G111" s="23">
        <v>2.361111111111111E-2</v>
      </c>
      <c r="H111" s="20"/>
      <c r="I111" s="54"/>
    </row>
    <row r="112" spans="1:9" ht="25.35" customHeight="1">
      <c r="A112" s="35" t="s">
        <v>1267</v>
      </c>
      <c r="B112" s="38">
        <f>F111+1</f>
        <v>46244</v>
      </c>
      <c r="C112" s="23">
        <v>0.20486111111111113</v>
      </c>
      <c r="D112" s="38">
        <f>B112</f>
        <v>46244</v>
      </c>
      <c r="E112" s="23">
        <v>0.24305555555555555</v>
      </c>
      <c r="F112" s="38">
        <f>D112</f>
        <v>46244</v>
      </c>
      <c r="G112" s="23">
        <v>0.91666666666666663</v>
      </c>
      <c r="H112" s="20"/>
      <c r="I112" s="54"/>
    </row>
    <row r="113" spans="1:9" ht="25.35" customHeight="1">
      <c r="A113" s="35" t="s">
        <v>1255</v>
      </c>
      <c r="B113" s="38">
        <f>F112</f>
        <v>46244</v>
      </c>
      <c r="C113" s="23">
        <v>0.97916666666666663</v>
      </c>
      <c r="D113" s="38">
        <f>B113+1</f>
        <v>46245</v>
      </c>
      <c r="E113" s="23">
        <v>2.0833333333333332E-2</v>
      </c>
      <c r="F113" s="38">
        <f>D113+1</f>
        <v>46246</v>
      </c>
      <c r="G113" s="23">
        <v>0.20833333333333334</v>
      </c>
      <c r="H113" s="20"/>
      <c r="I113" s="54"/>
    </row>
    <row r="114" spans="1:9" ht="25.35" customHeight="1">
      <c r="A114" s="35" t="s">
        <v>1268</v>
      </c>
      <c r="B114" s="38">
        <f>F113</f>
        <v>46246</v>
      </c>
      <c r="C114" s="23">
        <v>0.75</v>
      </c>
      <c r="D114" s="38">
        <f t="shared" ref="D114" si="16">B114</f>
        <v>46246</v>
      </c>
      <c r="E114" s="23">
        <v>0.875</v>
      </c>
      <c r="F114" s="38">
        <f>D114+1</f>
        <v>46247</v>
      </c>
      <c r="G114" s="23">
        <v>0.25</v>
      </c>
      <c r="H114" s="20"/>
      <c r="I114" s="54"/>
    </row>
    <row r="115" spans="1:9" ht="25.35" customHeight="1">
      <c r="A115" s="46" t="s">
        <v>1295</v>
      </c>
      <c r="B115" s="38">
        <f>F114+3</f>
        <v>46250</v>
      </c>
      <c r="C115" s="23">
        <v>4.1666666666666664E-2</v>
      </c>
      <c r="D115" s="38">
        <f>B115</f>
        <v>46250</v>
      </c>
      <c r="E115" s="23">
        <v>0.29166666666666669</v>
      </c>
      <c r="F115" s="38">
        <f>D115</f>
        <v>46250</v>
      </c>
      <c r="G115" s="23">
        <v>0.70833333333333337</v>
      </c>
      <c r="H115" s="20"/>
      <c r="I115" s="54"/>
    </row>
    <row r="116" spans="1:9" ht="25.35" customHeight="1">
      <c r="A116" s="46" t="s">
        <v>1309</v>
      </c>
      <c r="B116" s="106">
        <f>F115+1</f>
        <v>46251</v>
      </c>
      <c r="C116" s="23">
        <v>0.91666666666666663</v>
      </c>
      <c r="D116" s="106">
        <f>B116</f>
        <v>46251</v>
      </c>
      <c r="E116" s="23">
        <v>0.95833333333333337</v>
      </c>
      <c r="F116" s="106">
        <f>D116+1</f>
        <v>46252</v>
      </c>
      <c r="G116" s="23">
        <v>0.375</v>
      </c>
      <c r="H116" s="20" t="s">
        <v>1310</v>
      </c>
      <c r="I116" s="54"/>
    </row>
    <row r="117" spans="1:9" ht="24" customHeight="1">
      <c r="A117" s="132" t="s">
        <v>1347</v>
      </c>
      <c r="B117" s="132"/>
      <c r="C117" s="132"/>
      <c r="D117" s="132"/>
      <c r="E117" s="132"/>
      <c r="F117" s="132"/>
      <c r="G117" s="132"/>
      <c r="H117" s="132"/>
      <c r="I117" s="132"/>
    </row>
    <row r="118" spans="1:9" ht="24.6" customHeight="1">
      <c r="A118" s="55" t="s">
        <v>3</v>
      </c>
      <c r="B118" s="133" t="s">
        <v>4</v>
      </c>
      <c r="C118" s="133"/>
      <c r="D118" s="133" t="s">
        <v>5</v>
      </c>
      <c r="E118" s="133"/>
      <c r="F118" s="133" t="s">
        <v>6</v>
      </c>
      <c r="G118" s="133"/>
      <c r="H118" s="56" t="s">
        <v>7</v>
      </c>
      <c r="I118" s="56" t="s">
        <v>8</v>
      </c>
    </row>
    <row r="119" spans="1:9" ht="24" hidden="1" customHeight="1">
      <c r="A119" s="35" t="s">
        <v>9</v>
      </c>
      <c r="B119" s="87">
        <v>46003</v>
      </c>
      <c r="C119" s="34">
        <v>0.97916666666666696</v>
      </c>
      <c r="D119" s="38">
        <v>46004</v>
      </c>
      <c r="E119" s="34">
        <v>0.108333333333333</v>
      </c>
      <c r="F119" s="38">
        <f>D119</f>
        <v>46004</v>
      </c>
      <c r="G119" s="34">
        <v>0.66249999999999998</v>
      </c>
      <c r="H119" s="20" t="s">
        <v>10</v>
      </c>
      <c r="I119" s="74"/>
    </row>
    <row r="120" spans="1:9" ht="24" hidden="1" customHeight="1">
      <c r="A120" s="73" t="s">
        <v>11</v>
      </c>
      <c r="B120" s="38">
        <f>F119+1</f>
        <v>46005</v>
      </c>
      <c r="C120" s="34">
        <v>0.9375</v>
      </c>
      <c r="D120" s="38">
        <f>B120+1</f>
        <v>46006</v>
      </c>
      <c r="E120" s="34">
        <v>0.52083333333333304</v>
      </c>
      <c r="F120" s="38">
        <f>D120+1</f>
        <v>46007</v>
      </c>
      <c r="G120" s="34">
        <v>0.125</v>
      </c>
      <c r="H120" s="20" t="s">
        <v>12</v>
      </c>
      <c r="I120" s="74"/>
    </row>
    <row r="121" spans="1:9" ht="24" hidden="1" customHeight="1">
      <c r="A121" s="88" t="s">
        <v>13</v>
      </c>
      <c r="B121" s="38">
        <f>F120+3</f>
        <v>46010</v>
      </c>
      <c r="C121" s="34">
        <v>0.29166666666666702</v>
      </c>
      <c r="D121" s="38">
        <f>B121</f>
        <v>46010</v>
      </c>
      <c r="E121" s="34">
        <v>0.3125</v>
      </c>
      <c r="F121" s="38">
        <f>D121</f>
        <v>46010</v>
      </c>
      <c r="G121" s="34">
        <v>0.70833333333333304</v>
      </c>
      <c r="H121" s="20"/>
      <c r="I121" s="74"/>
    </row>
    <row r="122" spans="1:9" ht="24" hidden="1" customHeight="1">
      <c r="A122" s="73" t="s">
        <v>14</v>
      </c>
      <c r="B122" s="38">
        <f>F121</f>
        <v>46010</v>
      </c>
      <c r="C122" s="34">
        <v>0.75</v>
      </c>
      <c r="D122" s="38">
        <f>B122</f>
        <v>46010</v>
      </c>
      <c r="E122" s="34">
        <v>0.77083333333333304</v>
      </c>
      <c r="F122" s="38">
        <f>D122+1</f>
        <v>46011</v>
      </c>
      <c r="G122" s="34">
        <v>0.5</v>
      </c>
      <c r="H122" s="20"/>
      <c r="I122" s="74"/>
    </row>
    <row r="123" spans="1:9" ht="24" hidden="1" customHeight="1">
      <c r="A123" s="73" t="s">
        <v>15</v>
      </c>
      <c r="B123" s="87">
        <f>F122+1</f>
        <v>46012</v>
      </c>
      <c r="C123" s="34">
        <v>0.16666666666666699</v>
      </c>
      <c r="D123" s="38">
        <f>B123</f>
        <v>46012</v>
      </c>
      <c r="E123" s="34">
        <v>0.5625</v>
      </c>
      <c r="F123" s="38">
        <f t="shared" ref="F123:F126" si="17">D123</f>
        <v>46012</v>
      </c>
      <c r="G123" s="34">
        <v>0.98611111111111105</v>
      </c>
      <c r="H123" s="20"/>
      <c r="I123" s="74"/>
    </row>
    <row r="124" spans="1:9" ht="24" hidden="1" customHeight="1">
      <c r="A124" s="73" t="s">
        <v>16</v>
      </c>
      <c r="B124" s="87">
        <f>F123+1</f>
        <v>46013</v>
      </c>
      <c r="C124" s="34">
        <v>0.58333333333333304</v>
      </c>
      <c r="D124" s="38">
        <f>B124</f>
        <v>46013</v>
      </c>
      <c r="E124" s="34">
        <v>0.62986111111111098</v>
      </c>
      <c r="F124" s="38">
        <f t="shared" si="17"/>
        <v>46013</v>
      </c>
      <c r="G124" s="34">
        <v>0.83333333333333304</v>
      </c>
      <c r="H124" s="20"/>
      <c r="I124" s="74"/>
    </row>
    <row r="125" spans="1:9" ht="24" hidden="1" customHeight="1">
      <c r="A125" s="35" t="s">
        <v>17</v>
      </c>
      <c r="B125" s="87">
        <f>F124+4</f>
        <v>46017</v>
      </c>
      <c r="C125" s="34">
        <v>0</v>
      </c>
      <c r="D125" s="38">
        <v>46017</v>
      </c>
      <c r="E125" s="34">
        <v>0.108333333333333</v>
      </c>
      <c r="F125" s="38">
        <f t="shared" si="17"/>
        <v>46017</v>
      </c>
      <c r="G125" s="34">
        <v>0.86250000000000004</v>
      </c>
      <c r="H125" s="20"/>
      <c r="I125" s="74"/>
    </row>
    <row r="126" spans="1:9" ht="24" hidden="1" customHeight="1">
      <c r="A126" s="35" t="s">
        <v>18</v>
      </c>
      <c r="B126" s="87">
        <f>F125+2</f>
        <v>46019</v>
      </c>
      <c r="C126" s="34">
        <v>0</v>
      </c>
      <c r="D126" s="38">
        <f>B126</f>
        <v>46019</v>
      </c>
      <c r="E126" s="34">
        <v>2.9166666666666698E-2</v>
      </c>
      <c r="F126" s="38">
        <f t="shared" si="17"/>
        <v>46019</v>
      </c>
      <c r="G126" s="34">
        <v>0.47083333333333299</v>
      </c>
      <c r="H126" s="20"/>
      <c r="I126" s="74"/>
    </row>
    <row r="127" spans="1:9" ht="24" hidden="1" customHeight="1">
      <c r="A127" s="78" t="s">
        <v>19</v>
      </c>
      <c r="B127" s="87">
        <f>F126+2</f>
        <v>46021</v>
      </c>
      <c r="C127" s="34">
        <v>0.64583333333333304</v>
      </c>
      <c r="D127" s="38">
        <f>B127</f>
        <v>46021</v>
      </c>
      <c r="E127" s="34">
        <v>0.70833333333333304</v>
      </c>
      <c r="F127" s="38">
        <f t="shared" ref="F127:F131" si="18">D127</f>
        <v>46021</v>
      </c>
      <c r="G127" s="34">
        <v>0.8125</v>
      </c>
      <c r="H127" s="20"/>
      <c r="I127" s="74"/>
    </row>
    <row r="128" spans="1:9" ht="24" hidden="1" customHeight="1">
      <c r="A128" s="73" t="s">
        <v>20</v>
      </c>
      <c r="B128" s="87">
        <f>F127+2</f>
        <v>46023</v>
      </c>
      <c r="C128" s="34">
        <v>0.14583333333333301</v>
      </c>
      <c r="D128" s="38">
        <f>B128+1</f>
        <v>46024</v>
      </c>
      <c r="E128" s="34">
        <v>0.30833333333333302</v>
      </c>
      <c r="F128" s="87">
        <f>D128+1</f>
        <v>46025</v>
      </c>
      <c r="G128" s="34">
        <v>0.66666666666666696</v>
      </c>
      <c r="H128" s="20" t="s">
        <v>21</v>
      </c>
      <c r="I128" s="74"/>
    </row>
    <row r="129" spans="1:9" ht="24" hidden="1" customHeight="1">
      <c r="A129" s="73" t="s">
        <v>22</v>
      </c>
      <c r="B129" s="87">
        <f>F128</f>
        <v>46025</v>
      </c>
      <c r="C129" s="34">
        <v>0.72916666666666696</v>
      </c>
      <c r="D129" s="38">
        <f>B129+1</f>
        <v>46026</v>
      </c>
      <c r="E129" s="34">
        <v>0.24027777777777801</v>
      </c>
      <c r="F129" s="87">
        <f t="shared" si="18"/>
        <v>46026</v>
      </c>
      <c r="G129" s="34">
        <v>0.75</v>
      </c>
      <c r="H129" s="20"/>
      <c r="I129" s="74"/>
    </row>
    <row r="130" spans="1:9" ht="24" hidden="1" customHeight="1">
      <c r="A130" s="73" t="s">
        <v>23</v>
      </c>
      <c r="B130" s="87">
        <f>F129+1</f>
        <v>46027</v>
      </c>
      <c r="C130" s="34">
        <v>0.41666666666666702</v>
      </c>
      <c r="D130" s="38">
        <f>B130</f>
        <v>46027</v>
      </c>
      <c r="E130" s="34">
        <v>0.54166666666666696</v>
      </c>
      <c r="F130" s="87">
        <f t="shared" si="18"/>
        <v>46027</v>
      </c>
      <c r="G130" s="34">
        <v>0.88749999999999996</v>
      </c>
      <c r="H130" s="20"/>
      <c r="I130" s="74"/>
    </row>
    <row r="131" spans="1:9" ht="24" hidden="1" customHeight="1">
      <c r="A131" s="35" t="s">
        <v>24</v>
      </c>
      <c r="B131" s="87">
        <f>F130+4</f>
        <v>46031</v>
      </c>
      <c r="C131" s="34">
        <v>2.0833333333333301E-2</v>
      </c>
      <c r="D131" s="38">
        <v>46031</v>
      </c>
      <c r="E131" s="34">
        <v>0.27500000000000002</v>
      </c>
      <c r="F131" s="87">
        <f t="shared" si="18"/>
        <v>46031</v>
      </c>
      <c r="G131" s="34">
        <v>0.83333333333333304</v>
      </c>
      <c r="H131" s="20"/>
      <c r="I131" s="74"/>
    </row>
    <row r="132" spans="1:9" ht="24" hidden="1" customHeight="1">
      <c r="A132" s="35" t="s">
        <v>25</v>
      </c>
      <c r="B132" s="87">
        <f>F131+2</f>
        <v>46033</v>
      </c>
      <c r="C132" s="34">
        <v>8.3333333333333297E-3</v>
      </c>
      <c r="D132" s="38">
        <f>B132</f>
        <v>46033</v>
      </c>
      <c r="E132" s="34">
        <v>0.58333333333333304</v>
      </c>
      <c r="F132" s="87">
        <f>D132+1</f>
        <v>46034</v>
      </c>
      <c r="G132" s="34">
        <v>6.6666666666666693E-2</v>
      </c>
      <c r="H132" s="20"/>
      <c r="I132" s="74"/>
    </row>
    <row r="133" spans="1:9" ht="24" hidden="1" customHeight="1">
      <c r="A133" s="73" t="s">
        <v>26</v>
      </c>
      <c r="B133" s="87">
        <v>46037</v>
      </c>
      <c r="C133" s="34">
        <v>0.33333333333333298</v>
      </c>
      <c r="D133" s="38">
        <f>B133</f>
        <v>46037</v>
      </c>
      <c r="E133" s="34">
        <v>0.71666666666666701</v>
      </c>
      <c r="F133" s="87">
        <f>D133+1</f>
        <v>46038</v>
      </c>
      <c r="G133" s="34">
        <v>0.5</v>
      </c>
      <c r="H133" s="60" t="s">
        <v>27</v>
      </c>
      <c r="I133" s="74"/>
    </row>
    <row r="134" spans="1:9" ht="24" hidden="1" customHeight="1">
      <c r="A134" s="73" t="s">
        <v>28</v>
      </c>
      <c r="B134" s="87">
        <f>F133</f>
        <v>46038</v>
      </c>
      <c r="C134" s="34">
        <v>0.5625</v>
      </c>
      <c r="D134" s="38">
        <f>B134</f>
        <v>46038</v>
      </c>
      <c r="E134" s="34">
        <v>0.60833333333333295</v>
      </c>
      <c r="F134" s="87">
        <f>D134</f>
        <v>46038</v>
      </c>
      <c r="G134" s="34">
        <v>0.95833333333333304</v>
      </c>
      <c r="H134" s="60"/>
      <c r="I134" s="74"/>
    </row>
    <row r="135" spans="1:9" ht="24" hidden="1" customHeight="1">
      <c r="A135" s="73" t="s">
        <v>29</v>
      </c>
      <c r="B135" s="87">
        <f>F134+1</f>
        <v>46039</v>
      </c>
      <c r="C135" s="34">
        <v>0.5625</v>
      </c>
      <c r="D135" s="38">
        <f>B135</f>
        <v>46039</v>
      </c>
      <c r="E135" s="34">
        <v>0.58333333333333304</v>
      </c>
      <c r="F135" s="87">
        <f>D135</f>
        <v>46039</v>
      </c>
      <c r="G135" s="34">
        <v>0.95</v>
      </c>
      <c r="H135" s="20"/>
      <c r="I135" s="74"/>
    </row>
    <row r="136" spans="1:9" ht="24" hidden="1" customHeight="1">
      <c r="A136" s="73" t="s">
        <v>30</v>
      </c>
      <c r="B136" s="87">
        <f>F135+1</f>
        <v>46040</v>
      </c>
      <c r="C136" s="34">
        <v>0.64583333333333304</v>
      </c>
      <c r="D136" s="38">
        <f>B136+1</f>
        <v>46041</v>
      </c>
      <c r="E136" s="34">
        <v>0.3</v>
      </c>
      <c r="F136" s="87">
        <f>D136</f>
        <v>46041</v>
      </c>
      <c r="G136" s="34">
        <v>0.57638888888888895</v>
      </c>
      <c r="H136" s="20"/>
      <c r="I136" s="74"/>
    </row>
    <row r="137" spans="1:9" ht="24" hidden="1" customHeight="1">
      <c r="A137" s="35" t="s">
        <v>31</v>
      </c>
      <c r="B137" s="87">
        <f>F136+3</f>
        <v>46044</v>
      </c>
      <c r="C137" s="34">
        <v>0.95833333333333304</v>
      </c>
      <c r="D137" s="38">
        <v>46045</v>
      </c>
      <c r="E137" s="34">
        <v>0.3125</v>
      </c>
      <c r="F137" s="87">
        <f t="shared" ref="F137" si="19">D137</f>
        <v>46045</v>
      </c>
      <c r="G137" s="34">
        <v>0.81666666666666698</v>
      </c>
      <c r="H137" s="20"/>
      <c r="I137" s="74"/>
    </row>
    <row r="138" spans="1:9" ht="24" hidden="1" customHeight="1">
      <c r="A138" s="35" t="s">
        <v>32</v>
      </c>
      <c r="B138" s="87">
        <f>F137+2</f>
        <v>46047</v>
      </c>
      <c r="C138" s="34">
        <v>8.3333333333333301E-2</v>
      </c>
      <c r="D138" s="38">
        <f>B138</f>
        <v>46047</v>
      </c>
      <c r="E138" s="34">
        <v>0.21666666666666701</v>
      </c>
      <c r="F138" s="87">
        <f t="shared" ref="F138" si="20">D138</f>
        <v>46047</v>
      </c>
      <c r="G138" s="34">
        <v>0.82916666666666705</v>
      </c>
      <c r="H138" s="20"/>
      <c r="I138" s="74"/>
    </row>
    <row r="139" spans="1:9" ht="24" hidden="1" customHeight="1">
      <c r="A139" s="89" t="s">
        <v>33</v>
      </c>
      <c r="B139" s="87">
        <f>F138+3</f>
        <v>46050</v>
      </c>
      <c r="C139" s="34">
        <v>0.95833333333333304</v>
      </c>
      <c r="D139" s="38">
        <f>B139</f>
        <v>46050</v>
      </c>
      <c r="E139" s="34">
        <v>0.97916666666666696</v>
      </c>
      <c r="F139" s="87">
        <f>D139+1</f>
        <v>46051</v>
      </c>
      <c r="G139" s="34">
        <v>0.70833333333333304</v>
      </c>
      <c r="H139" s="60"/>
      <c r="I139" s="74"/>
    </row>
    <row r="140" spans="1:9" ht="24" hidden="1" customHeight="1">
      <c r="A140" s="73" t="s">
        <v>34</v>
      </c>
      <c r="B140" s="87">
        <f>F139</f>
        <v>46051</v>
      </c>
      <c r="C140" s="34">
        <v>0.77083333333333304</v>
      </c>
      <c r="D140" s="38">
        <f>B140</f>
        <v>46051</v>
      </c>
      <c r="E140" s="34">
        <v>0.93333333333333302</v>
      </c>
      <c r="F140" s="87">
        <f>D140+1</f>
        <v>46052</v>
      </c>
      <c r="G140" s="34">
        <v>0.85833333333333295</v>
      </c>
      <c r="H140" s="60" t="s">
        <v>12</v>
      </c>
      <c r="I140" s="74"/>
    </row>
    <row r="141" spans="1:9" ht="24" hidden="1" customHeight="1">
      <c r="A141" s="73" t="s">
        <v>35</v>
      </c>
      <c r="B141" s="87">
        <f>F140+1</f>
        <v>46053</v>
      </c>
      <c r="C141" s="34">
        <v>0.5</v>
      </c>
      <c r="D141" s="38">
        <f>B141</f>
        <v>46053</v>
      </c>
      <c r="E141" s="34">
        <v>0.54166666666666696</v>
      </c>
      <c r="F141" s="87">
        <f t="shared" ref="F141:F143" si="21">D141</f>
        <v>46053</v>
      </c>
      <c r="G141" s="34">
        <v>0.85416666666666696</v>
      </c>
      <c r="H141" s="60"/>
      <c r="I141" s="74"/>
    </row>
    <row r="142" spans="1:9" ht="24" hidden="1" customHeight="1">
      <c r="A142" s="73" t="s">
        <v>36</v>
      </c>
      <c r="B142" s="87">
        <f>F141+1</f>
        <v>46054</v>
      </c>
      <c r="C142" s="34">
        <v>0.45833333333333298</v>
      </c>
      <c r="D142" s="38">
        <f>B142</f>
        <v>46054</v>
      </c>
      <c r="E142" s="34">
        <v>0.49236111111111103</v>
      </c>
      <c r="F142" s="38">
        <f t="shared" si="21"/>
        <v>46054</v>
      </c>
      <c r="G142" s="34">
        <v>0.95416666666666705</v>
      </c>
      <c r="H142" s="60"/>
      <c r="I142" s="74"/>
    </row>
    <row r="143" spans="1:9" ht="24" hidden="1" customHeight="1">
      <c r="A143" s="35" t="s">
        <v>37</v>
      </c>
      <c r="B143" s="87">
        <f>F142+3</f>
        <v>46057</v>
      </c>
      <c r="C143" s="34">
        <v>0.91666666666666696</v>
      </c>
      <c r="D143" s="38">
        <v>46059</v>
      </c>
      <c r="E143" s="34">
        <v>0.26250000000000001</v>
      </c>
      <c r="F143" s="38">
        <f t="shared" si="21"/>
        <v>46059</v>
      </c>
      <c r="G143" s="34">
        <v>0.99583333333333302</v>
      </c>
      <c r="H143" s="60"/>
      <c r="I143" s="74"/>
    </row>
    <row r="144" spans="1:9" ht="24" hidden="1" customHeight="1">
      <c r="A144" s="35" t="s">
        <v>38</v>
      </c>
      <c r="B144" s="87">
        <f>F143+2</f>
        <v>46061</v>
      </c>
      <c r="C144" s="34">
        <v>0.14583333333333301</v>
      </c>
      <c r="D144" s="38">
        <f t="shared" ref="D144:D147" si="22">B144</f>
        <v>46061</v>
      </c>
      <c r="E144" s="34">
        <v>0.73750000000000004</v>
      </c>
      <c r="F144" s="38">
        <f>D144+1</f>
        <v>46062</v>
      </c>
      <c r="G144" s="34">
        <v>0.23749999999999999</v>
      </c>
      <c r="H144" s="60"/>
      <c r="I144" s="74"/>
    </row>
    <row r="145" spans="1:9" ht="24" hidden="1" customHeight="1">
      <c r="A145" s="73" t="s">
        <v>39</v>
      </c>
      <c r="B145" s="87">
        <f>F144+3</f>
        <v>46065</v>
      </c>
      <c r="C145" s="34">
        <v>0.33333333333333298</v>
      </c>
      <c r="D145" s="38">
        <f t="shared" si="22"/>
        <v>46065</v>
      </c>
      <c r="E145" s="34">
        <v>0.37083333333333302</v>
      </c>
      <c r="F145" s="38">
        <f>D145+1</f>
        <v>46066</v>
      </c>
      <c r="G145" s="34">
        <v>0.21249999999999999</v>
      </c>
      <c r="H145" s="60"/>
      <c r="I145" s="74"/>
    </row>
    <row r="146" spans="1:9" ht="24" hidden="1" customHeight="1">
      <c r="A146" s="73" t="s">
        <v>40</v>
      </c>
      <c r="B146" s="87">
        <f>F145</f>
        <v>46066</v>
      </c>
      <c r="C146" s="34">
        <v>0.27083333333333298</v>
      </c>
      <c r="D146" s="38">
        <f t="shared" si="22"/>
        <v>46066</v>
      </c>
      <c r="E146" s="34">
        <v>0.33333333333333298</v>
      </c>
      <c r="F146" s="38">
        <f t="shared" ref="F146:F148" si="23">D146</f>
        <v>46066</v>
      </c>
      <c r="G146" s="34">
        <v>0.96250000000000002</v>
      </c>
      <c r="H146" s="60"/>
      <c r="I146" s="74"/>
    </row>
    <row r="147" spans="1:9" ht="24" hidden="1" customHeight="1">
      <c r="A147" s="73" t="s">
        <v>41</v>
      </c>
      <c r="B147" s="87">
        <f>F146+1</f>
        <v>46067</v>
      </c>
      <c r="C147" s="34">
        <v>0.54166666666666696</v>
      </c>
      <c r="D147" s="38">
        <f t="shared" si="22"/>
        <v>46067</v>
      </c>
      <c r="E147" s="34">
        <v>0.5625</v>
      </c>
      <c r="F147" s="38">
        <f t="shared" si="23"/>
        <v>46067</v>
      </c>
      <c r="G147" s="34">
        <v>0.86666666666666703</v>
      </c>
      <c r="H147" s="60"/>
      <c r="I147" s="74"/>
    </row>
    <row r="148" spans="1:9" ht="24" hidden="1" customHeight="1">
      <c r="A148" s="73" t="s">
        <v>42</v>
      </c>
      <c r="B148" s="87">
        <f>F147+1</f>
        <v>46068</v>
      </c>
      <c r="C148" s="34">
        <v>0.5</v>
      </c>
      <c r="D148" s="38">
        <f>B148+1</f>
        <v>46069</v>
      </c>
      <c r="E148" s="34">
        <v>0.30416666666666697</v>
      </c>
      <c r="F148" s="38">
        <f t="shared" si="23"/>
        <v>46069</v>
      </c>
      <c r="G148" s="34">
        <v>0.47083333333333299</v>
      </c>
      <c r="H148" s="60" t="s">
        <v>43</v>
      </c>
      <c r="I148" s="74"/>
    </row>
    <row r="149" spans="1:9" ht="24" hidden="1" customHeight="1">
      <c r="A149" s="46" t="s">
        <v>44</v>
      </c>
      <c r="B149" s="87">
        <f>F148+2</f>
        <v>46071</v>
      </c>
      <c r="C149" s="34">
        <v>0.79166666666666696</v>
      </c>
      <c r="D149" s="38">
        <f>B149</f>
        <v>46071</v>
      </c>
      <c r="E149" s="34">
        <v>0.89583333333333304</v>
      </c>
      <c r="F149" s="38">
        <f>D149+1</f>
        <v>46072</v>
      </c>
      <c r="G149" s="34">
        <v>0.43055555555555602</v>
      </c>
      <c r="H149" s="60"/>
      <c r="I149" s="74"/>
    </row>
    <row r="150" spans="1:9" ht="24" hidden="1" customHeight="1">
      <c r="A150" s="35" t="s">
        <v>45</v>
      </c>
      <c r="B150" s="38">
        <f>F149+1</f>
        <v>46073</v>
      </c>
      <c r="C150" s="34">
        <v>0.70833333333333304</v>
      </c>
      <c r="D150" s="38">
        <v>46073</v>
      </c>
      <c r="E150" s="34">
        <v>0.95</v>
      </c>
      <c r="F150" s="38">
        <f>D150+1</f>
        <v>46074</v>
      </c>
      <c r="G150" s="34">
        <v>0.47916666666666702</v>
      </c>
      <c r="H150" s="60"/>
      <c r="I150" s="74"/>
    </row>
    <row r="151" spans="1:9" ht="24" hidden="1" customHeight="1">
      <c r="A151" s="35" t="s">
        <v>46</v>
      </c>
      <c r="B151" s="38">
        <f>F150+4</f>
        <v>46078</v>
      </c>
      <c r="C151" s="34">
        <v>8.3333333333333301E-2</v>
      </c>
      <c r="D151" s="38">
        <f>B151</f>
        <v>46078</v>
      </c>
      <c r="E151" s="34">
        <v>0.35416666666666702</v>
      </c>
      <c r="F151" s="38">
        <f>D151</f>
        <v>46078</v>
      </c>
      <c r="G151" s="34">
        <v>0.69583333333333297</v>
      </c>
      <c r="H151" s="60"/>
      <c r="I151" s="74"/>
    </row>
    <row r="152" spans="1:9" ht="24" hidden="1" customHeight="1">
      <c r="A152" s="35" t="s">
        <v>47</v>
      </c>
      <c r="B152" s="38">
        <f>F151</f>
        <v>46078</v>
      </c>
      <c r="C152" s="34">
        <v>0.75</v>
      </c>
      <c r="D152" s="38">
        <f>B152</f>
        <v>46078</v>
      </c>
      <c r="E152" s="34">
        <v>0.78749999999999998</v>
      </c>
      <c r="F152" s="38">
        <f>D152+1</f>
        <v>46079</v>
      </c>
      <c r="G152" s="34">
        <v>0.45833333333333298</v>
      </c>
      <c r="H152" s="60"/>
      <c r="I152" s="74"/>
    </row>
    <row r="153" spans="1:9" ht="24" hidden="1" customHeight="1">
      <c r="A153" s="35" t="s">
        <v>48</v>
      </c>
      <c r="B153" s="38">
        <f>F152+1</f>
        <v>46080</v>
      </c>
      <c r="C153" s="34">
        <v>0</v>
      </c>
      <c r="D153" s="38">
        <f>B153</f>
        <v>46080</v>
      </c>
      <c r="E153" s="34">
        <v>3.3333333333333298E-2</v>
      </c>
      <c r="F153" s="38">
        <f>D153</f>
        <v>46080</v>
      </c>
      <c r="G153" s="34">
        <v>0.22916666666666699</v>
      </c>
      <c r="H153" s="60"/>
      <c r="I153" s="74"/>
    </row>
    <row r="154" spans="1:9" ht="24" hidden="1" customHeight="1">
      <c r="A154" s="73" t="s">
        <v>49</v>
      </c>
      <c r="B154" s="38">
        <f>F153</f>
        <v>46080</v>
      </c>
      <c r="C154" s="34">
        <v>0.89583333333333304</v>
      </c>
      <c r="D154" s="38">
        <f>B154+1</f>
        <v>46081</v>
      </c>
      <c r="E154" s="34">
        <v>0.38750000000000001</v>
      </c>
      <c r="F154" s="38">
        <f>D154</f>
        <v>46081</v>
      </c>
      <c r="G154" s="34">
        <v>0.77083333333333304</v>
      </c>
      <c r="H154" s="60"/>
      <c r="I154" s="74"/>
    </row>
    <row r="155" spans="1:9" ht="24" hidden="1" customHeight="1">
      <c r="A155" s="35" t="s">
        <v>50</v>
      </c>
      <c r="B155" s="87">
        <f>F154+3</f>
        <v>46084</v>
      </c>
      <c r="C155" s="34">
        <v>0.54166666666666696</v>
      </c>
      <c r="D155" s="38">
        <v>46087</v>
      </c>
      <c r="E155" s="34">
        <v>0.37916666666666698</v>
      </c>
      <c r="F155" s="38">
        <f t="shared" ref="F155:F158" si="24">D155+1</f>
        <v>46088</v>
      </c>
      <c r="G155" s="34">
        <v>6.9444444444444404E-4</v>
      </c>
      <c r="H155" s="60"/>
      <c r="I155" s="74"/>
    </row>
    <row r="156" spans="1:9" ht="24" hidden="1" customHeight="1">
      <c r="A156" s="35" t="s">
        <v>51</v>
      </c>
      <c r="B156" s="87">
        <f>F155+1</f>
        <v>46089</v>
      </c>
      <c r="C156" s="34">
        <v>0.29166666666666702</v>
      </c>
      <c r="D156" s="38">
        <f>B156</f>
        <v>46089</v>
      </c>
      <c r="E156" s="34">
        <v>0.625</v>
      </c>
      <c r="F156" s="38">
        <f t="shared" si="24"/>
        <v>46090</v>
      </c>
      <c r="G156" s="34">
        <v>0.133333333333333</v>
      </c>
      <c r="H156" s="60" t="s">
        <v>12</v>
      </c>
      <c r="I156" s="74"/>
    </row>
    <row r="157" spans="1:9" ht="24" hidden="1" customHeight="1">
      <c r="A157" s="35" t="s">
        <v>52</v>
      </c>
      <c r="B157" s="87">
        <f>F156+3</f>
        <v>46093</v>
      </c>
      <c r="C157" s="34">
        <v>0.33333333333333298</v>
      </c>
      <c r="D157" s="38">
        <f t="shared" ref="D157:D158" si="25">B157</f>
        <v>46093</v>
      </c>
      <c r="E157" s="34">
        <v>0.36249999999999999</v>
      </c>
      <c r="F157" s="38">
        <f t="shared" si="24"/>
        <v>46094</v>
      </c>
      <c r="G157" s="34">
        <v>0.625</v>
      </c>
      <c r="H157" s="60" t="s">
        <v>53</v>
      </c>
      <c r="I157" s="74"/>
    </row>
    <row r="158" spans="1:9" ht="24" hidden="1" customHeight="1">
      <c r="A158" s="35" t="s">
        <v>54</v>
      </c>
      <c r="B158" s="87">
        <f>F157</f>
        <v>46094</v>
      </c>
      <c r="C158" s="34">
        <v>0.6875</v>
      </c>
      <c r="D158" s="38">
        <f t="shared" si="25"/>
        <v>46094</v>
      </c>
      <c r="E158" s="34">
        <v>0.95833333333333304</v>
      </c>
      <c r="F158" s="38">
        <f t="shared" si="24"/>
        <v>46095</v>
      </c>
      <c r="G158" s="34">
        <v>0.70833333333333304</v>
      </c>
      <c r="H158" s="60" t="s">
        <v>55</v>
      </c>
      <c r="I158" s="74"/>
    </row>
    <row r="159" spans="1:9" ht="24" hidden="1" customHeight="1">
      <c r="A159" s="35" t="s">
        <v>56</v>
      </c>
      <c r="B159" s="87">
        <f>F158+1</f>
        <v>46096</v>
      </c>
      <c r="C159" s="34">
        <v>0.375</v>
      </c>
      <c r="D159" s="38">
        <f>B159+1</f>
        <v>46097</v>
      </c>
      <c r="E159" s="34">
        <v>0.55416666666666703</v>
      </c>
      <c r="F159" s="38">
        <f>D159</f>
        <v>46097</v>
      </c>
      <c r="G159" s="34">
        <v>0.9</v>
      </c>
      <c r="H159" s="60" t="s">
        <v>57</v>
      </c>
      <c r="I159" s="74"/>
    </row>
    <row r="160" spans="1:9" ht="24" hidden="1" customHeight="1">
      <c r="A160" s="35" t="s">
        <v>58</v>
      </c>
      <c r="B160" s="87">
        <f>F159+1</f>
        <v>46098</v>
      </c>
      <c r="C160" s="34">
        <v>0.625</v>
      </c>
      <c r="D160" s="38">
        <f t="shared" ref="D160" si="26">B160</f>
        <v>46098</v>
      </c>
      <c r="E160" s="34">
        <v>0.75</v>
      </c>
      <c r="F160" s="38">
        <f>D160</f>
        <v>46098</v>
      </c>
      <c r="G160" s="34">
        <v>0.95833333333333304</v>
      </c>
      <c r="H160" s="60"/>
      <c r="I160" s="74"/>
    </row>
    <row r="161" spans="1:9" ht="24" hidden="1" customHeight="1">
      <c r="A161" s="35" t="s">
        <v>59</v>
      </c>
      <c r="B161" s="87">
        <f>F160+3</f>
        <v>46101</v>
      </c>
      <c r="C161" s="34">
        <v>0.79166666666666696</v>
      </c>
      <c r="D161" s="38">
        <v>46101</v>
      </c>
      <c r="E161" s="34">
        <v>0.95416666666666705</v>
      </c>
      <c r="F161" s="38">
        <f>D161+1</f>
        <v>46102</v>
      </c>
      <c r="G161" s="34">
        <v>0.66666666666666696</v>
      </c>
      <c r="H161" s="60"/>
      <c r="I161" s="74"/>
    </row>
    <row r="162" spans="1:9" ht="24" hidden="1" customHeight="1">
      <c r="A162" s="35" t="s">
        <v>60</v>
      </c>
      <c r="B162" s="87">
        <f>F161+1</f>
        <v>46103</v>
      </c>
      <c r="C162" s="34">
        <v>0.875</v>
      </c>
      <c r="D162" s="38">
        <f>B162+1</f>
        <v>46104</v>
      </c>
      <c r="E162" s="34">
        <v>9.1666666666666702E-2</v>
      </c>
      <c r="F162" s="38">
        <f>D162</f>
        <v>46104</v>
      </c>
      <c r="G162" s="34">
        <v>0.58333333333333304</v>
      </c>
      <c r="H162" s="60" t="s">
        <v>12</v>
      </c>
      <c r="I162" s="74"/>
    </row>
    <row r="163" spans="1:9" ht="24" hidden="1" customHeight="1">
      <c r="A163" s="35" t="s">
        <v>61</v>
      </c>
      <c r="B163" s="87">
        <f>F162+4</f>
        <v>46108</v>
      </c>
      <c r="C163" s="34">
        <v>0.29166666666666702</v>
      </c>
      <c r="D163" s="38">
        <f>B163</f>
        <v>46108</v>
      </c>
      <c r="E163" s="34">
        <v>0.40833333333333299</v>
      </c>
      <c r="F163" s="38">
        <f>D163+1</f>
        <v>46109</v>
      </c>
      <c r="G163" s="34">
        <v>0.95833333333333304</v>
      </c>
      <c r="H163" s="60" t="s">
        <v>62</v>
      </c>
      <c r="I163" s="74"/>
    </row>
    <row r="164" spans="1:9" ht="24" hidden="1" customHeight="1">
      <c r="A164" s="35" t="s">
        <v>63</v>
      </c>
      <c r="B164" s="87">
        <f>F163+1</f>
        <v>46110</v>
      </c>
      <c r="C164" s="34">
        <v>2.0833333333333301E-2</v>
      </c>
      <c r="D164" s="42">
        <f>B164</f>
        <v>46110</v>
      </c>
      <c r="E164" s="34">
        <v>3.7499999999999999E-2</v>
      </c>
      <c r="F164" s="38">
        <f>D164+1</f>
        <v>46111</v>
      </c>
      <c r="G164" s="34">
        <v>0.16666666666666699</v>
      </c>
      <c r="H164" s="60"/>
      <c r="I164" s="74"/>
    </row>
    <row r="165" spans="1:9" ht="24" hidden="1" customHeight="1">
      <c r="A165" s="35" t="s">
        <v>64</v>
      </c>
      <c r="B165" s="87">
        <f>F164</f>
        <v>46111</v>
      </c>
      <c r="C165" s="34">
        <v>0.72916666666666696</v>
      </c>
      <c r="D165" s="42">
        <f>B165</f>
        <v>46111</v>
      </c>
      <c r="E165" s="34">
        <v>0.73750000000000004</v>
      </c>
      <c r="F165" s="38">
        <f>D165+1</f>
        <v>46112</v>
      </c>
      <c r="G165" s="34">
        <v>9.5833333333333298E-2</v>
      </c>
      <c r="H165" s="60" t="s">
        <v>65</v>
      </c>
      <c r="I165" s="74"/>
    </row>
    <row r="166" spans="1:9" ht="24" hidden="1" customHeight="1">
      <c r="A166" s="35" t="s">
        <v>66</v>
      </c>
      <c r="B166" s="87">
        <f>F165+1</f>
        <v>46113</v>
      </c>
      <c r="C166" s="34">
        <v>0.58333333333333304</v>
      </c>
      <c r="D166" s="42">
        <f>B166</f>
        <v>46113</v>
      </c>
      <c r="E166" s="34">
        <v>0.60416666666666696</v>
      </c>
      <c r="F166" s="38">
        <f t="shared" ref="F166:F172" si="27">D166</f>
        <v>46113</v>
      </c>
      <c r="G166" s="34">
        <v>0.86319444444444404</v>
      </c>
      <c r="H166" s="60" t="s">
        <v>67</v>
      </c>
      <c r="I166" s="74"/>
    </row>
    <row r="167" spans="1:9" ht="24" hidden="1" customHeight="1">
      <c r="A167" s="35" t="s">
        <v>68</v>
      </c>
      <c r="B167" s="40">
        <v>46117</v>
      </c>
      <c r="C167" s="34">
        <v>8.3333333333333301E-2</v>
      </c>
      <c r="D167" s="38">
        <v>46117</v>
      </c>
      <c r="E167" s="34">
        <v>0.14583333333333301</v>
      </c>
      <c r="F167" s="38">
        <f t="shared" si="27"/>
        <v>46117</v>
      </c>
      <c r="G167" s="34">
        <v>0.79583333333333295</v>
      </c>
      <c r="H167" s="84"/>
      <c r="I167" s="74"/>
    </row>
    <row r="168" spans="1:9" ht="24" hidden="1" customHeight="1">
      <c r="A168" s="35" t="s">
        <v>69</v>
      </c>
      <c r="B168" s="40">
        <f>F167+2</f>
        <v>46119</v>
      </c>
      <c r="C168" s="34">
        <v>0</v>
      </c>
      <c r="D168" s="38">
        <f>B168</f>
        <v>46119</v>
      </c>
      <c r="E168" s="34">
        <v>0.15833333333333299</v>
      </c>
      <c r="F168" s="38">
        <f t="shared" si="27"/>
        <v>46119</v>
      </c>
      <c r="G168" s="34">
        <v>0.68333333333333302</v>
      </c>
      <c r="H168" s="60" t="s">
        <v>70</v>
      </c>
      <c r="I168" s="74"/>
    </row>
    <row r="169" spans="1:9" ht="24" hidden="1" customHeight="1">
      <c r="A169" s="35" t="s">
        <v>71</v>
      </c>
      <c r="B169" s="40">
        <f>F168+3</f>
        <v>46122</v>
      </c>
      <c r="C169" s="34">
        <v>0.83333333333333304</v>
      </c>
      <c r="D169" s="38">
        <f>B169</f>
        <v>46122</v>
      </c>
      <c r="E169" s="34">
        <v>0.88749999999999996</v>
      </c>
      <c r="F169" s="38">
        <f>D169+1</f>
        <v>46123</v>
      </c>
      <c r="G169" s="34">
        <v>0.88124999999999998</v>
      </c>
      <c r="H169" s="60"/>
      <c r="I169" s="74"/>
    </row>
    <row r="170" spans="1:9" ht="24" hidden="1" customHeight="1">
      <c r="A170" s="35" t="s">
        <v>72</v>
      </c>
      <c r="B170" s="87">
        <f>F169</f>
        <v>46123</v>
      </c>
      <c r="C170" s="34">
        <v>0.9375</v>
      </c>
      <c r="D170" s="38">
        <f>B170+2</f>
        <v>46125</v>
      </c>
      <c r="E170" s="34">
        <v>0.27013888888888887</v>
      </c>
      <c r="F170" s="38">
        <f>D170+1</f>
        <v>46126</v>
      </c>
      <c r="G170" s="34">
        <v>0.16666666666666666</v>
      </c>
      <c r="H170" s="60" t="s">
        <v>12</v>
      </c>
      <c r="I170" s="74"/>
    </row>
    <row r="171" spans="1:9" ht="24" hidden="1" customHeight="1">
      <c r="A171" s="35" t="s">
        <v>73</v>
      </c>
      <c r="B171" s="87">
        <f>F170</f>
        <v>46126</v>
      </c>
      <c r="C171" s="34">
        <v>0.8125</v>
      </c>
      <c r="D171" s="38">
        <f t="shared" ref="D171:D175" si="28">B171</f>
        <v>46126</v>
      </c>
      <c r="E171" s="34">
        <v>0.83333333333333337</v>
      </c>
      <c r="F171" s="38">
        <f>D171+1</f>
        <v>46127</v>
      </c>
      <c r="G171" s="34">
        <v>0.27500000000000002</v>
      </c>
      <c r="H171" s="60"/>
      <c r="I171" s="74"/>
    </row>
    <row r="172" spans="1:9" ht="24" hidden="1" customHeight="1">
      <c r="A172" s="35" t="s">
        <v>74</v>
      </c>
      <c r="B172" s="87">
        <f>F171</f>
        <v>46127</v>
      </c>
      <c r="C172" s="34">
        <v>0.91666666666666663</v>
      </c>
      <c r="D172" s="38">
        <f>B172+1</f>
        <v>46128</v>
      </c>
      <c r="E172" s="34">
        <v>0.30833333333333335</v>
      </c>
      <c r="F172" s="38">
        <f t="shared" si="27"/>
        <v>46128</v>
      </c>
      <c r="G172" s="34">
        <v>0.5625</v>
      </c>
      <c r="H172" s="60"/>
      <c r="I172" s="74"/>
    </row>
    <row r="173" spans="1:9" ht="24" hidden="1" customHeight="1">
      <c r="A173" s="35" t="s">
        <v>75</v>
      </c>
      <c r="B173" s="87">
        <f>F172+3</f>
        <v>46131</v>
      </c>
      <c r="C173" s="34">
        <v>0.39583333333333331</v>
      </c>
      <c r="D173" s="38">
        <f t="shared" si="28"/>
        <v>46131</v>
      </c>
      <c r="E173" s="34">
        <v>0.53749999999999998</v>
      </c>
      <c r="F173" s="38">
        <f t="shared" ref="F173:F177" si="29">D173+1</f>
        <v>46132</v>
      </c>
      <c r="G173" s="34">
        <v>0.36666666666666664</v>
      </c>
      <c r="H173" s="84"/>
      <c r="I173" s="74"/>
    </row>
    <row r="174" spans="1:9" ht="24" hidden="1" customHeight="1">
      <c r="A174" s="35" t="s">
        <v>818</v>
      </c>
      <c r="B174" s="87">
        <f>F173+1</f>
        <v>46133</v>
      </c>
      <c r="C174" s="34">
        <v>0.52083333333333337</v>
      </c>
      <c r="D174" s="38">
        <f t="shared" si="28"/>
        <v>46133</v>
      </c>
      <c r="E174" s="34">
        <v>0.72916666666666663</v>
      </c>
      <c r="F174" s="38">
        <f t="shared" si="29"/>
        <v>46134</v>
      </c>
      <c r="G174" s="34">
        <v>0.23333333333333334</v>
      </c>
      <c r="H174" s="60" t="s">
        <v>796</v>
      </c>
      <c r="I174" s="74"/>
    </row>
    <row r="175" spans="1:9" ht="24" hidden="1" customHeight="1">
      <c r="A175" s="35" t="s">
        <v>76</v>
      </c>
      <c r="B175" s="87">
        <f>F174+3</f>
        <v>46137</v>
      </c>
      <c r="C175" s="34">
        <v>0.66666666666666663</v>
      </c>
      <c r="D175" s="38">
        <f t="shared" si="28"/>
        <v>46137</v>
      </c>
      <c r="E175" s="34">
        <v>0.9375</v>
      </c>
      <c r="F175" s="38">
        <f t="shared" si="29"/>
        <v>46138</v>
      </c>
      <c r="G175" s="34">
        <v>0.82916666666666672</v>
      </c>
      <c r="H175" s="60"/>
      <c r="I175" s="74"/>
    </row>
    <row r="176" spans="1:9" ht="24" hidden="1" customHeight="1">
      <c r="A176" s="35" t="s">
        <v>752</v>
      </c>
      <c r="B176" s="87">
        <f>F175</f>
        <v>46138</v>
      </c>
      <c r="C176" s="34">
        <v>0.89583333333333337</v>
      </c>
      <c r="D176" s="38">
        <f>B176</f>
        <v>46138</v>
      </c>
      <c r="E176" s="34">
        <v>0.9291666666666667</v>
      </c>
      <c r="F176" s="42">
        <f t="shared" si="29"/>
        <v>46139</v>
      </c>
      <c r="G176" s="34">
        <v>0.66666666666666663</v>
      </c>
      <c r="H176" s="60"/>
      <c r="I176" s="74"/>
    </row>
    <row r="177" spans="1:9" ht="24" hidden="1" customHeight="1">
      <c r="A177" s="35" t="s">
        <v>771</v>
      </c>
      <c r="B177" s="87">
        <f>F176+1</f>
        <v>46140</v>
      </c>
      <c r="C177" s="34">
        <v>0.375</v>
      </c>
      <c r="D177" s="38">
        <f>B177</f>
        <v>46140</v>
      </c>
      <c r="E177" s="34">
        <v>0.75</v>
      </c>
      <c r="F177" s="38">
        <f t="shared" si="29"/>
        <v>46141</v>
      </c>
      <c r="G177" s="34">
        <v>0.13750000000000001</v>
      </c>
      <c r="H177" s="60"/>
      <c r="I177" s="74"/>
    </row>
    <row r="178" spans="1:9" ht="24" hidden="1" customHeight="1">
      <c r="A178" s="35" t="s">
        <v>775</v>
      </c>
      <c r="B178" s="87">
        <f>F177</f>
        <v>46141</v>
      </c>
      <c r="C178" s="34">
        <v>0.83333333333333337</v>
      </c>
      <c r="D178" s="38">
        <f>B178+1</f>
        <v>46142</v>
      </c>
      <c r="E178" s="34">
        <v>0.3</v>
      </c>
      <c r="F178" s="38">
        <f>D178</f>
        <v>46142</v>
      </c>
      <c r="G178" s="34">
        <v>0.61250000000000004</v>
      </c>
      <c r="H178" s="60"/>
      <c r="I178" s="74"/>
    </row>
    <row r="179" spans="1:9" ht="24" hidden="1" customHeight="1">
      <c r="A179" s="35" t="s">
        <v>798</v>
      </c>
      <c r="B179" s="87">
        <f>F178+3</f>
        <v>46145</v>
      </c>
      <c r="C179" s="34">
        <v>0.375</v>
      </c>
      <c r="D179" s="38">
        <f>B179</f>
        <v>46145</v>
      </c>
      <c r="E179" s="34">
        <v>0.45833333333333331</v>
      </c>
      <c r="F179" s="38">
        <f>D179+1</f>
        <v>46146</v>
      </c>
      <c r="G179" s="34">
        <v>0</v>
      </c>
      <c r="H179" s="84"/>
      <c r="I179" s="74"/>
    </row>
    <row r="180" spans="1:9" ht="24" hidden="1" customHeight="1">
      <c r="A180" s="35" t="s">
        <v>811</v>
      </c>
      <c r="B180" s="87">
        <f>F179+1</f>
        <v>46147</v>
      </c>
      <c r="C180" s="34">
        <v>0.33333333333333331</v>
      </c>
      <c r="D180" s="38">
        <f>B180</f>
        <v>46147</v>
      </c>
      <c r="E180" s="34">
        <v>0.625</v>
      </c>
      <c r="F180" s="38">
        <f>D180+1</f>
        <v>46148</v>
      </c>
      <c r="G180" s="34">
        <v>7.9166666666666663E-2</v>
      </c>
      <c r="H180" s="60"/>
      <c r="I180" s="74"/>
    </row>
    <row r="181" spans="1:9" ht="24" hidden="1" customHeight="1">
      <c r="A181" s="46" t="s">
        <v>868</v>
      </c>
      <c r="B181" s="87">
        <f>F180+2</f>
        <v>46150</v>
      </c>
      <c r="C181" s="34">
        <v>0.75</v>
      </c>
      <c r="D181" s="38">
        <f t="shared" ref="D181" si="30">B181</f>
        <v>46150</v>
      </c>
      <c r="E181" s="34">
        <v>0.79166666666666663</v>
      </c>
      <c r="F181" s="38">
        <f>D181</f>
        <v>46150</v>
      </c>
      <c r="G181" s="34">
        <v>0.9</v>
      </c>
      <c r="H181" s="60"/>
      <c r="I181" s="74"/>
    </row>
    <row r="182" spans="1:9" ht="24" hidden="1" customHeight="1">
      <c r="A182" s="35" t="s">
        <v>842</v>
      </c>
      <c r="B182" s="87">
        <f>F181+1</f>
        <v>46151</v>
      </c>
      <c r="C182" s="34">
        <v>0.9375</v>
      </c>
      <c r="D182" s="38">
        <f>B182</f>
        <v>46151</v>
      </c>
      <c r="E182" s="34">
        <v>0.99930555555555556</v>
      </c>
      <c r="F182" s="38">
        <f>D182+2</f>
        <v>46153</v>
      </c>
      <c r="G182" s="34">
        <v>0.20833333333333334</v>
      </c>
      <c r="H182" s="60"/>
      <c r="I182" s="74"/>
    </row>
    <row r="183" spans="1:9" ht="24" hidden="1" customHeight="1">
      <c r="A183" s="35" t="s">
        <v>838</v>
      </c>
      <c r="B183" s="87">
        <f>F182</f>
        <v>46153</v>
      </c>
      <c r="C183" s="34">
        <v>0.29166666666666669</v>
      </c>
      <c r="D183" s="42">
        <f>B183</f>
        <v>46153</v>
      </c>
      <c r="E183" s="34">
        <v>0.31666666666666665</v>
      </c>
      <c r="F183" s="38">
        <f>D183+1</f>
        <v>46154</v>
      </c>
      <c r="G183" s="34">
        <v>0.47083333333333333</v>
      </c>
      <c r="H183" s="60" t="s">
        <v>927</v>
      </c>
      <c r="I183" s="74"/>
    </row>
    <row r="184" spans="1:9" ht="24" hidden="1" customHeight="1">
      <c r="A184" s="35" t="s">
        <v>863</v>
      </c>
      <c r="B184" s="87">
        <f>F183+1</f>
        <v>46155</v>
      </c>
      <c r="C184" s="34">
        <v>0.25</v>
      </c>
      <c r="D184" s="42">
        <f t="shared" ref="D184:D187" si="31">B184</f>
        <v>46155</v>
      </c>
      <c r="E184" s="34">
        <v>0.35416666666666669</v>
      </c>
      <c r="F184" s="38">
        <f>D184</f>
        <v>46155</v>
      </c>
      <c r="G184" s="34">
        <v>0.64583333333333337</v>
      </c>
      <c r="H184" s="60"/>
      <c r="I184" s="74"/>
    </row>
    <row r="185" spans="1:9" ht="24" hidden="1" customHeight="1">
      <c r="A185" s="35" t="s">
        <v>880</v>
      </c>
      <c r="B185" s="87">
        <f>F184+3</f>
        <v>46158</v>
      </c>
      <c r="C185" s="34">
        <v>0.95833333333333337</v>
      </c>
      <c r="D185" s="42">
        <f>B185+1</f>
        <v>46159</v>
      </c>
      <c r="E185" s="34">
        <v>4.1666666666666664E-2</v>
      </c>
      <c r="F185" s="38">
        <f>D185</f>
        <v>46159</v>
      </c>
      <c r="G185" s="34">
        <v>0.7</v>
      </c>
      <c r="H185" s="60"/>
      <c r="I185" s="74"/>
    </row>
    <row r="186" spans="1:9" ht="25.05" hidden="1" customHeight="1">
      <c r="A186" s="35" t="s">
        <v>894</v>
      </c>
      <c r="B186" s="87">
        <f>F185+2</f>
        <v>46161</v>
      </c>
      <c r="C186" s="23">
        <v>0.33333333333333331</v>
      </c>
      <c r="D186" s="42">
        <f>B186</f>
        <v>46161</v>
      </c>
      <c r="E186" s="34">
        <v>0.41666666666666669</v>
      </c>
      <c r="F186" s="38">
        <f>D186</f>
        <v>46161</v>
      </c>
      <c r="G186" s="34">
        <v>0.83333333333333337</v>
      </c>
      <c r="H186" s="60" t="s">
        <v>966</v>
      </c>
      <c r="I186" s="74"/>
    </row>
    <row r="187" spans="1:9" ht="24" hidden="1" customHeight="1">
      <c r="A187" s="46" t="s">
        <v>933</v>
      </c>
      <c r="B187" s="87">
        <f>F186+3</f>
        <v>46164</v>
      </c>
      <c r="C187" s="23">
        <v>0.25</v>
      </c>
      <c r="D187" s="42">
        <f t="shared" si="31"/>
        <v>46164</v>
      </c>
      <c r="E187" s="34">
        <v>0.85416666666666663</v>
      </c>
      <c r="F187" s="38">
        <f>D187+1</f>
        <v>46165</v>
      </c>
      <c r="G187" s="34">
        <v>7.4999999999999997E-2</v>
      </c>
      <c r="H187" s="60" t="s">
        <v>796</v>
      </c>
      <c r="I187" s="74"/>
    </row>
    <row r="188" spans="1:9" ht="24" hidden="1" customHeight="1">
      <c r="A188" s="46" t="s">
        <v>925</v>
      </c>
      <c r="B188" s="87">
        <f>F187</f>
        <v>46165</v>
      </c>
      <c r="C188" s="23">
        <v>0.875</v>
      </c>
      <c r="D188" s="38">
        <f>B188+1</f>
        <v>46166</v>
      </c>
      <c r="E188" s="34">
        <v>0.54166666666666663</v>
      </c>
      <c r="F188" s="38">
        <f>D188</f>
        <v>46166</v>
      </c>
      <c r="G188" s="34">
        <v>0.83333333333333337</v>
      </c>
      <c r="H188" s="60" t="s">
        <v>991</v>
      </c>
      <c r="I188" s="74"/>
    </row>
    <row r="189" spans="1:9" ht="24" hidden="1" customHeight="1">
      <c r="A189" s="35" t="s">
        <v>910</v>
      </c>
      <c r="B189" s="87">
        <f>F188+1</f>
        <v>46167</v>
      </c>
      <c r="C189" s="23">
        <v>0.5</v>
      </c>
      <c r="D189" s="38">
        <f t="shared" ref="D189:D193" si="32">B189</f>
        <v>46167</v>
      </c>
      <c r="E189" s="34">
        <v>0.51666666666666672</v>
      </c>
      <c r="F189" s="38">
        <f>D189+1</f>
        <v>46168</v>
      </c>
      <c r="G189" s="34">
        <v>0.70833333333333337</v>
      </c>
      <c r="H189" s="60"/>
      <c r="I189" s="74"/>
    </row>
    <row r="190" spans="1:9" ht="24" hidden="1" customHeight="1">
      <c r="A190" s="35" t="s">
        <v>918</v>
      </c>
      <c r="B190" s="87">
        <f>F189</f>
        <v>46168</v>
      </c>
      <c r="C190" s="34">
        <v>0.75</v>
      </c>
      <c r="D190" s="42">
        <f t="shared" si="32"/>
        <v>46168</v>
      </c>
      <c r="E190" s="34">
        <v>0.77916666666666667</v>
      </c>
      <c r="F190" s="38">
        <f>D190+1</f>
        <v>46169</v>
      </c>
      <c r="G190" s="34">
        <v>0.5</v>
      </c>
      <c r="H190" s="60"/>
      <c r="I190" s="74"/>
    </row>
    <row r="191" spans="1:9" ht="24" hidden="1" customHeight="1">
      <c r="A191" s="35" t="s">
        <v>951</v>
      </c>
      <c r="B191" s="87">
        <f>F190+4</f>
        <v>46173</v>
      </c>
      <c r="C191" s="34">
        <v>0.22916666666666666</v>
      </c>
      <c r="D191" s="42">
        <f t="shared" si="32"/>
        <v>46173</v>
      </c>
      <c r="E191" s="34">
        <v>0.30833333333333335</v>
      </c>
      <c r="F191" s="38">
        <f>D191</f>
        <v>46173</v>
      </c>
      <c r="G191" s="34">
        <v>0.97916666666666663</v>
      </c>
      <c r="H191" s="60"/>
      <c r="I191" s="74"/>
    </row>
    <row r="192" spans="1:9" ht="24" hidden="1" customHeight="1">
      <c r="A192" s="35" t="s">
        <v>967</v>
      </c>
      <c r="B192" s="87">
        <f>F191+2</f>
        <v>46175</v>
      </c>
      <c r="C192" s="34">
        <v>0.25</v>
      </c>
      <c r="D192" s="38">
        <f>B192</f>
        <v>46175</v>
      </c>
      <c r="E192" s="34">
        <v>0.8041666666666667</v>
      </c>
      <c r="F192" s="38">
        <f t="shared" ref="F192:F197" si="33">D192+1</f>
        <v>46176</v>
      </c>
      <c r="G192" s="34">
        <v>0.19583333333333333</v>
      </c>
      <c r="H192" s="60" t="s">
        <v>1038</v>
      </c>
      <c r="I192" s="74"/>
    </row>
    <row r="193" spans="1:9" ht="24" hidden="1" customHeight="1">
      <c r="A193" s="35" t="s">
        <v>978</v>
      </c>
      <c r="B193" s="87">
        <f>F192+3</f>
        <v>46179</v>
      </c>
      <c r="C193" s="34">
        <v>0.58333333333333337</v>
      </c>
      <c r="D193" s="38">
        <f t="shared" si="32"/>
        <v>46179</v>
      </c>
      <c r="E193" s="34">
        <v>0.6166666666666667</v>
      </c>
      <c r="F193" s="38">
        <f t="shared" si="33"/>
        <v>46180</v>
      </c>
      <c r="G193" s="34">
        <v>0.75</v>
      </c>
      <c r="H193" s="60" t="s">
        <v>1053</v>
      </c>
      <c r="I193" s="74"/>
    </row>
    <row r="194" spans="1:9" ht="24" hidden="1" customHeight="1">
      <c r="A194" s="35" t="s">
        <v>993</v>
      </c>
      <c r="B194" s="87">
        <f>F193</f>
        <v>46180</v>
      </c>
      <c r="C194" s="34">
        <v>0.75</v>
      </c>
      <c r="D194" s="38">
        <f>B194+1</f>
        <v>46181</v>
      </c>
      <c r="E194" s="34">
        <v>0.77083333333333337</v>
      </c>
      <c r="F194" s="38">
        <f t="shared" si="33"/>
        <v>46182</v>
      </c>
      <c r="G194" s="34">
        <v>0.16666666666666666</v>
      </c>
      <c r="H194" s="60" t="s">
        <v>1054</v>
      </c>
      <c r="I194" s="74"/>
    </row>
    <row r="195" spans="1:9" ht="24" hidden="1" customHeight="1">
      <c r="A195" s="35" t="s">
        <v>994</v>
      </c>
      <c r="B195" s="87">
        <f>F194</f>
        <v>46182</v>
      </c>
      <c r="C195" s="34">
        <v>0.83333333333333337</v>
      </c>
      <c r="D195" s="38">
        <f>B195</f>
        <v>46182</v>
      </c>
      <c r="E195" s="34">
        <v>0.85</v>
      </c>
      <c r="F195" s="38">
        <f t="shared" si="33"/>
        <v>46183</v>
      </c>
      <c r="G195" s="34">
        <v>0.16250000000000001</v>
      </c>
      <c r="H195" s="60"/>
      <c r="I195" s="74"/>
    </row>
    <row r="196" spans="1:9" ht="24" hidden="1" customHeight="1">
      <c r="A196" s="35" t="s">
        <v>999</v>
      </c>
      <c r="B196" s="87">
        <f>F195</f>
        <v>46183</v>
      </c>
      <c r="C196" s="34">
        <v>0.8125</v>
      </c>
      <c r="D196" s="38">
        <f>B196</f>
        <v>46183</v>
      </c>
      <c r="E196" s="34">
        <v>0.84583333333333333</v>
      </c>
      <c r="F196" s="38">
        <f t="shared" si="33"/>
        <v>46184</v>
      </c>
      <c r="G196" s="34">
        <v>0.57916666666666672</v>
      </c>
      <c r="H196" s="60"/>
      <c r="I196" s="74"/>
    </row>
    <row r="197" spans="1:9" ht="24" hidden="1" customHeight="1">
      <c r="A197" s="35" t="s">
        <v>1020</v>
      </c>
      <c r="B197" s="87">
        <f>F196+3</f>
        <v>46187</v>
      </c>
      <c r="C197" s="34">
        <v>0.375</v>
      </c>
      <c r="D197" s="38">
        <f>B197</f>
        <v>46187</v>
      </c>
      <c r="E197" s="34">
        <v>0.45</v>
      </c>
      <c r="F197" s="38">
        <f t="shared" si="33"/>
        <v>46188</v>
      </c>
      <c r="G197" s="34">
        <v>0.125</v>
      </c>
      <c r="H197" s="60"/>
      <c r="I197" s="74"/>
    </row>
    <row r="198" spans="1:9" ht="24" hidden="1" customHeight="1">
      <c r="A198" s="35" t="s">
        <v>1021</v>
      </c>
      <c r="B198" s="87">
        <f>F197+1</f>
        <v>46189</v>
      </c>
      <c r="C198" s="34">
        <v>0.35416666666666669</v>
      </c>
      <c r="D198" s="38">
        <f>B198</f>
        <v>46189</v>
      </c>
      <c r="E198" s="34">
        <v>0.6333333333333333</v>
      </c>
      <c r="F198" s="38">
        <f>D198+1</f>
        <v>46190</v>
      </c>
      <c r="G198" s="34">
        <v>0.12916666666666668</v>
      </c>
      <c r="H198" s="60"/>
      <c r="I198" s="74"/>
    </row>
    <row r="199" spans="1:9" ht="24" hidden="1" customHeight="1">
      <c r="A199" s="73" t="s">
        <v>1049</v>
      </c>
      <c r="B199" s="87">
        <f>F198+3</f>
        <v>46193</v>
      </c>
      <c r="C199" s="34">
        <v>0.33333333333333331</v>
      </c>
      <c r="D199" s="38">
        <f t="shared" ref="D199" si="34">B199</f>
        <v>46193</v>
      </c>
      <c r="E199" s="34">
        <v>0.36666666666666664</v>
      </c>
      <c r="F199" s="38">
        <f>D199</f>
        <v>46193</v>
      </c>
      <c r="G199" s="34">
        <v>0.875</v>
      </c>
      <c r="H199" s="60"/>
      <c r="I199" s="74"/>
    </row>
    <row r="200" spans="1:9" ht="24" hidden="1" customHeight="1">
      <c r="A200" s="73" t="s">
        <v>1034</v>
      </c>
      <c r="B200" s="87">
        <f>F199</f>
        <v>46193</v>
      </c>
      <c r="C200" s="34">
        <v>0.89583333333333337</v>
      </c>
      <c r="D200" s="38">
        <f>B200+1</f>
        <v>46194</v>
      </c>
      <c r="E200" s="34">
        <v>0.78749999999999998</v>
      </c>
      <c r="F200" s="38">
        <f>D200+1</f>
        <v>46195</v>
      </c>
      <c r="G200" s="34">
        <v>0.74583333333333335</v>
      </c>
      <c r="H200" s="20" t="s">
        <v>796</v>
      </c>
      <c r="I200" s="74"/>
    </row>
    <row r="201" spans="1:9" ht="24" hidden="1" customHeight="1">
      <c r="A201" s="73" t="s">
        <v>1051</v>
      </c>
      <c r="B201" s="87">
        <f>F200+1</f>
        <v>46196</v>
      </c>
      <c r="C201" s="34">
        <v>0.72916666666666663</v>
      </c>
      <c r="D201" s="38">
        <f t="shared" ref="D201:D206" si="35">B201</f>
        <v>46196</v>
      </c>
      <c r="E201" s="34">
        <v>0.8208333333333333</v>
      </c>
      <c r="F201" s="38">
        <f>D201+1</f>
        <v>46197</v>
      </c>
      <c r="G201" s="34">
        <v>0.125</v>
      </c>
      <c r="H201" s="20" t="s">
        <v>796</v>
      </c>
      <c r="I201" s="74"/>
    </row>
    <row r="202" spans="1:9" ht="24" hidden="1" customHeight="1">
      <c r="A202" s="73" t="s">
        <v>1114</v>
      </c>
      <c r="B202" s="87">
        <f>F201</f>
        <v>46197</v>
      </c>
      <c r="C202" s="34">
        <v>0.79166666666666663</v>
      </c>
      <c r="D202" s="38">
        <f>B202+1</f>
        <v>46198</v>
      </c>
      <c r="E202" s="34">
        <v>0.31666666666666665</v>
      </c>
      <c r="F202" s="38">
        <f>D202</f>
        <v>46198</v>
      </c>
      <c r="G202" s="34">
        <v>0.66249999999999998</v>
      </c>
      <c r="H202" s="20" t="s">
        <v>796</v>
      </c>
      <c r="I202" s="74"/>
    </row>
    <row r="203" spans="1:9" ht="24" hidden="1" customHeight="1">
      <c r="A203" s="73" t="s">
        <v>1064</v>
      </c>
      <c r="B203" s="87">
        <f>F202+3</f>
        <v>46201</v>
      </c>
      <c r="C203" s="34">
        <v>0.70833333333333337</v>
      </c>
      <c r="D203" s="38">
        <f t="shared" si="35"/>
        <v>46201</v>
      </c>
      <c r="E203" s="34">
        <v>0.79166666666666663</v>
      </c>
      <c r="F203" s="38">
        <f>D203+1</f>
        <v>46202</v>
      </c>
      <c r="G203" s="34">
        <v>0.32500000000000001</v>
      </c>
      <c r="H203" s="60"/>
      <c r="I203" s="74"/>
    </row>
    <row r="204" spans="1:9" ht="24" hidden="1" customHeight="1">
      <c r="A204" s="73" t="s">
        <v>1079</v>
      </c>
      <c r="B204" s="87">
        <f>F203+1</f>
        <v>46203</v>
      </c>
      <c r="C204" s="34">
        <v>0.66666666666666663</v>
      </c>
      <c r="D204" s="38">
        <f>B204+1</f>
        <v>46204</v>
      </c>
      <c r="E204" s="34">
        <v>0.54583333333333328</v>
      </c>
      <c r="F204" s="38">
        <f>D204+1</f>
        <v>46205</v>
      </c>
      <c r="G204" s="34">
        <v>4.1666666666666664E-2</v>
      </c>
      <c r="H204" s="20" t="s">
        <v>796</v>
      </c>
      <c r="I204" s="74"/>
    </row>
    <row r="205" spans="1:9" ht="24" hidden="1" customHeight="1">
      <c r="A205" s="73" t="s">
        <v>1098</v>
      </c>
      <c r="B205" s="87">
        <f>F204+3</f>
        <v>46208</v>
      </c>
      <c r="C205" s="34">
        <v>0.27083333333333331</v>
      </c>
      <c r="D205" s="38">
        <f>B205</f>
        <v>46208</v>
      </c>
      <c r="E205" s="34">
        <v>0.32916666666666666</v>
      </c>
      <c r="F205" s="38">
        <f>D205</f>
        <v>46208</v>
      </c>
      <c r="G205" s="34">
        <v>0.72916666666666663</v>
      </c>
      <c r="H205" s="60"/>
      <c r="I205" s="74"/>
    </row>
    <row r="206" spans="1:9" ht="24" hidden="1" customHeight="1">
      <c r="A206" s="73" t="s">
        <v>1087</v>
      </c>
      <c r="B206" s="87">
        <f>F205</f>
        <v>46208</v>
      </c>
      <c r="C206" s="34">
        <v>0.79166666666666663</v>
      </c>
      <c r="D206" s="38">
        <f t="shared" si="35"/>
        <v>46208</v>
      </c>
      <c r="E206" s="34">
        <v>0.82499999999999996</v>
      </c>
      <c r="F206" s="38">
        <f>D206+1</f>
        <v>46209</v>
      </c>
      <c r="G206" s="34">
        <v>0.75</v>
      </c>
      <c r="H206" s="20" t="s">
        <v>796</v>
      </c>
      <c r="I206" s="74"/>
    </row>
    <row r="207" spans="1:9" ht="24" hidden="1" customHeight="1">
      <c r="A207" s="73" t="s">
        <v>1113</v>
      </c>
      <c r="B207" s="87">
        <f>F206+1</f>
        <v>46210</v>
      </c>
      <c r="C207" s="34">
        <v>0.33333333333333331</v>
      </c>
      <c r="D207" s="38">
        <f t="shared" ref="D207" si="36">B207</f>
        <v>46210</v>
      </c>
      <c r="E207" s="34">
        <v>0.38333333333333336</v>
      </c>
      <c r="F207" s="38">
        <f>D207+1</f>
        <v>46211</v>
      </c>
      <c r="G207" s="34">
        <v>2.0833333333333332E-2</v>
      </c>
      <c r="H207" s="20" t="s">
        <v>796</v>
      </c>
      <c r="I207" s="74"/>
    </row>
    <row r="208" spans="1:9" ht="24.75" hidden="1" customHeight="1">
      <c r="A208" s="73" t="s">
        <v>1146</v>
      </c>
      <c r="B208" s="87">
        <f>F207</f>
        <v>46211</v>
      </c>
      <c r="C208" s="34">
        <v>0.625</v>
      </c>
      <c r="D208" s="38">
        <f t="shared" ref="D208:D211" si="37">B208</f>
        <v>46211</v>
      </c>
      <c r="E208" s="34">
        <v>0.64166666666666672</v>
      </c>
      <c r="F208" s="38">
        <f>D208</f>
        <v>46211</v>
      </c>
      <c r="G208" s="34">
        <v>0.95833333333333337</v>
      </c>
      <c r="H208" s="60"/>
      <c r="I208" s="74"/>
    </row>
    <row r="209" spans="1:9" ht="24.75" hidden="1" customHeight="1">
      <c r="A209" s="73" t="s">
        <v>1123</v>
      </c>
      <c r="B209" s="87">
        <f>F208+3</f>
        <v>46214</v>
      </c>
      <c r="C209" s="34">
        <v>0.83333333333333337</v>
      </c>
      <c r="D209" s="38">
        <f>B209+1</f>
        <v>46215</v>
      </c>
      <c r="E209" s="34">
        <v>0.4375</v>
      </c>
      <c r="F209" s="38">
        <f>D209+1</f>
        <v>46216</v>
      </c>
      <c r="G209" s="34">
        <v>0</v>
      </c>
      <c r="H209" s="20" t="s">
        <v>1198</v>
      </c>
      <c r="I209" s="74"/>
    </row>
    <row r="210" spans="1:9" ht="24.75" hidden="1" customHeight="1">
      <c r="A210" s="73" t="s">
        <v>1143</v>
      </c>
      <c r="B210" s="87">
        <f>F209+1</f>
        <v>46217</v>
      </c>
      <c r="C210" s="34">
        <v>0.625</v>
      </c>
      <c r="D210" s="38">
        <f>B210+2</f>
        <v>46219</v>
      </c>
      <c r="E210" s="34">
        <v>7.4999999999999997E-2</v>
      </c>
      <c r="F210" s="38">
        <f>D210</f>
        <v>46219</v>
      </c>
      <c r="G210" s="34">
        <v>0.54166666666666663</v>
      </c>
      <c r="H210" s="60" t="s">
        <v>1225</v>
      </c>
      <c r="I210" s="74"/>
    </row>
    <row r="211" spans="1:9" ht="24.75" hidden="1" customHeight="1">
      <c r="A211" s="78" t="s">
        <v>1174</v>
      </c>
      <c r="B211" s="87">
        <f>F210+3</f>
        <v>46222</v>
      </c>
      <c r="C211" s="34">
        <v>0.6875</v>
      </c>
      <c r="D211" s="38">
        <f t="shared" si="37"/>
        <v>46222</v>
      </c>
      <c r="E211" s="34">
        <v>0.72499999999999998</v>
      </c>
      <c r="F211" s="38">
        <f>D211+1</f>
        <v>46223</v>
      </c>
      <c r="G211" s="34">
        <v>0.29166666666666669</v>
      </c>
      <c r="H211" s="60"/>
      <c r="I211" s="74"/>
    </row>
    <row r="212" spans="1:9" ht="24.75" hidden="1" customHeight="1">
      <c r="A212" s="73" t="s">
        <v>1154</v>
      </c>
      <c r="B212" s="87">
        <f>F211</f>
        <v>46223</v>
      </c>
      <c r="C212" s="34">
        <v>0.30833333333333335</v>
      </c>
      <c r="D212" s="38">
        <f>B212+2</f>
        <v>46225</v>
      </c>
      <c r="E212" s="34">
        <v>0.3</v>
      </c>
      <c r="F212" s="38">
        <f>D212+1</f>
        <v>46226</v>
      </c>
      <c r="G212" s="34">
        <v>0.17083333333333334</v>
      </c>
      <c r="H212" s="60" t="s">
        <v>796</v>
      </c>
      <c r="I212" s="74"/>
    </row>
    <row r="213" spans="1:9" ht="24.75" hidden="1" customHeight="1">
      <c r="A213" s="73" t="s">
        <v>1177</v>
      </c>
      <c r="B213" s="87">
        <f>F212+1</f>
        <v>46227</v>
      </c>
      <c r="C213" s="34">
        <v>2.0833333333333332E-2</v>
      </c>
      <c r="D213" s="38">
        <f>B213</f>
        <v>46227</v>
      </c>
      <c r="E213" s="34">
        <v>5.6250000000000001E-2</v>
      </c>
      <c r="F213" s="38">
        <f>D213</f>
        <v>46227</v>
      </c>
      <c r="G213" s="34">
        <v>0.58333333333333337</v>
      </c>
      <c r="H213" s="60"/>
      <c r="I213" s="74"/>
    </row>
    <row r="214" spans="1:9" ht="24.75" hidden="1" customHeight="1">
      <c r="A214" s="73" t="s">
        <v>1179</v>
      </c>
      <c r="B214" s="38">
        <f>F213+1</f>
        <v>46228</v>
      </c>
      <c r="C214" s="34">
        <v>0.25</v>
      </c>
      <c r="D214" s="38">
        <f>B214</f>
        <v>46228</v>
      </c>
      <c r="E214" s="34">
        <v>0.25833333333333336</v>
      </c>
      <c r="F214" s="38">
        <f>D214</f>
        <v>46228</v>
      </c>
      <c r="G214" s="34">
        <v>0.62083333333333335</v>
      </c>
      <c r="H214" s="60"/>
      <c r="I214" s="74"/>
    </row>
    <row r="215" spans="1:9" ht="24.75" hidden="1" customHeight="1">
      <c r="A215" s="73" t="s">
        <v>1183</v>
      </c>
      <c r="B215" s="38">
        <f>F214+3</f>
        <v>46231</v>
      </c>
      <c r="C215" s="34">
        <v>0.375</v>
      </c>
      <c r="D215" s="38">
        <f t="shared" ref="D215:D218" si="38">B215</f>
        <v>46231</v>
      </c>
      <c r="E215" s="34">
        <v>0.44583333333333336</v>
      </c>
      <c r="F215" s="38">
        <f>D215+1</f>
        <v>46232</v>
      </c>
      <c r="G215" s="34">
        <v>0.125</v>
      </c>
      <c r="H215" s="60"/>
      <c r="I215" s="74"/>
    </row>
    <row r="216" spans="1:9" ht="24.75" hidden="1" customHeight="1">
      <c r="A216" s="73" t="s">
        <v>1194</v>
      </c>
      <c r="B216" s="38">
        <f>F215+1</f>
        <v>46233</v>
      </c>
      <c r="C216" s="34">
        <v>0.29166666666666669</v>
      </c>
      <c r="D216" s="38">
        <f>B216+1</f>
        <v>46234</v>
      </c>
      <c r="E216" s="34">
        <v>0.20416666666666669</v>
      </c>
      <c r="F216" s="38">
        <f>D216</f>
        <v>46234</v>
      </c>
      <c r="G216" s="34">
        <v>0.6791666666666667</v>
      </c>
      <c r="H216" s="60" t="s">
        <v>796</v>
      </c>
      <c r="I216" s="74"/>
    </row>
    <row r="217" spans="1:9" ht="24.75" hidden="1" customHeight="1">
      <c r="A217" s="78" t="s">
        <v>1230</v>
      </c>
      <c r="B217" s="38">
        <f>F216+3</f>
        <v>46237</v>
      </c>
      <c r="C217" s="34">
        <v>0.29166666666666669</v>
      </c>
      <c r="D217" s="38">
        <f>B217</f>
        <v>46237</v>
      </c>
      <c r="E217" s="34">
        <v>0.25833333333333336</v>
      </c>
      <c r="F217" s="38">
        <f>D217</f>
        <v>46237</v>
      </c>
      <c r="G217" s="34">
        <v>0.67083333333333328</v>
      </c>
      <c r="H217" s="60"/>
      <c r="I217" s="74"/>
    </row>
    <row r="218" spans="1:9" ht="24.75" customHeight="1">
      <c r="A218" s="73" t="s">
        <v>1219</v>
      </c>
      <c r="B218" s="38">
        <f>F217+1</f>
        <v>46238</v>
      </c>
      <c r="C218" s="102">
        <v>0.77083333333333337</v>
      </c>
      <c r="D218" s="38">
        <f t="shared" si="38"/>
        <v>46238</v>
      </c>
      <c r="E218" s="102">
        <v>0.86944444444444446</v>
      </c>
      <c r="F218" s="108">
        <f>D218+1</f>
        <v>46239</v>
      </c>
      <c r="G218" s="102">
        <v>0.65972222222222221</v>
      </c>
      <c r="H218" s="60"/>
      <c r="I218" s="74"/>
    </row>
    <row r="219" spans="1:9" ht="24.75" customHeight="1">
      <c r="A219" s="73" t="s">
        <v>1239</v>
      </c>
      <c r="B219" s="108">
        <f>F218</f>
        <v>46239</v>
      </c>
      <c r="C219" s="102">
        <v>0.72916666666666663</v>
      </c>
      <c r="D219" s="108">
        <f>B219</f>
        <v>46239</v>
      </c>
      <c r="E219" s="102">
        <v>0.75624999999999998</v>
      </c>
      <c r="F219" s="38">
        <f>D219+1</f>
        <v>46240</v>
      </c>
      <c r="G219" s="102">
        <v>0.21736111111111112</v>
      </c>
      <c r="H219" s="60"/>
      <c r="I219" s="74"/>
    </row>
    <row r="220" spans="1:9" ht="24.75" customHeight="1">
      <c r="A220" s="73" t="s">
        <v>1252</v>
      </c>
      <c r="B220" s="38">
        <f>F219</f>
        <v>46240</v>
      </c>
      <c r="C220" s="102">
        <v>0.85416666666666663</v>
      </c>
      <c r="D220" s="38">
        <f t="shared" ref="D220" si="39">B220</f>
        <v>46240</v>
      </c>
      <c r="E220" s="102">
        <v>0.89166666666666672</v>
      </c>
      <c r="F220" s="38">
        <f>D220+1</f>
        <v>46241</v>
      </c>
      <c r="G220" s="102">
        <v>0.27500000000000002</v>
      </c>
      <c r="H220" s="60"/>
      <c r="I220" s="74"/>
    </row>
    <row r="221" spans="1:9" ht="24.75" customHeight="1">
      <c r="A221" s="73" t="s">
        <v>1265</v>
      </c>
      <c r="B221" s="38">
        <f>F220+3</f>
        <v>46244</v>
      </c>
      <c r="C221" s="34">
        <v>0.59375</v>
      </c>
      <c r="D221" s="38">
        <f t="shared" ref="D221" si="40">B221</f>
        <v>46244</v>
      </c>
      <c r="E221" s="34">
        <v>0.6875</v>
      </c>
      <c r="F221" s="38">
        <f>D221+1</f>
        <v>46245</v>
      </c>
      <c r="G221" s="23">
        <v>0.16666666666666666</v>
      </c>
      <c r="H221" s="60"/>
      <c r="I221" s="74"/>
    </row>
    <row r="222" spans="1:9" ht="24.75" customHeight="1">
      <c r="A222" s="73" t="s">
        <v>1266</v>
      </c>
      <c r="B222" s="38">
        <f>F221+1</f>
        <v>46246</v>
      </c>
      <c r="C222" s="23">
        <v>0.375</v>
      </c>
      <c r="D222" s="38">
        <f t="shared" ref="D222" si="41">B222</f>
        <v>46246</v>
      </c>
      <c r="E222" s="23">
        <v>0.41666666666666669</v>
      </c>
      <c r="F222" s="38">
        <f>D222</f>
        <v>46246</v>
      </c>
      <c r="G222" s="23">
        <v>0.91666666666666663</v>
      </c>
      <c r="H222" s="60" t="s">
        <v>796</v>
      </c>
      <c r="I222" s="74"/>
    </row>
    <row r="223" spans="1:9" ht="24.75" customHeight="1">
      <c r="A223" s="73" t="s">
        <v>1273</v>
      </c>
      <c r="B223" s="38">
        <f>F222+3</f>
        <v>46249</v>
      </c>
      <c r="C223" s="23">
        <v>0.91666666666666663</v>
      </c>
      <c r="D223" s="38">
        <f t="shared" ref="D223" si="42">B223</f>
        <v>46249</v>
      </c>
      <c r="E223" s="23">
        <v>0.9375</v>
      </c>
      <c r="F223" s="38">
        <f>D223+1</f>
        <v>46250</v>
      </c>
      <c r="G223" s="23">
        <v>1.3541666666666667</v>
      </c>
      <c r="H223" s="60"/>
      <c r="I223" s="74"/>
    </row>
    <row r="224" spans="1:9" ht="24.75" customHeight="1">
      <c r="A224" s="73" t="s">
        <v>1321</v>
      </c>
      <c r="B224" s="38">
        <f>F223</f>
        <v>46250</v>
      </c>
      <c r="C224" s="23">
        <v>0.41666666666666669</v>
      </c>
      <c r="D224" s="38">
        <f>B224</f>
        <v>46250</v>
      </c>
      <c r="E224" s="23">
        <v>0.45833333333333331</v>
      </c>
      <c r="F224" s="38">
        <f>D224</f>
        <v>46250</v>
      </c>
      <c r="G224" s="23">
        <v>0.875</v>
      </c>
      <c r="H224" s="60"/>
      <c r="I224" s="74"/>
    </row>
    <row r="225" spans="1:9" ht="24.75" customHeight="1">
      <c r="A225" s="73" t="s">
        <v>1311</v>
      </c>
      <c r="B225" s="38">
        <f>F224+1</f>
        <v>46251</v>
      </c>
      <c r="C225" s="23">
        <v>1.5416666666666667</v>
      </c>
      <c r="D225" s="38">
        <f>B225</f>
        <v>46251</v>
      </c>
      <c r="E225" s="23">
        <v>0.58333333333333337</v>
      </c>
      <c r="F225" s="38">
        <f>D225+1</f>
        <v>46252</v>
      </c>
      <c r="G225" s="23">
        <v>0</v>
      </c>
      <c r="H225" s="60"/>
      <c r="I225" s="54"/>
    </row>
    <row r="226" spans="1:9" ht="24.75" customHeight="1">
      <c r="A226" s="73" t="s">
        <v>1312</v>
      </c>
      <c r="B226" s="38">
        <f>F225</f>
        <v>46252</v>
      </c>
      <c r="C226" s="23">
        <v>0.66666666666666663</v>
      </c>
      <c r="D226" s="38">
        <f>B226</f>
        <v>46252</v>
      </c>
      <c r="E226" s="23">
        <v>0.70833333333333337</v>
      </c>
      <c r="F226" s="38">
        <f>D226+1</f>
        <v>46253</v>
      </c>
      <c r="G226" s="23">
        <v>1.125</v>
      </c>
      <c r="H226" s="60"/>
      <c r="I226" s="54"/>
    </row>
    <row r="227" spans="1:9" ht="24.75" customHeight="1">
      <c r="A227" s="73" t="s">
        <v>1335</v>
      </c>
      <c r="B227" s="38">
        <f>F226+2</f>
        <v>46255</v>
      </c>
      <c r="C227" s="23">
        <v>0.95833333333333337</v>
      </c>
      <c r="D227" s="38">
        <f>B227+1</f>
        <v>46256</v>
      </c>
      <c r="E227" s="23">
        <v>4.1666666666666664E-2</v>
      </c>
      <c r="F227" s="38">
        <f>D227</f>
        <v>46256</v>
      </c>
      <c r="G227" s="23">
        <v>0.625</v>
      </c>
      <c r="H227" s="112"/>
      <c r="I227" s="74"/>
    </row>
    <row r="228" spans="1:9" ht="24.6" customHeight="1">
      <c r="A228" s="129" t="s">
        <v>1297</v>
      </c>
      <c r="B228" s="130"/>
      <c r="C228" s="130"/>
      <c r="D228" s="130"/>
      <c r="E228" s="130"/>
      <c r="F228" s="130"/>
      <c r="G228" s="130"/>
      <c r="H228" s="130"/>
      <c r="I228" s="131"/>
    </row>
    <row r="229" spans="1:9" ht="25.35" customHeight="1">
      <c r="A229" s="55" t="s">
        <v>3</v>
      </c>
      <c r="B229" s="127" t="s">
        <v>4</v>
      </c>
      <c r="C229" s="128"/>
      <c r="D229" s="127" t="s">
        <v>5</v>
      </c>
      <c r="E229" s="128"/>
      <c r="F229" s="127" t="s">
        <v>6</v>
      </c>
      <c r="G229" s="128"/>
      <c r="H229" s="56" t="s">
        <v>7</v>
      </c>
      <c r="I229" s="56" t="s">
        <v>8</v>
      </c>
    </row>
    <row r="230" spans="1:9" ht="25.35" customHeight="1">
      <c r="A230" s="35" t="s">
        <v>1298</v>
      </c>
      <c r="B230" s="38">
        <v>46248</v>
      </c>
      <c r="C230" s="23">
        <v>4.1666666666666664E-2</v>
      </c>
      <c r="D230" s="38">
        <f t="shared" ref="D230:D237" si="43">B230</f>
        <v>46248</v>
      </c>
      <c r="E230" s="23">
        <v>0.125</v>
      </c>
      <c r="F230" s="38">
        <f>D230</f>
        <v>46248</v>
      </c>
      <c r="G230" s="23">
        <v>0.45833333333333331</v>
      </c>
      <c r="H230" s="20"/>
      <c r="I230" s="59"/>
    </row>
    <row r="231" spans="1:9" ht="25.35" customHeight="1">
      <c r="A231" s="35" t="s">
        <v>1299</v>
      </c>
      <c r="B231" s="38">
        <f>F230+1</f>
        <v>46249</v>
      </c>
      <c r="C231" s="23">
        <v>0.66666666666666663</v>
      </c>
      <c r="D231" s="38">
        <f t="shared" si="43"/>
        <v>46249</v>
      </c>
      <c r="E231" s="23">
        <v>0.70833333333333337</v>
      </c>
      <c r="F231" s="38">
        <f>D231+1</f>
        <v>46250</v>
      </c>
      <c r="G231" s="23">
        <v>0.125</v>
      </c>
      <c r="H231" s="60"/>
      <c r="I231" s="59"/>
    </row>
    <row r="232" spans="1:9" ht="25.35" customHeight="1">
      <c r="A232" s="35" t="s">
        <v>1300</v>
      </c>
      <c r="B232" s="38">
        <f>F231+2</f>
        <v>46252</v>
      </c>
      <c r="C232" s="23">
        <v>0.54166666666666663</v>
      </c>
      <c r="D232" s="38">
        <f t="shared" si="43"/>
        <v>46252</v>
      </c>
      <c r="E232" s="23">
        <v>0.91666666666666663</v>
      </c>
      <c r="F232" s="38">
        <f>D232+1</f>
        <v>46253</v>
      </c>
      <c r="G232" s="23">
        <v>0.20833333333333334</v>
      </c>
      <c r="H232" s="20"/>
      <c r="I232" s="59"/>
    </row>
    <row r="233" spans="1:9" ht="25.35" customHeight="1">
      <c r="A233" s="46" t="s">
        <v>1302</v>
      </c>
      <c r="B233" s="38">
        <f>F232+1</f>
        <v>46254</v>
      </c>
      <c r="C233" s="23">
        <v>0.20833333333333334</v>
      </c>
      <c r="D233" s="38">
        <f t="shared" si="43"/>
        <v>46254</v>
      </c>
      <c r="E233" s="23">
        <v>0.33333333333333331</v>
      </c>
      <c r="F233" s="38">
        <f>D233</f>
        <v>46254</v>
      </c>
      <c r="G233" s="23">
        <v>0.66666666666666663</v>
      </c>
      <c r="H233" s="20"/>
      <c r="I233" s="59"/>
    </row>
    <row r="234" spans="1:9" ht="25.35" customHeight="1">
      <c r="A234" s="46" t="s">
        <v>1301</v>
      </c>
      <c r="B234" s="38">
        <f>F233</f>
        <v>46254</v>
      </c>
      <c r="C234" s="23">
        <v>0.72916666666666663</v>
      </c>
      <c r="D234" s="38">
        <f t="shared" si="43"/>
        <v>46254</v>
      </c>
      <c r="E234" s="23">
        <v>0.77083333333333337</v>
      </c>
      <c r="F234" s="38">
        <f>D234+1</f>
        <v>46255</v>
      </c>
      <c r="G234" s="23">
        <v>0.66666666666666663</v>
      </c>
      <c r="H234" s="20"/>
      <c r="I234" s="59"/>
    </row>
    <row r="235" spans="1:9" ht="25.35" customHeight="1">
      <c r="A235" s="35" t="s">
        <v>1303</v>
      </c>
      <c r="B235" s="38">
        <f>F234+1</f>
        <v>46256</v>
      </c>
      <c r="C235" s="23">
        <v>1.2083333333333333</v>
      </c>
      <c r="D235" s="38">
        <f t="shared" si="43"/>
        <v>46256</v>
      </c>
      <c r="E235" s="23">
        <v>0.33333333333333331</v>
      </c>
      <c r="F235" s="38">
        <f>D235</f>
        <v>46256</v>
      </c>
      <c r="G235" s="23">
        <v>0.70833333333333337</v>
      </c>
      <c r="H235" s="20"/>
      <c r="I235" s="59"/>
    </row>
    <row r="236" spans="1:9" ht="25.35" customHeight="1">
      <c r="A236" s="35" t="s">
        <v>1304</v>
      </c>
      <c r="B236" s="38">
        <f>F235+4</f>
        <v>46260</v>
      </c>
      <c r="C236" s="23">
        <v>4.1666666666666664E-2</v>
      </c>
      <c r="D236" s="38">
        <f>B236+2</f>
        <v>46262</v>
      </c>
      <c r="E236" s="23">
        <v>0.125</v>
      </c>
      <c r="F236" s="38">
        <f>D236</f>
        <v>46262</v>
      </c>
      <c r="G236" s="23">
        <v>0.625</v>
      </c>
      <c r="H236" s="20"/>
      <c r="I236" s="59"/>
    </row>
    <row r="237" spans="1:9" ht="25.35" customHeight="1">
      <c r="A237" s="35" t="s">
        <v>1305</v>
      </c>
      <c r="B237" s="38">
        <f>F236+1</f>
        <v>46263</v>
      </c>
      <c r="C237" s="23">
        <v>0.83333333333333337</v>
      </c>
      <c r="D237" s="38">
        <f t="shared" si="43"/>
        <v>46263</v>
      </c>
      <c r="E237" s="23">
        <v>0.875</v>
      </c>
      <c r="F237" s="38">
        <f>D237+1</f>
        <v>46264</v>
      </c>
      <c r="G237" s="23">
        <v>0.29166666666666669</v>
      </c>
      <c r="H237" s="20"/>
      <c r="I237" s="59"/>
    </row>
  </sheetData>
  <mergeCells count="17">
    <mergeCell ref="A4:I4"/>
    <mergeCell ref="A1:B1"/>
    <mergeCell ref="C1:I1"/>
    <mergeCell ref="A2:B2"/>
    <mergeCell ref="C2:I2"/>
    <mergeCell ref="A3:G3"/>
    <mergeCell ref="F229:G229"/>
    <mergeCell ref="D229:E229"/>
    <mergeCell ref="B229:C229"/>
    <mergeCell ref="A228:I228"/>
    <mergeCell ref="B5:C5"/>
    <mergeCell ref="D5:E5"/>
    <mergeCell ref="F5:G5"/>
    <mergeCell ref="A117:I117"/>
    <mergeCell ref="B118:C118"/>
    <mergeCell ref="D118:E118"/>
    <mergeCell ref="F118:G118"/>
  </mergeCells>
  <phoneticPr fontId="47" type="noConversion"/>
  <conditionalFormatting sqref="B4:B7 B85:B89 F85:F89 B91:B95 B97:B101 F97:F101 B103:B237 D87:D89 D91:D95 F91:F95 D97:D101">
    <cfRule type="cellIs" dxfId="1775" priority="455" stopIfTrue="1" operator="lessThan">
      <formula>$H$3</formula>
    </cfRule>
  </conditionalFormatting>
  <conditionalFormatting sqref="B9:B68 B70 D9:D30">
    <cfRule type="cellIs" dxfId="1774" priority="537" stopIfTrue="1" operator="lessThan">
      <formula>$H$3</formula>
    </cfRule>
  </conditionalFormatting>
  <conditionalFormatting sqref="B9:B70 D85:D89 D91:D95 F95 D97:D101">
    <cfRule type="cellIs" dxfId="1773" priority="536" stopIfTrue="1" operator="equal">
      <formula>$H$3</formula>
    </cfRule>
  </conditionalFormatting>
  <conditionalFormatting sqref="B11:B12">
    <cfRule type="cellIs" dxfId="1772" priority="535" stopIfTrue="1" operator="lessThan">
      <formula>$H$3</formula>
    </cfRule>
  </conditionalFormatting>
  <conditionalFormatting sqref="B69">
    <cfRule type="cellIs" dxfId="1771" priority="519" stopIfTrue="1" operator="lessThan">
      <formula>$H$3</formula>
    </cfRule>
    <cfRule type="cellIs" dxfId="1770" priority="492" stopIfTrue="1" operator="equal">
      <formula>$H$3</formula>
    </cfRule>
  </conditionalFormatting>
  <conditionalFormatting sqref="B103:B237 B4:B7 B85:B89 F85:F89 B91:B95 B97:B101 F97:F101">
    <cfRule type="cellIs" dxfId="1769" priority="454" stopIfTrue="1" operator="equal">
      <formula>$H$3</formula>
    </cfRule>
  </conditionalFormatting>
  <conditionalFormatting sqref="B167:B169">
    <cfRule type="cellIs" dxfId="1768" priority="449" stopIfTrue="1" operator="lessThan">
      <formula>$H$3</formula>
    </cfRule>
    <cfRule type="cellIs" dxfId="1767" priority="452" stopIfTrue="1" operator="equal">
      <formula>$H$3</formula>
    </cfRule>
    <cfRule type="cellIs" dxfId="1766" priority="451" stopIfTrue="1" operator="lessThan">
      <formula>$H$3</formula>
    </cfRule>
    <cfRule type="cellIs" dxfId="1765" priority="453" stopIfTrue="1" operator="lessThan">
      <formula>$H$3</formula>
    </cfRule>
    <cfRule type="cellIs" dxfId="1764" priority="450" stopIfTrue="1" operator="equal">
      <formula>$H$3</formula>
    </cfRule>
  </conditionalFormatting>
  <conditionalFormatting sqref="C4:C7 E6:E7 G6:G7 C9:C71 E9:E71 G9:G71 C73:C77 E73:E77 G73:G77 C79:C83 E79:E83 G79:G83 C85:C89 E85:E89 G85:G89 C91:C95 E91:E95 G91:G95 C97:C101 E97:E101 G97:G101 E103:E109 G103:G109 C103:C166 E111:E112 G111:G112 E114:E116 G114:G116 E119:E166">
    <cfRule type="expression" dxfId="1763" priority="546" stopIfTrue="1">
      <formula>$B4=$H$3</formula>
    </cfRule>
  </conditionalFormatting>
  <conditionalFormatting sqref="C4:C7 G4:G7 C117:C118 C228:C229 G228:G229">
    <cfRule type="expression" dxfId="1762" priority="2122" stopIfTrue="1">
      <formula>B4&lt;$H$3</formula>
    </cfRule>
  </conditionalFormatting>
  <conditionalFormatting sqref="C9:C71 E9:E71 G9:G71 C73:C77 E73:E77 G73:G77 C79:C83 E79:E83 G79:G83 C85:C89 E85:E89 G85:G89 C91:C95 E91:E95 G91:G95 C97:C101 E97:E101 G97:G101 E103:E109 G103:G109 C103:C116 E111:E112 G111:G112 E114:E116 G114:G116 C167:C217">
    <cfRule type="expression" dxfId="1761" priority="265" stopIfTrue="1">
      <formula>B9&lt;$H$3</formula>
    </cfRule>
  </conditionalFormatting>
  <conditionalFormatting sqref="C72 E72 G72 C163:C227 E163:E227">
    <cfRule type="expression" dxfId="1760" priority="269" stopIfTrue="1">
      <formula>B72&lt;#REF!</formula>
    </cfRule>
  </conditionalFormatting>
  <conditionalFormatting sqref="C119:C166 E119:E166 E6:E7">
    <cfRule type="expression" dxfId="1759" priority="544" stopIfTrue="1">
      <formula>B6&lt;$H$3</formula>
    </cfRule>
  </conditionalFormatting>
  <conditionalFormatting sqref="C163:C227 E163:E227 C72 E72 G72">
    <cfRule type="expression" dxfId="1758" priority="268" stopIfTrue="1">
      <formula>$B72=#REF!</formula>
    </cfRule>
  </conditionalFormatting>
  <conditionalFormatting sqref="C167:C217">
    <cfRule type="expression" dxfId="1757" priority="266" stopIfTrue="1">
      <formula>$F167=$H$3</formula>
    </cfRule>
    <cfRule type="expression" dxfId="1756" priority="267" stopIfTrue="1">
      <formula>$B167=$H$3</formula>
    </cfRule>
  </conditionalFormatting>
  <conditionalFormatting sqref="D4:D7">
    <cfRule type="cellIs" dxfId="1755" priority="2057" stopIfTrue="1" operator="equal">
      <formula>$H$3</formula>
    </cfRule>
    <cfRule type="cellIs" dxfId="1754" priority="2120" stopIfTrue="1" operator="lessThan">
      <formula>$H$3</formula>
    </cfRule>
  </conditionalFormatting>
  <conditionalFormatting sqref="D6:D7">
    <cfRule type="cellIs" dxfId="1753" priority="830" stopIfTrue="1" operator="equal">
      <formula>$H$3</formula>
    </cfRule>
    <cfRule type="cellIs" dxfId="1752" priority="831" stopIfTrue="1" operator="lessThan">
      <formula>$H$3</formula>
    </cfRule>
  </conditionalFormatting>
  <conditionalFormatting sqref="D9:D30">
    <cfRule type="cellIs" dxfId="1751" priority="521" stopIfTrue="1" operator="equal">
      <formula>$H$3</formula>
    </cfRule>
  </conditionalFormatting>
  <conditionalFormatting sqref="D9:D70 B11:B12 D72:D77">
    <cfRule type="cellIs" dxfId="1750" priority="542" stopIfTrue="1" operator="equal">
      <formula>$H$3</formula>
    </cfRule>
  </conditionalFormatting>
  <conditionalFormatting sqref="D9:D77 B71:B77">
    <cfRule type="cellIs" dxfId="1749" priority="385" stopIfTrue="1" operator="lessThan">
      <formula>$H$3</formula>
    </cfRule>
  </conditionalFormatting>
  <conditionalFormatting sqref="D31:D77 B71:B77">
    <cfRule type="cellIs" dxfId="1748" priority="384" stopIfTrue="1" operator="equal">
      <formula>$H$3</formula>
    </cfRule>
  </conditionalFormatting>
  <conditionalFormatting sqref="D79">
    <cfRule type="cellIs" dxfId="1747" priority="276" stopIfTrue="1" operator="lessThan">
      <formula>$H$3</formula>
    </cfRule>
    <cfRule type="cellIs" dxfId="1746" priority="275" stopIfTrue="1" operator="equal">
      <formula>$H$3</formula>
    </cfRule>
    <cfRule type="cellIs" dxfId="1745" priority="280" stopIfTrue="1" operator="equal">
      <formula>$H$3</formula>
    </cfRule>
  </conditionalFormatting>
  <conditionalFormatting sqref="D80">
    <cfRule type="cellIs" dxfId="1744" priority="374" stopIfTrue="1" operator="equal">
      <formula>$H$3</formula>
    </cfRule>
    <cfRule type="cellIs" dxfId="1743" priority="369" stopIfTrue="1" operator="lessThan">
      <formula>$H$3</formula>
    </cfRule>
  </conditionalFormatting>
  <conditionalFormatting sqref="D80:D82">
    <cfRule type="cellIs" dxfId="1742" priority="338" stopIfTrue="1" operator="equal">
      <formula>$H$3</formula>
    </cfRule>
  </conditionalFormatting>
  <conditionalFormatting sqref="D81:D82">
    <cfRule type="cellIs" dxfId="1741" priority="332" stopIfTrue="1" operator="lessThan">
      <formula>$H$3</formula>
    </cfRule>
  </conditionalFormatting>
  <conditionalFormatting sqref="D81:D83">
    <cfRule type="cellIs" dxfId="1740" priority="322" stopIfTrue="1" operator="equal">
      <formula>$H$3</formula>
    </cfRule>
  </conditionalFormatting>
  <conditionalFormatting sqref="D85:D86">
    <cfRule type="cellIs" dxfId="1739" priority="310" stopIfTrue="1" operator="lessThan">
      <formula>$H$3</formula>
    </cfRule>
  </conditionalFormatting>
  <conditionalFormatting sqref="D85:D89 D91:D95 F91:F95 D97:D101">
    <cfRule type="cellIs" dxfId="1738" priority="311" stopIfTrue="1" operator="equal">
      <formula>$H$3</formula>
    </cfRule>
  </conditionalFormatting>
  <conditionalFormatting sqref="D103:D229">
    <cfRule type="cellIs" dxfId="1737" priority="296" stopIfTrue="1" operator="lessThan">
      <formula>$H$3</formula>
    </cfRule>
  </conditionalFormatting>
  <conditionalFormatting sqref="D103:D230">
    <cfRule type="cellIs" dxfId="1736" priority="199" stopIfTrue="1" operator="equal">
      <formula>$H$3</formula>
    </cfRule>
  </conditionalFormatting>
  <conditionalFormatting sqref="D230:D237">
    <cfRule type="cellIs" dxfId="1735" priority="115" stopIfTrue="1" operator="lessThan">
      <formula>$H$3</formula>
    </cfRule>
    <cfRule type="cellIs" dxfId="1734" priority="97" stopIfTrue="1" operator="equal">
      <formula>$H$3</formula>
    </cfRule>
  </conditionalFormatting>
  <conditionalFormatting sqref="E4:E5 E117:E118 E228:E229">
    <cfRule type="expression" dxfId="1733" priority="2126" stopIfTrue="1">
      <formula>D4&lt;$H$3</formula>
    </cfRule>
    <cfRule type="expression" dxfId="1732" priority="2125" stopIfTrue="1">
      <formula>$D4=$H$3</formula>
    </cfRule>
  </conditionalFormatting>
  <conditionalFormatting sqref="E6:E7 C119:C166 E119:E166 C9:C71 E9:E71 G9:G71 C73:C77 E73:E77 G73:G77 C79:C83 E79:E83 G79:G83 C85:C89 E85:E89 G85:G89 C91:C95 E91:E95 G91:G95 C97:C101 E97:E101 G97:G101 E103:E109 G103:G109 C103:C116 E111:E112 G111:G112 E114:E116 G114:G217 G4:G7 C6:C7">
    <cfRule type="expression" dxfId="1731" priority="545" stopIfTrue="1">
      <formula>$F4=$H$3</formula>
    </cfRule>
  </conditionalFormatting>
  <conditionalFormatting sqref="E167:E217 C228:C237 E230:E237 G230:G237">
    <cfRule type="expression" dxfId="1730" priority="9" stopIfTrue="1">
      <formula>$B167=$H$3</formula>
    </cfRule>
  </conditionalFormatting>
  <conditionalFormatting sqref="E167:E217 C230:C237 E230:E237 G230:G237">
    <cfRule type="expression" dxfId="1729" priority="7" stopIfTrue="1">
      <formula>B167&lt;$H$3</formula>
    </cfRule>
  </conditionalFormatting>
  <conditionalFormatting sqref="E167:E217 G228:G237 C230:C237 E230:E237">
    <cfRule type="expression" dxfId="1728" priority="8" stopIfTrue="1">
      <formula>$F167=$H$3</formula>
    </cfRule>
  </conditionalFormatting>
  <conditionalFormatting sqref="F4:F7 B79:B83 D83 F111:F237">
    <cfRule type="cellIs" dxfId="1727" priority="316" stopIfTrue="1" operator="lessThan">
      <formula>$H$3</formula>
    </cfRule>
    <cfRule type="cellIs" dxfId="1726" priority="315" stopIfTrue="1" operator="equal">
      <formula>$H$3</formula>
    </cfRule>
  </conditionalFormatting>
  <conditionalFormatting sqref="F9 F11:F77">
    <cfRule type="cellIs" dxfId="1725" priority="540" stopIfTrue="1" operator="lessThan">
      <formula>$H$3</formula>
    </cfRule>
  </conditionalFormatting>
  <conditionalFormatting sqref="F9:F77">
    <cfRule type="cellIs" dxfId="1724" priority="526" stopIfTrue="1" operator="equal">
      <formula>$H$3</formula>
    </cfRule>
  </conditionalFormatting>
  <conditionalFormatting sqref="F10">
    <cfRule type="cellIs" dxfId="1723" priority="525" stopIfTrue="1" operator="lessThan">
      <formula>$H$3</formula>
    </cfRule>
  </conditionalFormatting>
  <conditionalFormatting sqref="F79:F83">
    <cfRule type="cellIs" dxfId="1722" priority="321" stopIfTrue="1" operator="lessThan">
      <formula>$H$3</formula>
    </cfRule>
    <cfRule type="cellIs" dxfId="1721" priority="320" stopIfTrue="1" operator="equal">
      <formula>$H$3</formula>
    </cfRule>
  </conditionalFormatting>
  <conditionalFormatting sqref="F103:F109">
    <cfRule type="cellIs" dxfId="1720" priority="198" stopIfTrue="1" operator="lessThan">
      <formula>$H$3</formula>
    </cfRule>
    <cfRule type="cellIs" dxfId="1719" priority="197" stopIfTrue="1" operator="equal">
      <formula>$H$3</formula>
    </cfRule>
  </conditionalFormatting>
  <conditionalFormatting sqref="G117:G118">
    <cfRule type="expression" dxfId="1718" priority="1959" stopIfTrue="1">
      <formula>F117&lt;$H$3</formula>
    </cfRule>
  </conditionalFormatting>
  <conditionalFormatting sqref="G119:G217">
    <cfRule type="expression" dxfId="1717" priority="244" stopIfTrue="1">
      <formula>$B119=$H$3</formula>
    </cfRule>
    <cfRule type="expression" dxfId="1716" priority="242" stopIfTrue="1">
      <formula>F119&lt;$H$3</formula>
    </cfRule>
  </conditionalFormatting>
  <conditionalFormatting sqref="G167:G220">
    <cfRule type="expression" dxfId="1715" priority="246" stopIfTrue="1">
      <formula>F167&lt;#REF!</formula>
    </cfRule>
    <cfRule type="expression" dxfId="1714" priority="245" stopIfTrue="1">
      <formula>$B167=#REF!</formula>
    </cfRule>
  </conditionalFormatting>
  <conditionalFormatting sqref="G221:G227">
    <cfRule type="expression" dxfId="1713" priority="2" stopIfTrue="1">
      <formula>F221&lt;#REF!</formula>
    </cfRule>
    <cfRule type="expression" dxfId="1712" priority="1" stopIfTrue="1">
      <formula>$B221=#REF!</formula>
    </cfRule>
  </conditionalFormatting>
  <pageMargins left="0.7" right="0.7" top="0.75" bottom="0.75" header="0.3" footer="0.3"/>
  <pageSetup paperSize="9" scale="53" orientation="portrait"/>
  <ignoredErrors>
    <ignoredError sqref="F173 F169 B173:B174 B161:B165 F161:F163 D159 B156 B158:B159 B153 F151:F152 D153 B149 D148 B147 F146 F144 F141 B141 B144 F139 F134 B135 B138 F137 F132 F128 B129 B126 F120:F122 B120 D170:F172 D173 D177 B177 D178:F178 F179 B180:B181 F181 B183:B186 D185 F187:F189 D188:D189 B189 B192 D194 D198 B200 B198:C198 E198:F198 B199:D199 F199 D200 F200 D201 D203 B202:F202 B203:C203 F203 B201:C201 E201:F201 B204:F204 B205 D205 F205 B207:F208 B209:D209 D211 B212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1"/>
  <sheetViews>
    <sheetView zoomScaleNormal="100" workbookViewId="0">
      <selection activeCell="F147" sqref="F147"/>
    </sheetView>
  </sheetViews>
  <sheetFormatPr defaultColWidth="8.59765625" defaultRowHeight="25.05" customHeight="1"/>
  <cols>
    <col min="1" max="1" width="18" customWidth="1"/>
    <col min="2" max="7" width="11.59765625" customWidth="1"/>
    <col min="8" max="8" width="65.09765625" style="86" customWidth="1"/>
    <col min="9" max="9" width="13.5" customWidth="1"/>
  </cols>
  <sheetData>
    <row r="1" spans="1:9" ht="77.55" customHeight="1">
      <c r="A1" s="143"/>
      <c r="B1" s="143"/>
      <c r="C1" s="122" t="s">
        <v>0</v>
      </c>
      <c r="D1" s="123"/>
      <c r="E1" s="123"/>
      <c r="F1" s="123"/>
      <c r="G1" s="123"/>
      <c r="H1" s="123"/>
      <c r="I1" s="123"/>
    </row>
    <row r="2" spans="1:9" ht="22.8" customHeight="1">
      <c r="A2" s="124" t="s">
        <v>1</v>
      </c>
      <c r="B2" s="124"/>
      <c r="C2" s="125" t="s">
        <v>2</v>
      </c>
      <c r="D2" s="125"/>
      <c r="E2" s="125"/>
      <c r="F2" s="125"/>
      <c r="G2" s="125"/>
      <c r="H2" s="125"/>
      <c r="I2" s="125"/>
    </row>
    <row r="3" spans="1:9" ht="25.05" customHeight="1">
      <c r="A3" s="144"/>
      <c r="B3" s="144"/>
      <c r="C3" s="144"/>
      <c r="D3" s="144"/>
      <c r="E3" s="144"/>
      <c r="F3" s="144"/>
      <c r="G3" s="144"/>
      <c r="H3" s="32">
        <v>46244</v>
      </c>
      <c r="I3" s="3"/>
    </row>
    <row r="4" spans="1:9" ht="25.05" hidden="1" customHeight="1">
      <c r="A4" s="116" t="s">
        <v>136</v>
      </c>
      <c r="B4" s="120"/>
      <c r="C4" s="120"/>
      <c r="D4" s="120"/>
      <c r="E4" s="120"/>
      <c r="F4" s="120"/>
      <c r="G4" s="120"/>
      <c r="H4" s="120"/>
      <c r="I4" s="121"/>
    </row>
    <row r="5" spans="1:9" s="51" customFormat="1" ht="24.6" hidden="1" customHeight="1">
      <c r="A5" s="55" t="s">
        <v>3</v>
      </c>
      <c r="B5" s="133" t="s">
        <v>4</v>
      </c>
      <c r="C5" s="133"/>
      <c r="D5" s="133" t="s">
        <v>5</v>
      </c>
      <c r="E5" s="133"/>
      <c r="F5" s="133" t="s">
        <v>6</v>
      </c>
      <c r="G5" s="133"/>
      <c r="H5" s="56" t="s">
        <v>7</v>
      </c>
      <c r="I5" s="56" t="s">
        <v>8</v>
      </c>
    </row>
    <row r="6" spans="1:9" ht="25.05" hidden="1" customHeight="1">
      <c r="A6" s="35" t="s">
        <v>137</v>
      </c>
      <c r="B6" s="28">
        <v>45989</v>
      </c>
      <c r="C6" s="23">
        <v>0.5</v>
      </c>
      <c r="D6" s="28">
        <f>B6</f>
        <v>45989</v>
      </c>
      <c r="E6" s="43">
        <v>0.72916666666666696</v>
      </c>
      <c r="F6" s="28">
        <f>D6+1</f>
        <v>45990</v>
      </c>
      <c r="G6" s="23">
        <v>0.29166666666666702</v>
      </c>
      <c r="H6" s="60"/>
      <c r="I6" s="10"/>
    </row>
    <row r="7" spans="1:9" ht="25.05" hidden="1" customHeight="1">
      <c r="A7" s="46" t="s">
        <v>138</v>
      </c>
      <c r="B7" s="28">
        <f>F6+1</f>
        <v>45991</v>
      </c>
      <c r="C7" s="23">
        <v>0.72916666666666696</v>
      </c>
      <c r="D7" s="28">
        <f>B7</f>
        <v>45991</v>
      </c>
      <c r="E7" s="23">
        <v>0.85416666666666696</v>
      </c>
      <c r="F7" s="28">
        <f>D7+1</f>
        <v>45992</v>
      </c>
      <c r="G7" s="23">
        <v>0.29166666666666702</v>
      </c>
      <c r="H7" s="60"/>
      <c r="I7" s="10"/>
    </row>
    <row r="8" spans="1:9" ht="25.05" hidden="1" customHeight="1">
      <c r="A8" s="35" t="s">
        <v>139</v>
      </c>
      <c r="B8" s="28">
        <f>F7</f>
        <v>45992</v>
      </c>
      <c r="C8" s="23">
        <v>0.54166666666666696</v>
      </c>
      <c r="D8" s="28">
        <f>B8</f>
        <v>45992</v>
      </c>
      <c r="E8" s="23">
        <v>0.66666666666666696</v>
      </c>
      <c r="F8" s="28">
        <f>D8+1</f>
        <v>45993</v>
      </c>
      <c r="G8" s="23">
        <v>0.104166666666667</v>
      </c>
      <c r="H8" s="60"/>
      <c r="I8" s="10"/>
    </row>
    <row r="9" spans="1:9" ht="25.05" hidden="1" customHeight="1">
      <c r="A9" s="35" t="s">
        <v>140</v>
      </c>
      <c r="B9" s="28">
        <f>F8+1</f>
        <v>45994</v>
      </c>
      <c r="C9" s="23">
        <v>0.70833333333333304</v>
      </c>
      <c r="D9" s="28">
        <f t="shared" ref="D9" si="0">B9</f>
        <v>45994</v>
      </c>
      <c r="E9" s="23">
        <v>0.8125</v>
      </c>
      <c r="F9" s="28">
        <f>D9+1</f>
        <v>45995</v>
      </c>
      <c r="G9" s="23">
        <v>0.89583333333333304</v>
      </c>
      <c r="H9" s="20" t="s">
        <v>141</v>
      </c>
      <c r="I9" s="10"/>
    </row>
    <row r="10" spans="1:9" ht="25.05" hidden="1" customHeight="1">
      <c r="A10" s="35" t="s">
        <v>142</v>
      </c>
      <c r="B10" s="28">
        <f>F9+1</f>
        <v>45996</v>
      </c>
      <c r="C10" s="23">
        <v>0.41666666666666702</v>
      </c>
      <c r="D10" s="28">
        <f t="shared" ref="D10:D18" si="1">B10</f>
        <v>45996</v>
      </c>
      <c r="E10" s="23">
        <v>0.66666666666666696</v>
      </c>
      <c r="F10" s="28">
        <f>D10+1</f>
        <v>45997</v>
      </c>
      <c r="G10" s="23">
        <v>0.125</v>
      </c>
      <c r="H10" s="60"/>
      <c r="I10" s="10"/>
    </row>
    <row r="11" spans="1:9" ht="25.05" hidden="1" customHeight="1">
      <c r="A11" s="46" t="s">
        <v>143</v>
      </c>
      <c r="B11" s="28">
        <f>F10+1</f>
        <v>45998</v>
      </c>
      <c r="C11" s="23">
        <v>0.41666666666666702</v>
      </c>
      <c r="D11" s="28">
        <f>B11+1</f>
        <v>45999</v>
      </c>
      <c r="E11" s="23">
        <v>4.1666666666666699E-2</v>
      </c>
      <c r="F11" s="28">
        <f>D11</f>
        <v>45999</v>
      </c>
      <c r="G11" s="23">
        <v>0.66666666666666696</v>
      </c>
      <c r="H11" s="20" t="s">
        <v>12</v>
      </c>
      <c r="I11" s="10"/>
    </row>
    <row r="12" spans="1:9" ht="25.05" hidden="1" customHeight="1">
      <c r="A12" s="35" t="s">
        <v>144</v>
      </c>
      <c r="B12" s="28">
        <f>F11</f>
        <v>45999</v>
      </c>
      <c r="C12" s="23">
        <v>0.91666666666666696</v>
      </c>
      <c r="D12" s="28">
        <f>B12+1</f>
        <v>46000</v>
      </c>
      <c r="E12" s="23">
        <v>0.45833333333333298</v>
      </c>
      <c r="F12" s="28">
        <f>D12</f>
        <v>46000</v>
      </c>
      <c r="G12" s="23">
        <v>0.89583333333333304</v>
      </c>
      <c r="H12" s="20" t="s">
        <v>12</v>
      </c>
      <c r="I12" s="10"/>
    </row>
    <row r="13" spans="1:9" ht="25.05" hidden="1" customHeight="1">
      <c r="A13" s="35" t="s">
        <v>145</v>
      </c>
      <c r="B13" s="28">
        <f>F12+2</f>
        <v>46002</v>
      </c>
      <c r="C13" s="23">
        <v>0.45833333333333298</v>
      </c>
      <c r="D13" s="28">
        <f t="shared" si="1"/>
        <v>46002</v>
      </c>
      <c r="E13" s="23">
        <v>0.5625</v>
      </c>
      <c r="F13" s="28">
        <f>D13+1</f>
        <v>46003</v>
      </c>
      <c r="G13" s="23">
        <v>0.27083333333333298</v>
      </c>
      <c r="H13" s="60"/>
      <c r="I13" s="10"/>
    </row>
    <row r="14" spans="1:9" ht="25.05" hidden="1" customHeight="1">
      <c r="A14" s="35" t="s">
        <v>146</v>
      </c>
      <c r="B14" s="28">
        <f>F13</f>
        <v>46003</v>
      </c>
      <c r="C14" s="23">
        <v>0.95833333333333304</v>
      </c>
      <c r="D14" s="28">
        <f>B14+1</f>
        <v>46004</v>
      </c>
      <c r="E14" s="23">
        <v>0.16666666666666699</v>
      </c>
      <c r="F14" s="28">
        <f t="shared" ref="F14" si="2">D14</f>
        <v>46004</v>
      </c>
      <c r="G14" s="23">
        <v>0.70833333333333304</v>
      </c>
      <c r="H14" s="60"/>
      <c r="I14" s="10"/>
    </row>
    <row r="15" spans="1:9" ht="25.05" hidden="1" customHeight="1">
      <c r="A15" s="46" t="s">
        <v>147</v>
      </c>
      <c r="B15" s="28">
        <f>F14+2</f>
        <v>46006</v>
      </c>
      <c r="C15" s="23">
        <v>0.125</v>
      </c>
      <c r="D15" s="28">
        <f>B15+1</f>
        <v>46007</v>
      </c>
      <c r="E15" s="34">
        <v>0.875</v>
      </c>
      <c r="F15" s="28">
        <f>D15+1</f>
        <v>46008</v>
      </c>
      <c r="G15" s="23">
        <v>0.4375</v>
      </c>
      <c r="H15" s="20" t="s">
        <v>12</v>
      </c>
      <c r="I15" s="10"/>
    </row>
    <row r="16" spans="1:9" ht="25.05" hidden="1" customHeight="1">
      <c r="A16" s="35" t="s">
        <v>148</v>
      </c>
      <c r="B16" s="28">
        <f>F15</f>
        <v>46008</v>
      </c>
      <c r="C16" s="23">
        <v>0.66666666666666696</v>
      </c>
      <c r="D16" s="28">
        <f>B16+1</f>
        <v>46009</v>
      </c>
      <c r="E16" s="34">
        <v>0.25</v>
      </c>
      <c r="F16" s="28">
        <f>D16</f>
        <v>46009</v>
      </c>
      <c r="G16" s="23">
        <v>0.65416666666666701</v>
      </c>
      <c r="H16" s="20" t="s">
        <v>12</v>
      </c>
      <c r="I16" s="10"/>
    </row>
    <row r="17" spans="1:9" ht="25.05" hidden="1" customHeight="1">
      <c r="A17" s="35" t="s">
        <v>149</v>
      </c>
      <c r="B17" s="28">
        <f>F16+2</f>
        <v>46011</v>
      </c>
      <c r="C17" s="23">
        <v>0.29166666666666702</v>
      </c>
      <c r="D17" s="28">
        <f t="shared" si="1"/>
        <v>46011</v>
      </c>
      <c r="E17" s="23">
        <v>0.39583333333333298</v>
      </c>
      <c r="F17" s="28">
        <f>D17+1</f>
        <v>46012</v>
      </c>
      <c r="G17" s="23">
        <v>0.14583333333333301</v>
      </c>
      <c r="H17" s="20" t="s">
        <v>141</v>
      </c>
      <c r="I17" s="10"/>
    </row>
    <row r="18" spans="1:9" ht="25.05" hidden="1" customHeight="1">
      <c r="A18" s="35" t="s">
        <v>150</v>
      </c>
      <c r="B18" s="28">
        <f>F17</f>
        <v>46012</v>
      </c>
      <c r="C18" s="23">
        <v>0.66666666666666696</v>
      </c>
      <c r="D18" s="28">
        <f t="shared" si="1"/>
        <v>46012</v>
      </c>
      <c r="E18" s="23">
        <v>0.75</v>
      </c>
      <c r="F18" s="28">
        <f>D18+1</f>
        <v>46013</v>
      </c>
      <c r="G18" s="23">
        <v>0.25</v>
      </c>
      <c r="H18" s="60"/>
      <c r="I18" s="10"/>
    </row>
    <row r="19" spans="1:9" ht="25.05" hidden="1" customHeight="1">
      <c r="A19" s="46" t="s">
        <v>151</v>
      </c>
      <c r="B19" s="28">
        <f>F18+1</f>
        <v>46014</v>
      </c>
      <c r="C19" s="23">
        <v>0.66666666666666696</v>
      </c>
      <c r="D19" s="28">
        <f>B19+2</f>
        <v>46016</v>
      </c>
      <c r="E19" s="23">
        <v>0.41666666666666702</v>
      </c>
      <c r="F19" s="28">
        <f>D19</f>
        <v>46016</v>
      </c>
      <c r="G19" s="23">
        <v>0.95833333333333304</v>
      </c>
      <c r="H19" s="20" t="s">
        <v>12</v>
      </c>
      <c r="I19" s="10"/>
    </row>
    <row r="20" spans="1:9" ht="25.05" hidden="1" customHeight="1">
      <c r="A20" s="35" t="s">
        <v>152</v>
      </c>
      <c r="B20" s="28">
        <f>F19+1</f>
        <v>46017</v>
      </c>
      <c r="C20" s="23">
        <v>0.20833333333333301</v>
      </c>
      <c r="D20" s="28">
        <f>B20</f>
        <v>46017</v>
      </c>
      <c r="E20" s="23">
        <v>0.625</v>
      </c>
      <c r="F20" s="28">
        <f>D20+1</f>
        <v>46018</v>
      </c>
      <c r="G20" s="23">
        <v>0.3125</v>
      </c>
      <c r="H20" s="60" t="s">
        <v>153</v>
      </c>
      <c r="I20" s="13"/>
    </row>
    <row r="21" spans="1:9" ht="25.05" hidden="1" customHeight="1">
      <c r="A21" s="35" t="s">
        <v>154</v>
      </c>
      <c r="B21" s="28">
        <f>F20+2</f>
        <v>46020</v>
      </c>
      <c r="C21" s="23">
        <v>0.20833333333333301</v>
      </c>
      <c r="D21" s="28">
        <f>B21</f>
        <v>46020</v>
      </c>
      <c r="E21" s="23">
        <v>0.3125</v>
      </c>
      <c r="F21" s="28">
        <f>D21+1</f>
        <v>46021</v>
      </c>
      <c r="G21" s="23">
        <v>0.1875</v>
      </c>
      <c r="H21" s="60" t="s">
        <v>155</v>
      </c>
      <c r="I21" s="13"/>
    </row>
    <row r="22" spans="1:9" ht="25.05" hidden="1" customHeight="1">
      <c r="A22" s="35" t="s">
        <v>156</v>
      </c>
      <c r="B22" s="36"/>
      <c r="C22" s="37"/>
      <c r="D22" s="17"/>
      <c r="E22" s="37"/>
      <c r="F22" s="17"/>
      <c r="G22" s="37"/>
      <c r="H22" s="20" t="s">
        <v>157</v>
      </c>
      <c r="I22" s="10"/>
    </row>
    <row r="23" spans="1:9" ht="25.05" hidden="1" customHeight="1">
      <c r="A23" s="46" t="s">
        <v>158</v>
      </c>
      <c r="B23" s="28">
        <f>F21+1</f>
        <v>46022</v>
      </c>
      <c r="C23" s="23">
        <v>0.79166666666666696</v>
      </c>
      <c r="D23" s="28">
        <f>B23+1</f>
        <v>46023</v>
      </c>
      <c r="E23" s="23">
        <v>0.54166666666666696</v>
      </c>
      <c r="F23" s="28">
        <f>D23+1</f>
        <v>46024</v>
      </c>
      <c r="G23" s="23">
        <v>8.3333333333333301E-2</v>
      </c>
      <c r="H23" s="60" t="s">
        <v>12</v>
      </c>
      <c r="I23" s="10"/>
    </row>
    <row r="24" spans="1:9" ht="25.05" hidden="1" customHeight="1">
      <c r="A24" s="35" t="s">
        <v>159</v>
      </c>
      <c r="B24" s="28">
        <f>F23</f>
        <v>46024</v>
      </c>
      <c r="C24" s="23">
        <v>0.33333333333333298</v>
      </c>
      <c r="D24" s="28">
        <f t="shared" ref="D24" si="3">B24</f>
        <v>46024</v>
      </c>
      <c r="E24" s="23">
        <v>0.45833333333333298</v>
      </c>
      <c r="F24" s="28">
        <f>D24+1</f>
        <v>46025</v>
      </c>
      <c r="G24" s="23">
        <v>2.0833333333333301E-2</v>
      </c>
      <c r="H24" s="60"/>
      <c r="I24" s="13"/>
    </row>
    <row r="25" spans="1:9" ht="25.05" hidden="1" customHeight="1">
      <c r="A25" s="35" t="s">
        <v>160</v>
      </c>
      <c r="B25" s="28">
        <f>F24+1</f>
        <v>46026</v>
      </c>
      <c r="C25" s="23">
        <v>0.83333333333333304</v>
      </c>
      <c r="D25" s="28">
        <f>B25+1</f>
        <v>46027</v>
      </c>
      <c r="E25" s="23">
        <v>9.5833333333333298E-2</v>
      </c>
      <c r="F25" s="28">
        <f>D25</f>
        <v>46027</v>
      </c>
      <c r="G25" s="23">
        <v>0.85416666666666696</v>
      </c>
      <c r="H25" s="60" t="s">
        <v>161</v>
      </c>
      <c r="I25" s="13"/>
    </row>
    <row r="26" spans="1:9" ht="25.05" hidden="1" customHeight="1">
      <c r="A26" s="35" t="s">
        <v>162</v>
      </c>
      <c r="B26" s="28">
        <f>F25+1</f>
        <v>46028</v>
      </c>
      <c r="C26" s="23">
        <v>0.375</v>
      </c>
      <c r="D26" s="28">
        <f>B26</f>
        <v>46028</v>
      </c>
      <c r="E26" s="23">
        <v>0.7</v>
      </c>
      <c r="F26" s="28">
        <f>D26</f>
        <v>46028</v>
      </c>
      <c r="G26" s="23">
        <v>0.91666666666666696</v>
      </c>
      <c r="H26" s="60"/>
      <c r="I26" s="13"/>
    </row>
    <row r="27" spans="1:9" ht="25.05" hidden="1" customHeight="1">
      <c r="A27" s="35" t="s">
        <v>163</v>
      </c>
      <c r="B27" s="28">
        <f>F26+2</f>
        <v>46030</v>
      </c>
      <c r="C27" s="23">
        <v>0.33333333333333298</v>
      </c>
      <c r="D27" s="28">
        <f>B27</f>
        <v>46030</v>
      </c>
      <c r="E27" s="23">
        <v>0.58333333333333304</v>
      </c>
      <c r="F27" s="28">
        <f>D27</f>
        <v>46030</v>
      </c>
      <c r="G27" s="23">
        <v>0.95833333333333304</v>
      </c>
      <c r="H27" s="60"/>
      <c r="I27" s="13"/>
    </row>
    <row r="28" spans="1:9" ht="25.05" hidden="1" customHeight="1">
      <c r="A28" s="35" t="s">
        <v>164</v>
      </c>
      <c r="B28" s="28">
        <f>F27+1</f>
        <v>46031</v>
      </c>
      <c r="C28" s="23">
        <v>0.29166666666666702</v>
      </c>
      <c r="D28" s="28">
        <f>B28</f>
        <v>46031</v>
      </c>
      <c r="E28" s="23">
        <v>0.58333333333333304</v>
      </c>
      <c r="F28" s="28">
        <f>D28</f>
        <v>46031</v>
      </c>
      <c r="G28" s="23">
        <v>0.89583333333333304</v>
      </c>
      <c r="H28" s="60"/>
      <c r="I28" s="13"/>
    </row>
    <row r="29" spans="1:9" ht="25.05" hidden="1" customHeight="1">
      <c r="A29" s="35" t="s">
        <v>165</v>
      </c>
      <c r="B29" s="28">
        <f>F28+2</f>
        <v>46033</v>
      </c>
      <c r="C29" s="23">
        <v>0.45833333333333298</v>
      </c>
      <c r="D29" s="28">
        <f>B29</f>
        <v>46033</v>
      </c>
      <c r="E29" s="23">
        <v>0.5625</v>
      </c>
      <c r="F29" s="28">
        <f>D29+1</f>
        <v>46034</v>
      </c>
      <c r="G29" s="23">
        <v>0.1875</v>
      </c>
      <c r="H29" s="20" t="s">
        <v>141</v>
      </c>
      <c r="I29" s="13"/>
    </row>
    <row r="30" spans="1:9" ht="25.05" hidden="1" customHeight="1">
      <c r="A30" s="35" t="s">
        <v>166</v>
      </c>
      <c r="B30" s="28">
        <f>F29</f>
        <v>46034</v>
      </c>
      <c r="C30" s="23">
        <v>0.75</v>
      </c>
      <c r="D30" s="28">
        <f>B30</f>
        <v>46034</v>
      </c>
      <c r="E30" s="23">
        <v>0.8125</v>
      </c>
      <c r="F30" s="28">
        <f>D30+1</f>
        <v>46035</v>
      </c>
      <c r="G30" s="23">
        <v>0.3125</v>
      </c>
      <c r="H30" s="60"/>
      <c r="I30" s="13"/>
    </row>
    <row r="31" spans="1:9" ht="25.05" hidden="1" customHeight="1">
      <c r="A31" s="35" t="s">
        <v>167</v>
      </c>
      <c r="B31" s="28">
        <v>46036</v>
      </c>
      <c r="C31" s="23">
        <v>0.75</v>
      </c>
      <c r="D31" s="28">
        <f>B31+1</f>
        <v>46037</v>
      </c>
      <c r="E31" s="23">
        <v>0.39583333333333298</v>
      </c>
      <c r="F31" s="28">
        <f>D31</f>
        <v>46037</v>
      </c>
      <c r="G31" s="23">
        <v>0.9375</v>
      </c>
      <c r="H31" s="60" t="s">
        <v>12</v>
      </c>
      <c r="I31" s="13"/>
    </row>
    <row r="32" spans="1:9" ht="25.05" hidden="1" customHeight="1">
      <c r="A32" s="35" t="s">
        <v>168</v>
      </c>
      <c r="B32" s="28">
        <v>46038</v>
      </c>
      <c r="C32" s="23">
        <v>0.16666666666666699</v>
      </c>
      <c r="D32" s="28">
        <f t="shared" ref="D32:D34" si="4">B32</f>
        <v>46038</v>
      </c>
      <c r="E32" s="23">
        <v>0.66666666666666696</v>
      </c>
      <c r="F32" s="28">
        <f>D32+1</f>
        <v>46039</v>
      </c>
      <c r="G32" s="23">
        <v>0.25</v>
      </c>
      <c r="H32" s="60" t="s">
        <v>12</v>
      </c>
      <c r="I32" s="13"/>
    </row>
    <row r="33" spans="1:9" ht="25.05" hidden="1" customHeight="1">
      <c r="A33" s="35" t="s">
        <v>169</v>
      </c>
      <c r="B33" s="28">
        <f>F32+1</f>
        <v>46040</v>
      </c>
      <c r="C33" s="23">
        <v>0.875</v>
      </c>
      <c r="D33" s="28">
        <f t="shared" si="4"/>
        <v>46040</v>
      </c>
      <c r="E33" s="23">
        <v>0.97916666666666696</v>
      </c>
      <c r="F33" s="28">
        <f>D33+1</f>
        <v>46041</v>
      </c>
      <c r="G33" s="23">
        <v>0.64583333333333304</v>
      </c>
      <c r="H33" s="20" t="s">
        <v>141</v>
      </c>
      <c r="I33" s="13"/>
    </row>
    <row r="34" spans="1:9" ht="25.05" hidden="1" customHeight="1">
      <c r="A34" s="35" t="s">
        <v>170</v>
      </c>
      <c r="B34" s="28">
        <f>F33+1</f>
        <v>46042</v>
      </c>
      <c r="C34" s="23">
        <v>0.16666666666666699</v>
      </c>
      <c r="D34" s="28">
        <f t="shared" si="4"/>
        <v>46042</v>
      </c>
      <c r="E34" s="23">
        <v>0.54722222222222205</v>
      </c>
      <c r="F34" s="28">
        <f>D34+1</f>
        <v>46043</v>
      </c>
      <c r="G34" s="23">
        <v>0.104166666666667</v>
      </c>
      <c r="H34" s="60"/>
      <c r="I34" s="13"/>
    </row>
    <row r="35" spans="1:9" ht="25.05" hidden="1" customHeight="1">
      <c r="A35" s="35" t="s">
        <v>171</v>
      </c>
      <c r="B35" s="28">
        <f>F34+1</f>
        <v>46044</v>
      </c>
      <c r="C35" s="23">
        <v>0.58333333333333304</v>
      </c>
      <c r="D35" s="28">
        <f>B35+2</f>
        <v>46046</v>
      </c>
      <c r="E35" s="23">
        <v>0.27083333333333298</v>
      </c>
      <c r="F35" s="28">
        <f>D35</f>
        <v>46046</v>
      </c>
      <c r="G35" s="23">
        <v>0.75</v>
      </c>
      <c r="H35" s="60" t="s">
        <v>12</v>
      </c>
      <c r="I35" s="13"/>
    </row>
    <row r="36" spans="1:9" ht="25.05" hidden="1" customHeight="1">
      <c r="A36" s="35" t="s">
        <v>172</v>
      </c>
      <c r="B36" s="28">
        <f>F35+1</f>
        <v>46047</v>
      </c>
      <c r="C36" s="23">
        <v>0</v>
      </c>
      <c r="D36" s="28">
        <f t="shared" ref="D36:D45" si="5">B36</f>
        <v>46047</v>
      </c>
      <c r="E36" s="23">
        <v>0.38750000000000001</v>
      </c>
      <c r="F36" s="28">
        <f>D36</f>
        <v>46047</v>
      </c>
      <c r="G36" s="23">
        <v>0.90416666666666701</v>
      </c>
      <c r="H36" s="60" t="s">
        <v>173</v>
      </c>
      <c r="I36" s="13"/>
    </row>
    <row r="37" spans="1:9" ht="25.05" hidden="1" customHeight="1">
      <c r="A37" s="35" t="s">
        <v>174</v>
      </c>
      <c r="B37" s="28">
        <f>F36+2</f>
        <v>46049</v>
      </c>
      <c r="C37" s="23">
        <v>0.79166666666666696</v>
      </c>
      <c r="D37" s="28">
        <f t="shared" si="5"/>
        <v>46049</v>
      </c>
      <c r="E37" s="23">
        <v>0.89583333333333304</v>
      </c>
      <c r="F37" s="28">
        <f>D37+1</f>
        <v>46050</v>
      </c>
      <c r="G37" s="23">
        <v>0.74166666666666703</v>
      </c>
      <c r="H37" s="20" t="s">
        <v>141</v>
      </c>
      <c r="I37" s="13"/>
    </row>
    <row r="38" spans="1:9" ht="25.05" hidden="1" customHeight="1">
      <c r="A38" s="35" t="s">
        <v>175</v>
      </c>
      <c r="B38" s="28">
        <f>F37+1</f>
        <v>46051</v>
      </c>
      <c r="C38" s="23">
        <v>0.29166666666666702</v>
      </c>
      <c r="D38" s="28">
        <f t="shared" si="5"/>
        <v>46051</v>
      </c>
      <c r="E38" s="23">
        <v>0.44583333333333303</v>
      </c>
      <c r="F38" s="28">
        <f>D38</f>
        <v>46051</v>
      </c>
      <c r="G38" s="23">
        <v>0.91666666666666696</v>
      </c>
      <c r="H38" s="60"/>
      <c r="I38" s="13"/>
    </row>
    <row r="39" spans="1:9" ht="25.05" hidden="1" customHeight="1">
      <c r="A39" s="35" t="s">
        <v>176</v>
      </c>
      <c r="B39" s="28">
        <f>F38+2</f>
        <v>46053</v>
      </c>
      <c r="C39" s="23">
        <v>0.29166666666666702</v>
      </c>
      <c r="D39" s="49">
        <f>B39+3</f>
        <v>46056</v>
      </c>
      <c r="E39" s="23">
        <v>0.104166666666667</v>
      </c>
      <c r="F39" s="28">
        <f>D39</f>
        <v>46056</v>
      </c>
      <c r="G39" s="23">
        <v>0.58333333333333304</v>
      </c>
      <c r="H39" s="60" t="s">
        <v>12</v>
      </c>
      <c r="I39" s="13"/>
    </row>
    <row r="40" spans="1:9" ht="25.05" hidden="1" customHeight="1">
      <c r="A40" s="35" t="s">
        <v>177</v>
      </c>
      <c r="B40" s="28">
        <f>F39</f>
        <v>46056</v>
      </c>
      <c r="C40" s="23">
        <v>0.875</v>
      </c>
      <c r="D40" s="28">
        <f>B40+1</f>
        <v>46057</v>
      </c>
      <c r="E40" s="23">
        <v>6.9444444444444404E-4</v>
      </c>
      <c r="F40" s="28">
        <f>D40</f>
        <v>46057</v>
      </c>
      <c r="G40" s="23">
        <v>0.77916666666666701</v>
      </c>
      <c r="H40" s="60"/>
      <c r="I40" s="13"/>
    </row>
    <row r="41" spans="1:9" ht="25.05" hidden="1" customHeight="1">
      <c r="A41" s="35" t="s">
        <v>178</v>
      </c>
      <c r="B41" s="28">
        <f>F40+2</f>
        <v>46059</v>
      </c>
      <c r="C41" s="23">
        <v>0.375</v>
      </c>
      <c r="D41" s="28">
        <f t="shared" si="5"/>
        <v>46059</v>
      </c>
      <c r="E41" s="23">
        <v>0.47916666666666702</v>
      </c>
      <c r="F41" s="28">
        <f>D41+1</f>
        <v>46060</v>
      </c>
      <c r="G41" s="23">
        <v>0.14583333333333301</v>
      </c>
      <c r="H41" s="20" t="s">
        <v>141</v>
      </c>
      <c r="I41" s="13"/>
    </row>
    <row r="42" spans="1:9" ht="25.05" hidden="1" customHeight="1">
      <c r="A42" s="35" t="s">
        <v>179</v>
      </c>
      <c r="B42" s="28">
        <f>F41</f>
        <v>46060</v>
      </c>
      <c r="C42" s="23">
        <v>0.66666666666666696</v>
      </c>
      <c r="D42" s="28">
        <f>B42+1</f>
        <v>46061</v>
      </c>
      <c r="E42" s="23">
        <v>0.35416666666666702</v>
      </c>
      <c r="F42" s="28">
        <f>D42</f>
        <v>46061</v>
      </c>
      <c r="G42" s="23">
        <v>0.9375</v>
      </c>
      <c r="H42" s="60"/>
      <c r="I42" s="13"/>
    </row>
    <row r="43" spans="1:9" ht="25.05" hidden="1" customHeight="1">
      <c r="A43" s="46" t="s">
        <v>180</v>
      </c>
      <c r="B43" s="28">
        <f>F42+2</f>
        <v>46063</v>
      </c>
      <c r="C43" s="23">
        <v>0.41666666666666702</v>
      </c>
      <c r="D43" s="28">
        <f>B43</f>
        <v>46063</v>
      </c>
      <c r="E43" s="23">
        <v>0.625</v>
      </c>
      <c r="F43" s="28">
        <f>D43+1</f>
        <v>46064</v>
      </c>
      <c r="G43" s="23">
        <v>0.39583333333333298</v>
      </c>
      <c r="H43" s="60" t="s">
        <v>12</v>
      </c>
      <c r="I43" s="13"/>
    </row>
    <row r="44" spans="1:9" ht="25.05" hidden="1" customHeight="1">
      <c r="A44" s="35" t="s">
        <v>181</v>
      </c>
      <c r="B44" s="28">
        <f>F43</f>
        <v>46064</v>
      </c>
      <c r="C44" s="23">
        <v>0.64583333333333304</v>
      </c>
      <c r="D44" s="28">
        <f>B44+1</f>
        <v>46065</v>
      </c>
      <c r="E44" s="23">
        <v>0.375</v>
      </c>
      <c r="F44" s="28">
        <f>D44</f>
        <v>46065</v>
      </c>
      <c r="G44" s="23">
        <v>0.82083333333333297</v>
      </c>
      <c r="H44" s="60" t="s">
        <v>182</v>
      </c>
      <c r="I44" s="13"/>
    </row>
    <row r="45" spans="1:9" ht="25.05" hidden="1" customHeight="1">
      <c r="A45" s="35" t="s">
        <v>183</v>
      </c>
      <c r="B45" s="28">
        <f>F44+2</f>
        <v>46067</v>
      </c>
      <c r="C45" s="23">
        <v>0.375</v>
      </c>
      <c r="D45" s="28">
        <f t="shared" si="5"/>
        <v>46067</v>
      </c>
      <c r="E45" s="23">
        <v>0.47916666666666702</v>
      </c>
      <c r="F45" s="28">
        <f>D45+1</f>
        <v>46068</v>
      </c>
      <c r="G45" s="23">
        <v>0.39583333333333298</v>
      </c>
      <c r="H45" s="20" t="s">
        <v>141</v>
      </c>
      <c r="I45" s="13"/>
    </row>
    <row r="46" spans="1:9" ht="25.05" hidden="1" customHeight="1">
      <c r="A46" s="35" t="s">
        <v>184</v>
      </c>
      <c r="B46" s="64"/>
      <c r="C46" s="64"/>
      <c r="D46" s="64"/>
      <c r="E46" s="64"/>
      <c r="F46" s="64"/>
      <c r="G46" s="64"/>
      <c r="H46" s="60" t="s">
        <v>157</v>
      </c>
      <c r="I46" s="13"/>
    </row>
    <row r="47" spans="1:9" ht="25.05" hidden="1" customHeight="1">
      <c r="A47" s="35" t="s">
        <v>185</v>
      </c>
      <c r="B47" s="28">
        <v>46070</v>
      </c>
      <c r="C47" s="23">
        <v>6.9444444444444404E-4</v>
      </c>
      <c r="D47" s="28">
        <v>46070</v>
      </c>
      <c r="E47" s="23">
        <v>0.39583333333333298</v>
      </c>
      <c r="F47" s="28">
        <v>46070</v>
      </c>
      <c r="G47" s="23">
        <v>0.90416666666666701</v>
      </c>
      <c r="H47" s="60" t="s">
        <v>186</v>
      </c>
      <c r="I47" s="13"/>
    </row>
    <row r="48" spans="1:9" ht="25.05" hidden="1" customHeight="1">
      <c r="A48" s="35" t="s">
        <v>187</v>
      </c>
      <c r="B48" s="28">
        <v>46071</v>
      </c>
      <c r="C48" s="23">
        <v>0.16666666666666699</v>
      </c>
      <c r="D48" s="28">
        <v>46072</v>
      </c>
      <c r="E48" s="34">
        <v>0.91666666666666696</v>
      </c>
      <c r="F48" s="28">
        <v>46073</v>
      </c>
      <c r="G48" s="23">
        <v>0.47916666666666702</v>
      </c>
      <c r="H48" s="60" t="s">
        <v>12</v>
      </c>
      <c r="I48" s="13"/>
    </row>
    <row r="49" spans="1:9" ht="25.05" hidden="1" customHeight="1">
      <c r="A49" s="35" t="s">
        <v>188</v>
      </c>
      <c r="B49" s="28">
        <v>46075</v>
      </c>
      <c r="C49" s="23">
        <v>0.125</v>
      </c>
      <c r="D49" s="28">
        <v>46075</v>
      </c>
      <c r="E49" s="23">
        <v>0.22916666666666699</v>
      </c>
      <c r="F49" s="28">
        <v>46075</v>
      </c>
      <c r="G49" s="23">
        <v>0.85416666666666696</v>
      </c>
      <c r="H49" s="20" t="s">
        <v>141</v>
      </c>
      <c r="I49" s="13"/>
    </row>
    <row r="50" spans="1:9" ht="25.05" hidden="1" customHeight="1">
      <c r="A50" s="35" t="s">
        <v>189</v>
      </c>
      <c r="B50" s="64"/>
      <c r="C50" s="64"/>
      <c r="D50" s="64"/>
      <c r="E50" s="64"/>
      <c r="F50" s="64"/>
      <c r="G50" s="64"/>
      <c r="H50" s="60" t="s">
        <v>157</v>
      </c>
      <c r="I50" s="13"/>
    </row>
    <row r="51" spans="1:9" ht="25.05" hidden="1" customHeight="1">
      <c r="A51" s="35" t="s">
        <v>190</v>
      </c>
      <c r="B51" s="28">
        <v>46077</v>
      </c>
      <c r="C51" s="23">
        <v>0.5</v>
      </c>
      <c r="D51" s="28">
        <v>46077</v>
      </c>
      <c r="E51" s="23">
        <v>0.75</v>
      </c>
      <c r="F51" s="28">
        <v>46078</v>
      </c>
      <c r="G51" s="23">
        <v>0.33333333333333298</v>
      </c>
      <c r="H51" s="60" t="s">
        <v>191</v>
      </c>
      <c r="I51" s="13"/>
    </row>
    <row r="52" spans="1:9" ht="25.05" customHeight="1">
      <c r="A52" s="116" t="s">
        <v>1346</v>
      </c>
      <c r="B52" s="120"/>
      <c r="C52" s="120"/>
      <c r="D52" s="120"/>
      <c r="E52" s="120"/>
      <c r="F52" s="120"/>
      <c r="G52" s="120"/>
      <c r="H52" s="120"/>
      <c r="I52" s="121"/>
    </row>
    <row r="53" spans="1:9" s="51" customFormat="1" ht="24.6" customHeight="1">
      <c r="A53" s="55" t="s">
        <v>3</v>
      </c>
      <c r="B53" s="133" t="s">
        <v>4</v>
      </c>
      <c r="C53" s="133"/>
      <c r="D53" s="133" t="s">
        <v>5</v>
      </c>
      <c r="E53" s="133"/>
      <c r="F53" s="133" t="s">
        <v>6</v>
      </c>
      <c r="G53" s="133"/>
      <c r="H53" s="56" t="s">
        <v>7</v>
      </c>
      <c r="I53" s="56" t="s">
        <v>8</v>
      </c>
    </row>
    <row r="54" spans="1:9" ht="25.5" hidden="1" customHeight="1">
      <c r="A54" s="46" t="s">
        <v>192</v>
      </c>
      <c r="B54" s="28">
        <v>46080</v>
      </c>
      <c r="C54" s="23">
        <v>6.9444444444444404E-4</v>
      </c>
      <c r="D54" s="28">
        <f t="shared" ref="D54:D57" si="6">B54</f>
        <v>46080</v>
      </c>
      <c r="E54" s="23">
        <v>0.66666666666666696</v>
      </c>
      <c r="F54" s="28">
        <f>D54</f>
        <v>46080</v>
      </c>
      <c r="G54" s="23">
        <v>0.9375</v>
      </c>
      <c r="H54" s="60" t="s">
        <v>193</v>
      </c>
      <c r="I54" s="13"/>
    </row>
    <row r="55" spans="1:9" ht="25.05" hidden="1" customHeight="1">
      <c r="A55" s="35" t="s">
        <v>194</v>
      </c>
      <c r="B55" s="28">
        <f>F54+1</f>
        <v>46081</v>
      </c>
      <c r="C55" s="23">
        <v>0.16666666666666699</v>
      </c>
      <c r="D55" s="28">
        <f t="shared" si="6"/>
        <v>46081</v>
      </c>
      <c r="E55" s="23">
        <v>0.38750000000000001</v>
      </c>
      <c r="F55" s="28">
        <f t="shared" ref="F55" si="7">D55</f>
        <v>46081</v>
      </c>
      <c r="G55" s="23">
        <v>0.70833333333333304</v>
      </c>
      <c r="H55" s="60" t="s">
        <v>186</v>
      </c>
      <c r="I55" s="13"/>
    </row>
    <row r="56" spans="1:9" ht="25.05" hidden="1" customHeight="1">
      <c r="A56" s="46" t="s">
        <v>195</v>
      </c>
      <c r="B56" s="28">
        <f>F55+2</f>
        <v>46083</v>
      </c>
      <c r="C56" s="23">
        <v>0.125</v>
      </c>
      <c r="D56" s="28">
        <f t="shared" si="6"/>
        <v>46083</v>
      </c>
      <c r="E56" s="23">
        <v>0.75</v>
      </c>
      <c r="F56" s="28">
        <f>D56+1</f>
        <v>46084</v>
      </c>
      <c r="G56" s="23">
        <v>2.0833333333333301E-2</v>
      </c>
      <c r="H56" s="20"/>
      <c r="I56" s="13"/>
    </row>
    <row r="57" spans="1:9" ht="25.05" hidden="1" customHeight="1">
      <c r="A57" s="35" t="s">
        <v>196</v>
      </c>
      <c r="B57" s="28">
        <f>F56</f>
        <v>46084</v>
      </c>
      <c r="C57" s="23">
        <v>0.45833333333333298</v>
      </c>
      <c r="D57" s="28">
        <f t="shared" si="6"/>
        <v>46084</v>
      </c>
      <c r="E57" s="23">
        <v>0.5625</v>
      </c>
      <c r="F57" s="28">
        <f>D57+1</f>
        <v>46085</v>
      </c>
      <c r="G57" s="23">
        <v>0.33333333333333298</v>
      </c>
      <c r="H57" s="20" t="s">
        <v>141</v>
      </c>
      <c r="I57" s="13"/>
    </row>
    <row r="58" spans="1:9" ht="25.05" hidden="1" customHeight="1">
      <c r="A58" s="35" t="s">
        <v>197</v>
      </c>
      <c r="B58" s="28">
        <f>F57</f>
        <v>46085</v>
      </c>
      <c r="C58" s="23">
        <v>0.85416666666666696</v>
      </c>
      <c r="D58" s="28">
        <f>B58+1</f>
        <v>46086</v>
      </c>
      <c r="E58" s="23">
        <v>0.420833333333333</v>
      </c>
      <c r="F58" s="28">
        <f t="shared" ref="F58:F62" si="8">D58</f>
        <v>46086</v>
      </c>
      <c r="G58" s="23">
        <v>0.875</v>
      </c>
      <c r="H58" s="60"/>
      <c r="I58" s="13"/>
    </row>
    <row r="59" spans="1:9" ht="25.05" hidden="1" customHeight="1">
      <c r="A59" s="35" t="s">
        <v>198</v>
      </c>
      <c r="B59" s="28">
        <f>F58+2</f>
        <v>46088</v>
      </c>
      <c r="C59" s="23">
        <v>0.375</v>
      </c>
      <c r="D59" s="28">
        <f t="shared" ref="D59:D62" si="9">B59</f>
        <v>46088</v>
      </c>
      <c r="E59" s="23">
        <v>0.5</v>
      </c>
      <c r="F59" s="28">
        <f t="shared" si="8"/>
        <v>46088</v>
      </c>
      <c r="G59" s="23">
        <v>0.79166666666666696</v>
      </c>
      <c r="H59" s="60"/>
      <c r="I59" s="13"/>
    </row>
    <row r="60" spans="1:9" ht="25.05" hidden="1" customHeight="1">
      <c r="A60" s="35" t="s">
        <v>199</v>
      </c>
      <c r="B60" s="28">
        <f>F59+1</f>
        <v>46089</v>
      </c>
      <c r="C60" s="23">
        <v>4.1666666666666699E-2</v>
      </c>
      <c r="D60" s="28">
        <f t="shared" si="9"/>
        <v>46089</v>
      </c>
      <c r="E60" s="23">
        <v>0.16666666666666699</v>
      </c>
      <c r="F60" s="28">
        <f t="shared" si="8"/>
        <v>46089</v>
      </c>
      <c r="G60" s="23">
        <v>0.61527777777777803</v>
      </c>
      <c r="H60" s="60"/>
      <c r="I60" s="13"/>
    </row>
    <row r="61" spans="1:9" ht="25.05" hidden="1" customHeight="1">
      <c r="A61" s="46" t="s">
        <v>200</v>
      </c>
      <c r="B61" s="28">
        <f>F60+2</f>
        <v>46091</v>
      </c>
      <c r="C61" s="23">
        <v>0.125</v>
      </c>
      <c r="D61" s="28">
        <f t="shared" si="9"/>
        <v>46091</v>
      </c>
      <c r="E61" s="23">
        <v>0.45833333333333298</v>
      </c>
      <c r="F61" s="28">
        <f t="shared" si="8"/>
        <v>46091</v>
      </c>
      <c r="G61" s="23">
        <v>0.66666666666666696</v>
      </c>
      <c r="H61" s="60" t="s">
        <v>201</v>
      </c>
      <c r="I61" s="13"/>
    </row>
    <row r="62" spans="1:9" ht="25.05" hidden="1" customHeight="1">
      <c r="A62" s="35" t="s">
        <v>202</v>
      </c>
      <c r="B62" s="28">
        <f>F61+1</f>
        <v>46092</v>
      </c>
      <c r="C62" s="23">
        <v>0.125</v>
      </c>
      <c r="D62" s="28">
        <f t="shared" si="9"/>
        <v>46092</v>
      </c>
      <c r="E62" s="23">
        <v>0.22916666666666699</v>
      </c>
      <c r="F62" s="28">
        <f t="shared" si="8"/>
        <v>46092</v>
      </c>
      <c r="G62" s="23">
        <v>0.9375</v>
      </c>
      <c r="H62" s="20" t="s">
        <v>141</v>
      </c>
      <c r="I62" s="13"/>
    </row>
    <row r="63" spans="1:9" ht="25.05" hidden="1" customHeight="1">
      <c r="A63" s="35" t="s">
        <v>203</v>
      </c>
      <c r="B63" s="28">
        <f>F62+1</f>
        <v>46093</v>
      </c>
      <c r="C63" s="23">
        <v>0.5</v>
      </c>
      <c r="D63" s="28">
        <f t="shared" ref="D63:D64" si="10">B63</f>
        <v>46093</v>
      </c>
      <c r="E63" s="23">
        <v>0.73333333333333295</v>
      </c>
      <c r="F63" s="28">
        <f>D63+1</f>
        <v>46094</v>
      </c>
      <c r="G63" s="23">
        <v>0.23749999999999999</v>
      </c>
      <c r="H63" s="60"/>
      <c r="I63" s="13"/>
    </row>
    <row r="64" spans="1:9" ht="25.05" hidden="1" customHeight="1">
      <c r="A64" s="35" t="s">
        <v>204</v>
      </c>
      <c r="B64" s="28">
        <f>F63+1</f>
        <v>46095</v>
      </c>
      <c r="C64" s="23">
        <v>0.75</v>
      </c>
      <c r="D64" s="28">
        <f t="shared" si="10"/>
        <v>46095</v>
      </c>
      <c r="E64" s="23">
        <v>0.875</v>
      </c>
      <c r="F64" s="28">
        <f>D64+1</f>
        <v>46096</v>
      </c>
      <c r="G64" s="23">
        <v>0.25</v>
      </c>
      <c r="H64" s="60"/>
      <c r="I64" s="13"/>
    </row>
    <row r="65" spans="1:9" ht="25.05" hidden="1" customHeight="1">
      <c r="A65" s="35" t="s">
        <v>205</v>
      </c>
      <c r="B65" s="28">
        <v>46096</v>
      </c>
      <c r="C65" s="23">
        <v>0.5</v>
      </c>
      <c r="D65" s="28">
        <f>B65+1</f>
        <v>46097</v>
      </c>
      <c r="E65" s="23">
        <v>0.20833333333333301</v>
      </c>
      <c r="F65" s="28">
        <v>46097</v>
      </c>
      <c r="G65" s="23">
        <v>0.60416666666666696</v>
      </c>
      <c r="H65" s="60" t="s">
        <v>12</v>
      </c>
      <c r="I65" s="13"/>
    </row>
    <row r="66" spans="1:9" ht="25.05" hidden="1" customHeight="1">
      <c r="A66" s="35" t="s">
        <v>206</v>
      </c>
      <c r="B66" s="28">
        <f>F65+2</f>
        <v>46099</v>
      </c>
      <c r="C66" s="23">
        <v>0.20833333333333301</v>
      </c>
      <c r="D66" s="28">
        <f>B66</f>
        <v>46099</v>
      </c>
      <c r="E66" s="23">
        <v>0.3125</v>
      </c>
      <c r="F66" s="28">
        <f>D66+1</f>
        <v>46100</v>
      </c>
      <c r="G66" s="23">
        <v>0.104166666666667</v>
      </c>
      <c r="H66" s="20" t="s">
        <v>141</v>
      </c>
      <c r="I66" s="13"/>
    </row>
    <row r="67" spans="1:9" ht="25.05" hidden="1" customHeight="1">
      <c r="A67" s="35" t="s">
        <v>207</v>
      </c>
      <c r="B67" s="28">
        <f>F66</f>
        <v>46100</v>
      </c>
      <c r="C67" s="23">
        <v>0.66666666666666696</v>
      </c>
      <c r="D67" s="28">
        <f t="shared" ref="D67:D68" si="11">B67</f>
        <v>46100</v>
      </c>
      <c r="E67" s="23">
        <v>0.75</v>
      </c>
      <c r="F67" s="28">
        <f>D67+1</f>
        <v>46101</v>
      </c>
      <c r="G67" s="23">
        <v>0.25</v>
      </c>
      <c r="H67" s="60"/>
      <c r="I67" s="13"/>
    </row>
    <row r="68" spans="1:9" ht="25.05" hidden="1" customHeight="1">
      <c r="A68" s="35" t="s">
        <v>208</v>
      </c>
      <c r="B68" s="28">
        <f>F67+1</f>
        <v>46102</v>
      </c>
      <c r="C68" s="23">
        <v>0.66666666666666696</v>
      </c>
      <c r="D68" s="28">
        <f t="shared" si="11"/>
        <v>46102</v>
      </c>
      <c r="E68" s="23">
        <v>0.79166666666666696</v>
      </c>
      <c r="F68" s="28">
        <f>D68+1</f>
        <v>46103</v>
      </c>
      <c r="G68" s="23">
        <v>0.33333333333333298</v>
      </c>
      <c r="H68" s="60"/>
      <c r="I68" s="13"/>
    </row>
    <row r="69" spans="1:9" ht="25.05" hidden="1" customHeight="1">
      <c r="A69" s="35" t="s">
        <v>209</v>
      </c>
      <c r="B69" s="28">
        <f>F68</f>
        <v>46103</v>
      </c>
      <c r="C69" s="23">
        <v>0.58333333333333304</v>
      </c>
      <c r="D69" s="28">
        <f>B69+1</f>
        <v>46104</v>
      </c>
      <c r="E69" s="23">
        <v>0.16666666666666699</v>
      </c>
      <c r="F69" s="28">
        <f t="shared" ref="F69" si="12">D69</f>
        <v>46104</v>
      </c>
      <c r="G69" s="23">
        <v>0.60416666666666696</v>
      </c>
      <c r="H69" s="60" t="s">
        <v>12</v>
      </c>
      <c r="I69" s="13"/>
    </row>
    <row r="70" spans="1:9" ht="25.05" hidden="1" customHeight="1">
      <c r="A70" s="35" t="s">
        <v>210</v>
      </c>
      <c r="B70" s="28">
        <f>F69+2</f>
        <v>46106</v>
      </c>
      <c r="C70" s="23">
        <v>0.54166666666666696</v>
      </c>
      <c r="D70" s="28">
        <f t="shared" ref="D70:D71" si="13">B70</f>
        <v>46106</v>
      </c>
      <c r="E70" s="23">
        <v>0.64583333333333304</v>
      </c>
      <c r="F70" s="28">
        <f>D70+1</f>
        <v>46107</v>
      </c>
      <c r="G70" s="23">
        <v>0.1875</v>
      </c>
      <c r="H70" s="20" t="s">
        <v>141</v>
      </c>
      <c r="I70" s="13"/>
    </row>
    <row r="71" spans="1:9" ht="25.05" hidden="1" customHeight="1">
      <c r="A71" s="35" t="s">
        <v>211</v>
      </c>
      <c r="B71" s="28">
        <f>F70</f>
        <v>46107</v>
      </c>
      <c r="C71" s="23">
        <v>0.72916666666666696</v>
      </c>
      <c r="D71" s="28">
        <f t="shared" si="13"/>
        <v>46107</v>
      </c>
      <c r="E71" s="23">
        <v>0.85</v>
      </c>
      <c r="F71" s="28">
        <f>D71+1</f>
        <v>46108</v>
      </c>
      <c r="G71" s="23">
        <v>0.54166666666666696</v>
      </c>
      <c r="H71" s="60"/>
      <c r="I71" s="13"/>
    </row>
    <row r="72" spans="1:9" ht="25.05" hidden="1" customHeight="1">
      <c r="A72" s="35" t="s">
        <v>212</v>
      </c>
      <c r="B72" s="28">
        <v>46109</v>
      </c>
      <c r="C72" s="23">
        <v>0.91666666666666696</v>
      </c>
      <c r="D72" s="28">
        <f>B72+1</f>
        <v>46110</v>
      </c>
      <c r="E72" s="23">
        <v>0.104166666666667</v>
      </c>
      <c r="F72" s="28">
        <f t="shared" ref="F72:F73" si="14">D72</f>
        <v>46110</v>
      </c>
      <c r="G72" s="23">
        <v>0.47916666666666702</v>
      </c>
      <c r="H72" s="60"/>
      <c r="I72" s="13"/>
    </row>
    <row r="73" spans="1:9" ht="25.05" hidden="1" customHeight="1">
      <c r="A73" s="35" t="s">
        <v>213</v>
      </c>
      <c r="B73" s="38">
        <f>F72</f>
        <v>46110</v>
      </c>
      <c r="C73" s="23">
        <v>0.75</v>
      </c>
      <c r="D73" s="38">
        <f>B73+1</f>
        <v>46111</v>
      </c>
      <c r="E73" s="23">
        <v>9.5833333333333298E-2</v>
      </c>
      <c r="F73" s="28">
        <f t="shared" si="14"/>
        <v>46111</v>
      </c>
      <c r="G73" s="23">
        <v>0.47916666666666702</v>
      </c>
      <c r="H73" s="60"/>
      <c r="I73" s="13"/>
    </row>
    <row r="74" spans="1:9" ht="25.05" hidden="1" customHeight="1">
      <c r="A74" s="35" t="s">
        <v>214</v>
      </c>
      <c r="B74" s="38">
        <f>F73+2</f>
        <v>46113</v>
      </c>
      <c r="C74" s="23">
        <v>4.1666666666666699E-2</v>
      </c>
      <c r="D74" s="38">
        <f t="shared" ref="D74:D79" si="15">B74</f>
        <v>46113</v>
      </c>
      <c r="E74" s="23">
        <v>0.22916666666666699</v>
      </c>
      <c r="F74" s="38">
        <f>D74+1</f>
        <v>46114</v>
      </c>
      <c r="G74" s="23">
        <v>0.133333333333333</v>
      </c>
      <c r="H74" s="20" t="s">
        <v>141</v>
      </c>
      <c r="I74" s="13"/>
    </row>
    <row r="75" spans="1:9" ht="25.05" hidden="1" customHeight="1">
      <c r="A75" s="35" t="s">
        <v>215</v>
      </c>
      <c r="B75" s="38">
        <f>F74</f>
        <v>46114</v>
      </c>
      <c r="C75" s="23">
        <v>0.64583333333333304</v>
      </c>
      <c r="D75" s="38">
        <f t="shared" si="15"/>
        <v>46114</v>
      </c>
      <c r="E75" s="23">
        <v>0.75416666666666698</v>
      </c>
      <c r="F75" s="38">
        <f>D75+1</f>
        <v>46115</v>
      </c>
      <c r="G75" s="23">
        <v>0.16666666666666699</v>
      </c>
      <c r="H75" s="60"/>
      <c r="I75" s="13"/>
    </row>
    <row r="76" spans="1:9" ht="25.05" hidden="1" customHeight="1">
      <c r="A76" s="35" t="s">
        <v>216</v>
      </c>
      <c r="B76" s="87">
        <f>F75+1</f>
        <v>46116</v>
      </c>
      <c r="C76" s="50">
        <v>0.58333333333333304</v>
      </c>
      <c r="D76" s="38">
        <f t="shared" si="15"/>
        <v>46116</v>
      </c>
      <c r="E76" s="23">
        <v>0.6875</v>
      </c>
      <c r="F76" s="38">
        <f>D76+1</f>
        <v>46117</v>
      </c>
      <c r="G76" s="23">
        <v>0.133333333333333</v>
      </c>
      <c r="H76" s="84"/>
      <c r="I76" s="13"/>
    </row>
    <row r="77" spans="1:9" ht="25.05" hidden="1" customHeight="1">
      <c r="A77" s="35" t="s">
        <v>217</v>
      </c>
      <c r="B77" s="38">
        <f>F76</f>
        <v>46117</v>
      </c>
      <c r="C77" s="23">
        <v>0.45833333333333298</v>
      </c>
      <c r="D77" s="38">
        <f t="shared" si="15"/>
        <v>46117</v>
      </c>
      <c r="E77" s="23">
        <v>0.625</v>
      </c>
      <c r="F77" s="38">
        <f>D77+1</f>
        <v>46118</v>
      </c>
      <c r="G77" s="23">
        <v>7.0833333333333304E-2</v>
      </c>
      <c r="H77" s="60"/>
      <c r="I77" s="13"/>
    </row>
    <row r="78" spans="1:9" ht="25.05" hidden="1" customHeight="1">
      <c r="A78" s="35" t="s">
        <v>218</v>
      </c>
      <c r="B78" s="38">
        <f>F77+1</f>
        <v>46119</v>
      </c>
      <c r="C78" s="23">
        <v>0.70833333333333304</v>
      </c>
      <c r="D78" s="38">
        <f t="shared" si="15"/>
        <v>46119</v>
      </c>
      <c r="E78" s="23">
        <v>0.8125</v>
      </c>
      <c r="F78" s="38">
        <f>D78+1</f>
        <v>46120</v>
      </c>
      <c r="G78" s="23">
        <v>0.52083333333333304</v>
      </c>
      <c r="H78" s="20" t="s">
        <v>141</v>
      </c>
      <c r="I78" s="13"/>
    </row>
    <row r="79" spans="1:9" ht="25.05" hidden="1" customHeight="1">
      <c r="A79" s="35" t="s">
        <v>219</v>
      </c>
      <c r="B79" s="40">
        <f>F78+1</f>
        <v>46121</v>
      </c>
      <c r="C79" s="23">
        <v>8.3333333333333301E-2</v>
      </c>
      <c r="D79" s="38">
        <f t="shared" si="15"/>
        <v>46121</v>
      </c>
      <c r="E79" s="23">
        <v>0.17083333333333334</v>
      </c>
      <c r="F79" s="38">
        <f t="shared" ref="F79:F81" si="16">D79</f>
        <v>46121</v>
      </c>
      <c r="G79" s="23">
        <v>0.5</v>
      </c>
      <c r="H79" s="20"/>
      <c r="I79" s="13"/>
    </row>
    <row r="80" spans="1:9" ht="25.05" hidden="1" customHeight="1">
      <c r="A80" s="35" t="s">
        <v>220</v>
      </c>
      <c r="B80" s="38">
        <f>F79+1</f>
        <v>46122</v>
      </c>
      <c r="C80" s="23">
        <v>0.91666666666666696</v>
      </c>
      <c r="D80" s="38">
        <f>B80+1</f>
        <v>46123</v>
      </c>
      <c r="E80" s="23">
        <v>6.25E-2</v>
      </c>
      <c r="F80" s="38">
        <f t="shared" si="16"/>
        <v>46123</v>
      </c>
      <c r="G80" s="23">
        <v>0.5</v>
      </c>
      <c r="H80" s="20"/>
      <c r="I80" s="13"/>
    </row>
    <row r="81" spans="1:9" ht="25.05" hidden="1" customHeight="1">
      <c r="A81" s="35" t="s">
        <v>221</v>
      </c>
      <c r="B81" s="38">
        <f>F80</f>
        <v>46123</v>
      </c>
      <c r="C81" s="23">
        <v>0.75</v>
      </c>
      <c r="D81" s="38">
        <f>B81+1</f>
        <v>46124</v>
      </c>
      <c r="E81" s="23">
        <v>0.51249999999999996</v>
      </c>
      <c r="F81" s="38">
        <f t="shared" si="16"/>
        <v>46124</v>
      </c>
      <c r="G81" s="23">
        <v>0.9375</v>
      </c>
      <c r="H81" s="20" t="s">
        <v>780</v>
      </c>
      <c r="I81" s="13"/>
    </row>
    <row r="82" spans="1:9" ht="25.05" hidden="1" customHeight="1">
      <c r="A82" s="35" t="s">
        <v>222</v>
      </c>
      <c r="B82" s="38">
        <f>F81+2</f>
        <v>46126</v>
      </c>
      <c r="C82" s="23">
        <v>0.79166666666666663</v>
      </c>
      <c r="D82" s="38">
        <f t="shared" ref="D82:D86" si="17">B82</f>
        <v>46126</v>
      </c>
      <c r="E82" s="23">
        <v>0.9458333333333333</v>
      </c>
      <c r="F82" s="38">
        <f>D82+1</f>
        <v>46127</v>
      </c>
      <c r="G82" s="23">
        <v>0.60416666666666663</v>
      </c>
      <c r="H82" s="20" t="s">
        <v>141</v>
      </c>
      <c r="I82" s="13"/>
    </row>
    <row r="83" spans="1:9" ht="25.05" hidden="1" customHeight="1">
      <c r="A83" s="35" t="s">
        <v>223</v>
      </c>
      <c r="B83" s="40">
        <f>F82+1</f>
        <v>46128</v>
      </c>
      <c r="C83" s="23">
        <v>0.125</v>
      </c>
      <c r="D83" s="38">
        <f t="shared" si="17"/>
        <v>46128</v>
      </c>
      <c r="E83" s="23">
        <v>0.58333333333333337</v>
      </c>
      <c r="F83" s="38">
        <f>D83+1</f>
        <v>46129</v>
      </c>
      <c r="G83" s="23">
        <v>6.9444444444444447E-4</v>
      </c>
      <c r="H83" s="20"/>
      <c r="I83" s="13"/>
    </row>
    <row r="84" spans="1:9" ht="25.05" hidden="1" customHeight="1">
      <c r="A84" s="35" t="s">
        <v>224</v>
      </c>
      <c r="B84" s="38">
        <f>F83+1</f>
        <v>46130</v>
      </c>
      <c r="C84" s="23">
        <v>0.375</v>
      </c>
      <c r="D84" s="38">
        <f t="shared" si="17"/>
        <v>46130</v>
      </c>
      <c r="E84" s="23">
        <v>0.58333333333333337</v>
      </c>
      <c r="F84" s="38">
        <f>D84+1</f>
        <v>46131</v>
      </c>
      <c r="G84" s="23">
        <v>2.9166666666666667E-2</v>
      </c>
      <c r="H84" s="20"/>
      <c r="I84" s="13"/>
    </row>
    <row r="85" spans="1:9" ht="25.05" hidden="1" customHeight="1">
      <c r="A85" s="35" t="s">
        <v>225</v>
      </c>
      <c r="B85" s="38">
        <f>F84</f>
        <v>46131</v>
      </c>
      <c r="C85" s="23">
        <v>0.375</v>
      </c>
      <c r="D85" s="38">
        <f t="shared" si="17"/>
        <v>46131</v>
      </c>
      <c r="E85" s="23">
        <v>0.5</v>
      </c>
      <c r="F85" s="38">
        <f>D85</f>
        <v>46131</v>
      </c>
      <c r="G85" s="23">
        <v>0.9375</v>
      </c>
      <c r="H85" s="20"/>
      <c r="I85" s="13"/>
    </row>
    <row r="86" spans="1:9" ht="25.05" hidden="1" customHeight="1">
      <c r="A86" s="35" t="s">
        <v>226</v>
      </c>
      <c r="B86" s="38">
        <f>F85+2</f>
        <v>46133</v>
      </c>
      <c r="C86" s="23">
        <v>0.58333333333333337</v>
      </c>
      <c r="D86" s="38">
        <f t="shared" si="17"/>
        <v>46133</v>
      </c>
      <c r="E86" s="23">
        <v>0.8125</v>
      </c>
      <c r="F86" s="38">
        <f>D86+1</f>
        <v>46134</v>
      </c>
      <c r="G86" s="23">
        <v>0.27083333333333331</v>
      </c>
      <c r="H86" s="20" t="s">
        <v>754</v>
      </c>
      <c r="I86" s="13"/>
    </row>
    <row r="87" spans="1:9" ht="25.05" hidden="1" customHeight="1">
      <c r="A87" s="35" t="s">
        <v>227</v>
      </c>
      <c r="B87" s="40">
        <f>F86</f>
        <v>46134</v>
      </c>
      <c r="C87" s="23">
        <v>0.83333333333333337</v>
      </c>
      <c r="D87" s="38">
        <f>B87+1</f>
        <v>46135</v>
      </c>
      <c r="E87" s="23">
        <v>0.375</v>
      </c>
      <c r="F87" s="38">
        <f>D87</f>
        <v>46135</v>
      </c>
      <c r="G87" s="23">
        <v>0.70833333333333337</v>
      </c>
      <c r="H87" s="20"/>
      <c r="I87" s="13"/>
    </row>
    <row r="88" spans="1:9" ht="25.05" hidden="1" customHeight="1">
      <c r="A88" s="35" t="s">
        <v>753</v>
      </c>
      <c r="B88" s="38">
        <f>F87+2</f>
        <v>46137</v>
      </c>
      <c r="C88" s="23">
        <v>0.125</v>
      </c>
      <c r="D88" s="38">
        <f>B88</f>
        <v>46137</v>
      </c>
      <c r="E88" s="23">
        <v>0.375</v>
      </c>
      <c r="F88" s="38">
        <f>D88</f>
        <v>46137</v>
      </c>
      <c r="G88" s="23">
        <v>0.95833333333333337</v>
      </c>
      <c r="H88" s="20"/>
      <c r="I88" s="13"/>
    </row>
    <row r="89" spans="1:9" ht="25.05" hidden="1" customHeight="1">
      <c r="A89" s="35" t="s">
        <v>768</v>
      </c>
      <c r="B89" s="38">
        <f>F88+1</f>
        <v>46138</v>
      </c>
      <c r="C89" s="23">
        <v>0.20833333333333334</v>
      </c>
      <c r="D89" s="38">
        <f>B89</f>
        <v>46138</v>
      </c>
      <c r="E89" s="23">
        <v>0.95833333333333337</v>
      </c>
      <c r="F89" s="38">
        <f>D89+1</f>
        <v>46139</v>
      </c>
      <c r="G89" s="23">
        <v>0.37222222222222223</v>
      </c>
      <c r="H89" s="60" t="s">
        <v>796</v>
      </c>
      <c r="I89" s="13"/>
    </row>
    <row r="90" spans="1:9" ht="25.05" hidden="1" customHeight="1">
      <c r="A90" s="35" t="s">
        <v>777</v>
      </c>
      <c r="B90" s="38">
        <f>F89+2</f>
        <v>46141</v>
      </c>
      <c r="C90" s="23">
        <v>4.1666666666666664E-2</v>
      </c>
      <c r="D90" s="38">
        <f>B90</f>
        <v>46141</v>
      </c>
      <c r="E90" s="23">
        <v>0.14583333333333334</v>
      </c>
      <c r="F90" s="38">
        <f>D90</f>
        <v>46141</v>
      </c>
      <c r="G90" s="23">
        <v>0.64583333333333337</v>
      </c>
      <c r="H90" s="20" t="s">
        <v>754</v>
      </c>
      <c r="I90" s="13"/>
    </row>
    <row r="91" spans="1:9" ht="25.05" hidden="1" customHeight="1">
      <c r="A91" s="35" t="s">
        <v>794</v>
      </c>
      <c r="B91" s="90"/>
      <c r="C91" s="90"/>
      <c r="D91" s="90"/>
      <c r="E91" s="90"/>
      <c r="F91" s="90"/>
      <c r="G91" s="90"/>
      <c r="H91" s="60" t="s">
        <v>836</v>
      </c>
      <c r="I91" s="13"/>
    </row>
    <row r="92" spans="1:9" ht="25.05" hidden="1" customHeight="1">
      <c r="A92" s="35" t="s">
        <v>799</v>
      </c>
      <c r="B92" s="38">
        <f>F90+2</f>
        <v>46143</v>
      </c>
      <c r="C92" s="23">
        <v>0.25</v>
      </c>
      <c r="D92" s="38">
        <f>B92</f>
        <v>46143</v>
      </c>
      <c r="E92" s="23">
        <v>0.85416666666666663</v>
      </c>
      <c r="F92" s="38">
        <f>D92+1</f>
        <v>46144</v>
      </c>
      <c r="G92" s="23">
        <v>0.29166666666666669</v>
      </c>
      <c r="H92" s="60" t="s">
        <v>796</v>
      </c>
      <c r="I92" s="13"/>
    </row>
    <row r="93" spans="1:9" ht="25.05" hidden="1" customHeight="1">
      <c r="A93" s="35" t="s">
        <v>800</v>
      </c>
      <c r="B93" s="38">
        <f>F92</f>
        <v>46144</v>
      </c>
      <c r="C93" s="23">
        <v>0.54166666666666663</v>
      </c>
      <c r="D93" s="38">
        <f t="shared" ref="D93" si="18">B93</f>
        <v>46144</v>
      </c>
      <c r="E93" s="23">
        <v>0.66666666666666663</v>
      </c>
      <c r="F93" s="38">
        <f>D93+1</f>
        <v>46145</v>
      </c>
      <c r="G93" s="23">
        <v>0.3125</v>
      </c>
      <c r="H93" s="20"/>
      <c r="I93" s="13"/>
    </row>
    <row r="94" spans="1:9" ht="25.05" hidden="1" customHeight="1">
      <c r="A94" s="35" t="s">
        <v>824</v>
      </c>
      <c r="B94" s="38">
        <f>F93+1</f>
        <v>46146</v>
      </c>
      <c r="C94" s="23">
        <v>0.95833333333333337</v>
      </c>
      <c r="D94" s="38">
        <f>B94+1</f>
        <v>46147</v>
      </c>
      <c r="E94" s="23">
        <v>6.25E-2</v>
      </c>
      <c r="F94" s="38">
        <f>D94</f>
        <v>46147</v>
      </c>
      <c r="G94" s="23">
        <v>0.6875</v>
      </c>
      <c r="H94" s="20" t="s">
        <v>141</v>
      </c>
      <c r="I94" s="13"/>
    </row>
    <row r="95" spans="1:9" ht="25.05" hidden="1" customHeight="1">
      <c r="A95" s="35" t="s">
        <v>833</v>
      </c>
      <c r="B95" s="90"/>
      <c r="C95" s="90"/>
      <c r="D95" s="90"/>
      <c r="E95" s="90"/>
      <c r="F95" s="90"/>
      <c r="G95" s="90"/>
      <c r="H95" s="60" t="s">
        <v>836</v>
      </c>
      <c r="I95" s="13"/>
    </row>
    <row r="96" spans="1:9" ht="25.05" hidden="1" customHeight="1">
      <c r="A96" s="35" t="s">
        <v>837</v>
      </c>
      <c r="B96" s="38">
        <f>F94+2</f>
        <v>46149</v>
      </c>
      <c r="C96" s="23">
        <v>0.25</v>
      </c>
      <c r="D96" s="38">
        <f t="shared" ref="D96:D102" si="19">B96</f>
        <v>46149</v>
      </c>
      <c r="E96" s="23">
        <v>0.375</v>
      </c>
      <c r="F96" s="38">
        <f t="shared" ref="F96:F97" si="20">D96</f>
        <v>46149</v>
      </c>
      <c r="G96" s="23">
        <v>0.79166666666666663</v>
      </c>
      <c r="H96" s="20"/>
      <c r="I96" s="13"/>
    </row>
    <row r="97" spans="1:9" ht="25.05" hidden="1" customHeight="1">
      <c r="A97" s="35" t="s">
        <v>844</v>
      </c>
      <c r="B97" s="38">
        <f>F96+1</f>
        <v>46150</v>
      </c>
      <c r="C97" s="23">
        <v>4.1666666666666664E-2</v>
      </c>
      <c r="D97" s="38">
        <f t="shared" si="19"/>
        <v>46150</v>
      </c>
      <c r="E97" s="23">
        <v>0.25</v>
      </c>
      <c r="F97" s="38">
        <f t="shared" si="20"/>
        <v>46150</v>
      </c>
      <c r="G97" s="23">
        <v>0.89583333333333337</v>
      </c>
      <c r="H97" s="20"/>
      <c r="I97" s="13"/>
    </row>
    <row r="98" spans="1:9" ht="25.05" hidden="1" customHeight="1">
      <c r="A98" s="35" t="s">
        <v>864</v>
      </c>
      <c r="B98" s="38">
        <f>F97+2</f>
        <v>46152</v>
      </c>
      <c r="C98" s="23">
        <v>0.54166666666666663</v>
      </c>
      <c r="D98" s="38">
        <f t="shared" si="19"/>
        <v>46152</v>
      </c>
      <c r="E98" s="23">
        <v>0.72916666666666663</v>
      </c>
      <c r="F98" s="38">
        <f>D98+1</f>
        <v>46153</v>
      </c>
      <c r="G98" s="23">
        <v>0.22916666666666666</v>
      </c>
      <c r="H98" s="20"/>
      <c r="I98" s="13"/>
    </row>
    <row r="99" spans="1:9" ht="25.05" hidden="1" customHeight="1">
      <c r="A99" s="35" t="s">
        <v>871</v>
      </c>
      <c r="B99" s="38">
        <f>F98</f>
        <v>46153</v>
      </c>
      <c r="C99" s="23">
        <v>0.8125</v>
      </c>
      <c r="D99" s="38">
        <f>B99+1</f>
        <v>46154</v>
      </c>
      <c r="E99" s="23">
        <v>0.4375</v>
      </c>
      <c r="F99" s="38">
        <f>D99+1</f>
        <v>46155</v>
      </c>
      <c r="G99" s="23">
        <v>4.1666666666666664E-2</v>
      </c>
      <c r="H99" s="20"/>
      <c r="I99" s="13"/>
    </row>
    <row r="100" spans="1:9" ht="25.05" hidden="1" customHeight="1">
      <c r="A100" s="35" t="s">
        <v>872</v>
      </c>
      <c r="B100" s="38">
        <f>F99+1</f>
        <v>46156</v>
      </c>
      <c r="C100" s="23">
        <v>0.41666666666666669</v>
      </c>
      <c r="D100" s="38">
        <f>B100</f>
        <v>46156</v>
      </c>
      <c r="E100" s="23">
        <v>0.77083333333333337</v>
      </c>
      <c r="F100" s="38">
        <f>D100+1</f>
        <v>46157</v>
      </c>
      <c r="G100" s="23">
        <v>0.125</v>
      </c>
      <c r="H100" s="20"/>
      <c r="I100" s="13"/>
    </row>
    <row r="101" spans="1:9" ht="25.05" hidden="1" customHeight="1">
      <c r="A101" s="35" t="s">
        <v>876</v>
      </c>
      <c r="B101" s="38">
        <f>F100</f>
        <v>46157</v>
      </c>
      <c r="C101" s="23">
        <v>0.375</v>
      </c>
      <c r="D101" s="38">
        <v>46157</v>
      </c>
      <c r="E101" s="23">
        <v>0.5</v>
      </c>
      <c r="F101" s="38">
        <f>D101+1</f>
        <v>46158</v>
      </c>
      <c r="G101" s="23">
        <v>8.3333333333333329E-2</v>
      </c>
      <c r="H101" s="20"/>
      <c r="I101" s="13"/>
    </row>
    <row r="102" spans="1:9" ht="25.05" hidden="1" customHeight="1">
      <c r="A102" s="35" t="s">
        <v>881</v>
      </c>
      <c r="B102" s="38">
        <f>F101+1</f>
        <v>46159</v>
      </c>
      <c r="C102" s="23">
        <v>0.70833333333333337</v>
      </c>
      <c r="D102" s="38">
        <f t="shared" si="19"/>
        <v>46159</v>
      </c>
      <c r="E102" s="23">
        <v>0.8125</v>
      </c>
      <c r="F102" s="38">
        <f>D102+1</f>
        <v>46160</v>
      </c>
      <c r="G102" s="23">
        <v>0.4375</v>
      </c>
      <c r="H102" s="20" t="s">
        <v>754</v>
      </c>
      <c r="I102" s="13"/>
    </row>
    <row r="103" spans="1:9" ht="25.05" hidden="1" customHeight="1">
      <c r="A103" s="35" t="s">
        <v>891</v>
      </c>
      <c r="B103" s="38">
        <f>F102+1</f>
        <v>46161</v>
      </c>
      <c r="C103" s="23">
        <v>0</v>
      </c>
      <c r="D103" s="38">
        <v>46161</v>
      </c>
      <c r="E103" s="23">
        <v>0.20833333333333334</v>
      </c>
      <c r="F103" s="38">
        <f>D103</f>
        <v>46161</v>
      </c>
      <c r="G103" s="23">
        <v>0.54166666666666663</v>
      </c>
      <c r="H103" s="20"/>
      <c r="I103" s="13"/>
    </row>
    <row r="104" spans="1:9" ht="25.05" hidden="1" customHeight="1">
      <c r="A104" s="35" t="s">
        <v>896</v>
      </c>
      <c r="B104" s="38">
        <f>F103+1</f>
        <v>46162</v>
      </c>
      <c r="C104" s="23">
        <v>0.91666666666666663</v>
      </c>
      <c r="D104" s="38">
        <v>46163</v>
      </c>
      <c r="E104" s="23">
        <v>0.375</v>
      </c>
      <c r="F104" s="38">
        <f>D104</f>
        <v>46163</v>
      </c>
      <c r="G104" s="23">
        <v>0.9375</v>
      </c>
      <c r="H104" s="20" t="s">
        <v>983</v>
      </c>
      <c r="I104" s="13"/>
    </row>
    <row r="105" spans="1:9" ht="25.05" hidden="1" customHeight="1">
      <c r="A105" s="35" t="s">
        <v>913</v>
      </c>
      <c r="B105" s="38">
        <f>F104+1</f>
        <v>46164</v>
      </c>
      <c r="C105" s="23">
        <v>0.16666666666666666</v>
      </c>
      <c r="D105" s="38">
        <v>46164</v>
      </c>
      <c r="E105" s="23">
        <v>0.95833333333333337</v>
      </c>
      <c r="F105" s="38">
        <f>D105+1</f>
        <v>46165</v>
      </c>
      <c r="G105" s="23">
        <v>0.64583333333333337</v>
      </c>
      <c r="H105" s="20" t="s">
        <v>796</v>
      </c>
      <c r="I105" s="13"/>
    </row>
    <row r="106" spans="1:9" ht="25.05" hidden="1" customHeight="1">
      <c r="A106" s="35" t="s">
        <v>922</v>
      </c>
      <c r="B106" s="38">
        <f>F105+2</f>
        <v>46167</v>
      </c>
      <c r="C106" s="23">
        <v>0.625</v>
      </c>
      <c r="D106" s="38">
        <f>B106</f>
        <v>46167</v>
      </c>
      <c r="E106" s="23">
        <v>0.72916666666666663</v>
      </c>
      <c r="F106" s="38">
        <f>D106+1</f>
        <v>46168</v>
      </c>
      <c r="G106" s="23">
        <v>0.30833333333333335</v>
      </c>
      <c r="H106" s="20" t="s">
        <v>754</v>
      </c>
      <c r="I106" s="13"/>
    </row>
    <row r="107" spans="1:9" ht="25.05" hidden="1" customHeight="1">
      <c r="A107" s="35" t="s">
        <v>939</v>
      </c>
      <c r="B107" s="38">
        <f>F106</f>
        <v>46168</v>
      </c>
      <c r="C107" s="23">
        <v>0.89583333333333337</v>
      </c>
      <c r="D107" s="38">
        <f>B107+1</f>
        <v>46169</v>
      </c>
      <c r="E107" s="23">
        <v>0.41666666666666669</v>
      </c>
      <c r="F107" s="38">
        <f t="shared" ref="F107:F108" si="21">D107</f>
        <v>46169</v>
      </c>
      <c r="G107" s="23">
        <v>0.72916666666666663</v>
      </c>
      <c r="H107" s="20"/>
      <c r="I107" s="13"/>
    </row>
    <row r="108" spans="1:9" ht="25.05" hidden="1" customHeight="1">
      <c r="A108" s="35" t="s">
        <v>948</v>
      </c>
      <c r="B108" s="38">
        <f>F107+2</f>
        <v>46171</v>
      </c>
      <c r="C108" s="23">
        <v>0.125</v>
      </c>
      <c r="D108" s="38">
        <f>B108</f>
        <v>46171</v>
      </c>
      <c r="E108" s="23">
        <v>0.375</v>
      </c>
      <c r="F108" s="38">
        <f t="shared" si="21"/>
        <v>46171</v>
      </c>
      <c r="G108" s="23">
        <v>0.8125</v>
      </c>
      <c r="H108" s="20"/>
      <c r="I108" s="13"/>
    </row>
    <row r="109" spans="1:9" ht="25.05" hidden="1" customHeight="1">
      <c r="A109" s="35" t="s">
        <v>949</v>
      </c>
      <c r="B109" s="38">
        <f>F108+1</f>
        <v>46172</v>
      </c>
      <c r="C109" s="23">
        <v>8.3333333333333329E-2</v>
      </c>
      <c r="D109" s="38">
        <f>B109+1</f>
        <v>46173</v>
      </c>
      <c r="E109" s="23">
        <v>0.17916666666666667</v>
      </c>
      <c r="F109" s="38">
        <f>D109</f>
        <v>46173</v>
      </c>
      <c r="G109" s="23">
        <v>0.77430555555555558</v>
      </c>
      <c r="H109" s="20" t="s">
        <v>796</v>
      </c>
      <c r="I109" s="13"/>
    </row>
    <row r="110" spans="1:9" ht="25.05" hidden="1" customHeight="1">
      <c r="A110" s="35" t="s">
        <v>968</v>
      </c>
      <c r="B110" s="38">
        <f>F109+2</f>
        <v>46175</v>
      </c>
      <c r="C110" s="23">
        <v>0.4375</v>
      </c>
      <c r="D110" s="38">
        <f>B110</f>
        <v>46175</v>
      </c>
      <c r="E110" s="23">
        <v>0.5625</v>
      </c>
      <c r="F110" s="38">
        <f>D110+1</f>
        <v>46176</v>
      </c>
      <c r="G110" s="23">
        <v>0.3125</v>
      </c>
      <c r="H110" s="20" t="s">
        <v>754</v>
      </c>
      <c r="I110" s="13"/>
    </row>
    <row r="111" spans="1:9" ht="25.05" hidden="1" customHeight="1">
      <c r="A111" s="35" t="s">
        <v>973</v>
      </c>
      <c r="B111" s="38">
        <f>F110</f>
        <v>46176</v>
      </c>
      <c r="C111" s="23">
        <v>0.8125</v>
      </c>
      <c r="D111" s="38">
        <f>B111</f>
        <v>46176</v>
      </c>
      <c r="E111" s="23">
        <v>0.90833333333333333</v>
      </c>
      <c r="F111" s="38">
        <f>D111+1</f>
        <v>46177</v>
      </c>
      <c r="G111" s="23">
        <v>0.45833333333333331</v>
      </c>
      <c r="H111" s="20"/>
      <c r="I111" s="13"/>
    </row>
    <row r="112" spans="1:9" ht="25.05" hidden="1" customHeight="1">
      <c r="A112" s="35" t="s">
        <v>985</v>
      </c>
      <c r="B112" s="38">
        <f>F111+1</f>
        <v>46178</v>
      </c>
      <c r="C112" s="23">
        <v>0.8125</v>
      </c>
      <c r="D112" s="38">
        <f>B112+1</f>
        <v>46179</v>
      </c>
      <c r="E112" s="34">
        <v>0.5625</v>
      </c>
      <c r="F112" s="38">
        <f>D112+1</f>
        <v>46180</v>
      </c>
      <c r="G112" s="23">
        <v>0.14583333333333334</v>
      </c>
      <c r="H112" s="20" t="s">
        <v>796</v>
      </c>
      <c r="I112" s="13"/>
    </row>
    <row r="113" spans="1:9" ht="25.05" hidden="1" customHeight="1">
      <c r="A113" s="35" t="s">
        <v>986</v>
      </c>
      <c r="B113" s="38">
        <f>F112</f>
        <v>46180</v>
      </c>
      <c r="C113" s="23">
        <v>0.375</v>
      </c>
      <c r="D113" s="38">
        <f>B113</f>
        <v>46180</v>
      </c>
      <c r="E113" s="23">
        <v>0.625</v>
      </c>
      <c r="F113" s="38">
        <f>D113+1</f>
        <v>46181</v>
      </c>
      <c r="G113" s="23">
        <v>0.23749999999999999</v>
      </c>
      <c r="H113" s="20" t="s">
        <v>796</v>
      </c>
      <c r="I113" s="13"/>
    </row>
    <row r="114" spans="1:9" ht="25.05" hidden="1" customHeight="1">
      <c r="A114" s="35" t="s">
        <v>1000</v>
      </c>
      <c r="B114" s="38">
        <f>F113+1</f>
        <v>46182</v>
      </c>
      <c r="C114" s="23">
        <v>0.95833333333333337</v>
      </c>
      <c r="D114" s="38">
        <f>B114+1</f>
        <v>46183</v>
      </c>
      <c r="E114" s="23">
        <v>9.166666666666666E-2</v>
      </c>
      <c r="F114" s="38">
        <f>D114</f>
        <v>46183</v>
      </c>
      <c r="G114" s="23">
        <v>0.73333333333333328</v>
      </c>
      <c r="H114" s="20" t="s">
        <v>754</v>
      </c>
      <c r="I114" s="13"/>
    </row>
    <row r="115" spans="1:9" ht="25.05" hidden="1" customHeight="1">
      <c r="A115" s="35" t="s">
        <v>1014</v>
      </c>
      <c r="B115" s="38">
        <f>F114+1</f>
        <v>46184</v>
      </c>
      <c r="C115" s="23">
        <v>0.39583333333333331</v>
      </c>
      <c r="D115" s="38">
        <f>B115</f>
        <v>46184</v>
      </c>
      <c r="E115" s="23">
        <v>0.48333333333333334</v>
      </c>
      <c r="F115" s="38">
        <f t="shared" ref="F115:F119" si="22">D115</f>
        <v>46184</v>
      </c>
      <c r="G115" s="23">
        <v>0.8</v>
      </c>
      <c r="H115" s="20"/>
      <c r="I115" s="13"/>
    </row>
    <row r="116" spans="1:9" ht="25.05" hidden="1" customHeight="1">
      <c r="A116" s="35" t="s">
        <v>1015</v>
      </c>
      <c r="B116" s="38">
        <f>F115+2</f>
        <v>46186</v>
      </c>
      <c r="C116" s="23">
        <v>0.20833333333333334</v>
      </c>
      <c r="D116" s="38">
        <f>B116+1</f>
        <v>46187</v>
      </c>
      <c r="E116" s="34">
        <v>0.90416666666666667</v>
      </c>
      <c r="F116" s="38">
        <f>D116+1</f>
        <v>46188</v>
      </c>
      <c r="G116" s="23">
        <v>0.39583333333333331</v>
      </c>
      <c r="H116" s="20" t="s">
        <v>1078</v>
      </c>
      <c r="I116" s="13"/>
    </row>
    <row r="117" spans="1:9" ht="25.05" hidden="1" customHeight="1">
      <c r="A117" s="35" t="s">
        <v>1023</v>
      </c>
      <c r="B117" s="38">
        <f>F116</f>
        <v>46188</v>
      </c>
      <c r="C117" s="23">
        <v>0.66666666666666663</v>
      </c>
      <c r="D117" s="38">
        <f>B117+1</f>
        <v>46189</v>
      </c>
      <c r="E117" s="34">
        <v>0.4375</v>
      </c>
      <c r="F117" s="38">
        <f>D117+1</f>
        <v>46190</v>
      </c>
      <c r="G117" s="23">
        <v>0.16250000000000001</v>
      </c>
      <c r="H117" s="20" t="s">
        <v>12</v>
      </c>
      <c r="I117" s="13"/>
    </row>
    <row r="118" spans="1:9" ht="25.05" hidden="1" customHeight="1">
      <c r="A118" s="35" t="s">
        <v>1035</v>
      </c>
      <c r="B118" s="38">
        <f>F117+1</f>
        <v>46191</v>
      </c>
      <c r="C118" s="23">
        <v>0.79166666666666663</v>
      </c>
      <c r="D118" s="38">
        <f t="shared" ref="D118:D123" si="23">B118</f>
        <v>46191</v>
      </c>
      <c r="E118" s="23">
        <v>1.2499999999999999E-2</v>
      </c>
      <c r="F118" s="38">
        <f>D118+1</f>
        <v>46192</v>
      </c>
      <c r="G118" s="23">
        <v>0.6875</v>
      </c>
      <c r="H118" s="20" t="s">
        <v>1037</v>
      </c>
      <c r="I118" s="13"/>
    </row>
    <row r="119" spans="1:9" ht="25.05" hidden="1" customHeight="1">
      <c r="A119" s="35" t="s">
        <v>1036</v>
      </c>
      <c r="B119" s="38">
        <f>F118+1</f>
        <v>46193</v>
      </c>
      <c r="C119" s="23">
        <v>0.16666666666666666</v>
      </c>
      <c r="D119" s="38">
        <f t="shared" si="23"/>
        <v>46193</v>
      </c>
      <c r="E119" s="23">
        <v>0.25</v>
      </c>
      <c r="F119" s="38">
        <f t="shared" si="22"/>
        <v>46193</v>
      </c>
      <c r="G119" s="23">
        <v>0.5</v>
      </c>
      <c r="H119" s="20"/>
      <c r="I119" s="13"/>
    </row>
    <row r="120" spans="1:9" ht="25.05" hidden="1" customHeight="1">
      <c r="A120" s="46" t="s">
        <v>1061</v>
      </c>
      <c r="B120" s="38">
        <f>F119+2</f>
        <v>46195</v>
      </c>
      <c r="C120" s="23">
        <v>0.11874999999999999</v>
      </c>
      <c r="D120" s="38">
        <f t="shared" si="23"/>
        <v>46195</v>
      </c>
      <c r="E120" s="23">
        <v>0.14583333333333334</v>
      </c>
      <c r="F120" s="38">
        <f>D120</f>
        <v>46195</v>
      </c>
      <c r="G120" s="23">
        <v>0.41666666666666669</v>
      </c>
      <c r="H120" s="20" t="s">
        <v>1084</v>
      </c>
      <c r="I120" s="13"/>
    </row>
    <row r="121" spans="1:9" ht="25.05" hidden="1" customHeight="1">
      <c r="A121" s="35" t="s">
        <v>1040</v>
      </c>
      <c r="B121" s="38">
        <f>F120</f>
        <v>46195</v>
      </c>
      <c r="C121" s="23">
        <v>0.75</v>
      </c>
      <c r="D121" s="38">
        <f>B121+1</f>
        <v>46196</v>
      </c>
      <c r="E121" s="23">
        <v>0.25416666666666665</v>
      </c>
      <c r="F121" s="38">
        <f>D121</f>
        <v>46196</v>
      </c>
      <c r="G121" s="23">
        <v>0.6791666666666667</v>
      </c>
      <c r="H121" s="20" t="s">
        <v>1112</v>
      </c>
      <c r="I121" s="13"/>
    </row>
    <row r="122" spans="1:9" ht="25.05" hidden="1" customHeight="1">
      <c r="A122" s="35" t="s">
        <v>1056</v>
      </c>
      <c r="B122" s="38">
        <f>F121</f>
        <v>46196</v>
      </c>
      <c r="C122" s="23">
        <v>0.91666666666666663</v>
      </c>
      <c r="D122" s="38">
        <f>B122+1</f>
        <v>46197</v>
      </c>
      <c r="E122" s="23">
        <v>0.25416666666666665</v>
      </c>
      <c r="F122" s="38">
        <f>D122</f>
        <v>46197</v>
      </c>
      <c r="G122" s="23">
        <v>0.72916666666666663</v>
      </c>
      <c r="H122" s="20" t="s">
        <v>1124</v>
      </c>
      <c r="I122" s="13"/>
    </row>
    <row r="123" spans="1:9" ht="25.05" hidden="1" customHeight="1">
      <c r="A123" s="35" t="s">
        <v>1057</v>
      </c>
      <c r="B123" s="38">
        <f>F122+2</f>
        <v>46199</v>
      </c>
      <c r="C123" s="23">
        <v>0.625</v>
      </c>
      <c r="D123" s="38">
        <f t="shared" si="23"/>
        <v>46199</v>
      </c>
      <c r="E123" s="23">
        <v>0.77083333333333337</v>
      </c>
      <c r="F123" s="38">
        <f>D123+1</f>
        <v>46200</v>
      </c>
      <c r="G123" s="23">
        <v>0.40416666666666662</v>
      </c>
      <c r="H123" s="20" t="s">
        <v>1037</v>
      </c>
      <c r="I123" s="13"/>
    </row>
    <row r="124" spans="1:9" ht="25.05" hidden="1" customHeight="1">
      <c r="A124" s="35" t="s">
        <v>1058</v>
      </c>
      <c r="B124" s="38">
        <f>F123+1</f>
        <v>46201</v>
      </c>
      <c r="C124" s="23">
        <v>2.0833333333333332E-2</v>
      </c>
      <c r="D124" s="38">
        <f>B124</f>
        <v>46201</v>
      </c>
      <c r="E124" s="23">
        <v>0.44583333333333336</v>
      </c>
      <c r="F124" s="38">
        <f>D124</f>
        <v>46201</v>
      </c>
      <c r="G124" s="23">
        <v>0.9375</v>
      </c>
      <c r="H124" s="20"/>
      <c r="I124" s="13"/>
    </row>
    <row r="125" spans="1:9" ht="25.05" hidden="1" customHeight="1">
      <c r="A125" s="35" t="s">
        <v>1071</v>
      </c>
      <c r="B125" s="38">
        <f>F124+2</f>
        <v>46203</v>
      </c>
      <c r="C125" s="23">
        <v>0.32083333333333336</v>
      </c>
      <c r="D125" s="38">
        <f>B125</f>
        <v>46203</v>
      </c>
      <c r="E125" s="23">
        <v>0.82499999999999996</v>
      </c>
      <c r="F125" s="38">
        <f>D125+1</f>
        <v>46204</v>
      </c>
      <c r="G125" s="23">
        <v>0.52916666666666667</v>
      </c>
      <c r="H125" s="20" t="s">
        <v>796</v>
      </c>
      <c r="I125" s="13"/>
    </row>
    <row r="126" spans="1:9" ht="25.05" hidden="1" customHeight="1">
      <c r="A126" s="35" t="s">
        <v>1089</v>
      </c>
      <c r="B126" s="38">
        <f>F125</f>
        <v>46204</v>
      </c>
      <c r="C126" s="23">
        <v>0.79166666666666663</v>
      </c>
      <c r="D126" s="38">
        <f>B126+1</f>
        <v>46205</v>
      </c>
      <c r="E126" s="23">
        <v>0.21666666666666667</v>
      </c>
      <c r="F126" s="38">
        <f>D126</f>
        <v>46205</v>
      </c>
      <c r="G126" s="23">
        <v>0.89583333333333337</v>
      </c>
      <c r="H126" s="20" t="s">
        <v>796</v>
      </c>
      <c r="I126" s="13"/>
    </row>
    <row r="127" spans="1:9" ht="25.05" hidden="1" customHeight="1">
      <c r="A127" s="35" t="s">
        <v>1090</v>
      </c>
      <c r="B127" s="38">
        <f>F126+3</f>
        <v>46208</v>
      </c>
      <c r="C127" s="23">
        <v>0.70833333333333337</v>
      </c>
      <c r="D127" s="38">
        <f>B127</f>
        <v>46208</v>
      </c>
      <c r="E127" s="23">
        <v>0.8125</v>
      </c>
      <c r="F127" s="38">
        <f>D127+1</f>
        <v>46209</v>
      </c>
      <c r="G127" s="23">
        <v>0.38750000000000001</v>
      </c>
      <c r="H127" s="20" t="s">
        <v>1182</v>
      </c>
      <c r="I127" s="13"/>
    </row>
    <row r="128" spans="1:9" ht="25.05" hidden="1" customHeight="1">
      <c r="A128" s="35" t="s">
        <v>1099</v>
      </c>
      <c r="B128" s="38">
        <f>F127</f>
        <v>46209</v>
      </c>
      <c r="C128" s="23">
        <v>0.89583333333333337</v>
      </c>
      <c r="D128" s="38">
        <f>B128+2</f>
        <v>46211</v>
      </c>
      <c r="E128" s="23">
        <v>0.3125</v>
      </c>
      <c r="F128" s="38">
        <f>D128</f>
        <v>46211</v>
      </c>
      <c r="G128" s="23">
        <v>0.52083333333333337</v>
      </c>
      <c r="H128" s="20" t="s">
        <v>1192</v>
      </c>
      <c r="I128" s="13"/>
    </row>
    <row r="129" spans="1:9" ht="25.05" hidden="1" customHeight="1">
      <c r="A129" s="35" t="s">
        <v>1118</v>
      </c>
      <c r="B129" s="38">
        <f>F128+1</f>
        <v>46212</v>
      </c>
      <c r="C129" s="23">
        <v>0.91666666666666663</v>
      </c>
      <c r="D129" s="38">
        <f>B129+1</f>
        <v>46213</v>
      </c>
      <c r="E129" s="23">
        <v>0.32500000000000001</v>
      </c>
      <c r="F129" s="38">
        <f t="shared" ref="F129" si="24">D129</f>
        <v>46213</v>
      </c>
      <c r="G129" s="23">
        <v>0.625</v>
      </c>
      <c r="H129" s="20" t="s">
        <v>796</v>
      </c>
      <c r="I129" s="13"/>
    </row>
    <row r="130" spans="1:9" ht="25.05" hidden="1" customHeight="1">
      <c r="A130" s="35" t="s">
        <v>1117</v>
      </c>
      <c r="B130" s="38">
        <f>F129</f>
        <v>46213</v>
      </c>
      <c r="C130" s="23">
        <v>0.875</v>
      </c>
      <c r="D130" s="38">
        <f>B130+2</f>
        <v>46215</v>
      </c>
      <c r="E130" s="23">
        <v>0.22083333333333333</v>
      </c>
      <c r="F130" s="38">
        <f>D130</f>
        <v>46215</v>
      </c>
      <c r="G130" s="23">
        <v>0.72916666666666663</v>
      </c>
      <c r="H130" s="20" t="s">
        <v>796</v>
      </c>
      <c r="I130" s="13"/>
    </row>
    <row r="131" spans="1:9" ht="25.05" hidden="1" customHeight="1">
      <c r="A131" s="35" t="s">
        <v>1119</v>
      </c>
      <c r="B131" s="38">
        <f>F130+2</f>
        <v>46217</v>
      </c>
      <c r="C131" s="23">
        <v>0.375</v>
      </c>
      <c r="D131" s="38">
        <f>B131</f>
        <v>46217</v>
      </c>
      <c r="E131" s="23">
        <v>0.52916666666666667</v>
      </c>
      <c r="F131" s="38">
        <f>D131+1</f>
        <v>46218</v>
      </c>
      <c r="G131" s="23">
        <v>0.10416666666666667</v>
      </c>
      <c r="H131" s="20" t="s">
        <v>1037</v>
      </c>
      <c r="I131" s="13"/>
    </row>
    <row r="132" spans="1:9" ht="25.05" hidden="1" customHeight="1">
      <c r="A132" s="35" t="s">
        <v>1131</v>
      </c>
      <c r="B132" s="38">
        <f>F131</f>
        <v>46218</v>
      </c>
      <c r="C132" s="23">
        <v>0.60416666666666663</v>
      </c>
      <c r="D132" s="38">
        <f t="shared" ref="D132" si="25">B132</f>
        <v>46218</v>
      </c>
      <c r="E132" s="23">
        <v>0.6958333333333333</v>
      </c>
      <c r="F132" s="38">
        <f>D132+1</f>
        <v>46219</v>
      </c>
      <c r="G132" s="23">
        <v>4.1666666666666664E-2</v>
      </c>
      <c r="H132" s="20"/>
      <c r="I132" s="13"/>
    </row>
    <row r="133" spans="1:9" ht="25.05" hidden="1" customHeight="1">
      <c r="A133" s="35" t="s">
        <v>1161</v>
      </c>
      <c r="B133" s="38">
        <f>F132+1</f>
        <v>46220</v>
      </c>
      <c r="C133" s="23">
        <v>0.45833333333333331</v>
      </c>
      <c r="D133" s="38">
        <f t="shared" ref="D133" si="26">B133</f>
        <v>46220</v>
      </c>
      <c r="E133" s="23">
        <v>0.5625</v>
      </c>
      <c r="F133" s="38">
        <f t="shared" ref="F133:F136" si="27">D133</f>
        <v>46220</v>
      </c>
      <c r="G133" s="23">
        <v>0.95833333333333337</v>
      </c>
      <c r="H133" s="20"/>
      <c r="I133" s="13"/>
    </row>
    <row r="134" spans="1:9" ht="25.05" hidden="1" customHeight="1">
      <c r="A134" s="35" t="s">
        <v>1162</v>
      </c>
      <c r="B134" s="38">
        <f>F133+1</f>
        <v>46221</v>
      </c>
      <c r="C134" s="23">
        <v>0.20833333333333334</v>
      </c>
      <c r="D134" s="38">
        <f>B134+2</f>
        <v>46223</v>
      </c>
      <c r="E134" s="23">
        <v>0.22500000000000001</v>
      </c>
      <c r="F134" s="38">
        <f t="shared" si="27"/>
        <v>46223</v>
      </c>
      <c r="G134" s="23">
        <v>0.85416666666666663</v>
      </c>
      <c r="H134" s="20" t="s">
        <v>780</v>
      </c>
      <c r="I134" s="13"/>
    </row>
    <row r="135" spans="1:9" ht="25.05" hidden="1" customHeight="1">
      <c r="A135" s="35" t="s">
        <v>1164</v>
      </c>
      <c r="B135" s="38">
        <f>F134+2</f>
        <v>46225</v>
      </c>
      <c r="C135" s="23">
        <v>0.79166666666666663</v>
      </c>
      <c r="D135" s="38">
        <f t="shared" ref="D135" si="28">B135</f>
        <v>46225</v>
      </c>
      <c r="E135" s="23">
        <v>0.91666666666666663</v>
      </c>
      <c r="F135" s="38">
        <f>D135+1</f>
        <v>46226</v>
      </c>
      <c r="G135" s="23">
        <v>0.49166666666666664</v>
      </c>
      <c r="H135" s="20" t="s">
        <v>1037</v>
      </c>
      <c r="I135" s="13"/>
    </row>
    <row r="136" spans="1:9" ht="24.9" hidden="1" customHeight="1">
      <c r="A136" s="35" t="s">
        <v>1184</v>
      </c>
      <c r="B136" s="38">
        <f>F135+1</f>
        <v>46227</v>
      </c>
      <c r="C136" s="23">
        <v>8.3333333333333329E-2</v>
      </c>
      <c r="D136" s="38">
        <f>B136</f>
        <v>46227</v>
      </c>
      <c r="E136" s="23">
        <v>0.34166666666666667</v>
      </c>
      <c r="F136" s="38">
        <f t="shared" si="27"/>
        <v>46227</v>
      </c>
      <c r="G136" s="23">
        <v>0.70833333333333337</v>
      </c>
      <c r="H136" s="20" t="s">
        <v>1264</v>
      </c>
      <c r="I136" s="13"/>
    </row>
    <row r="137" spans="1:9" ht="25.05" hidden="1" customHeight="1">
      <c r="A137" s="35" t="s">
        <v>1189</v>
      </c>
      <c r="B137" s="38">
        <f>F136+3</f>
        <v>46230</v>
      </c>
      <c r="C137" s="23">
        <v>0.54166666666666663</v>
      </c>
      <c r="D137" s="38">
        <f>B137</f>
        <v>46230</v>
      </c>
      <c r="E137" s="23">
        <v>0.64583333333333337</v>
      </c>
      <c r="F137" s="38">
        <f>D137+1</f>
        <v>46231</v>
      </c>
      <c r="G137" s="23">
        <v>2.0833333333333332E-2</v>
      </c>
      <c r="H137" s="41" t="s">
        <v>1263</v>
      </c>
      <c r="I137" s="13"/>
    </row>
    <row r="138" spans="1:9" ht="25.05" hidden="1" customHeight="1">
      <c r="A138" s="35" t="s">
        <v>1205</v>
      </c>
      <c r="B138" s="38">
        <f>F137</f>
        <v>46231</v>
      </c>
      <c r="C138" s="23">
        <v>0.29166666666666669</v>
      </c>
      <c r="D138" s="38">
        <f>B138+3</f>
        <v>46234</v>
      </c>
      <c r="E138" s="23">
        <v>5.8333333333333334E-2</v>
      </c>
      <c r="F138" s="38">
        <f>D138</f>
        <v>46234</v>
      </c>
      <c r="G138" s="23">
        <v>0.61249999999999993</v>
      </c>
      <c r="H138" s="20" t="s">
        <v>1190</v>
      </c>
      <c r="I138" s="13"/>
    </row>
    <row r="139" spans="1:9" ht="25.05" hidden="1" customHeight="1">
      <c r="A139" s="35" t="s">
        <v>1204</v>
      </c>
      <c r="B139" s="38">
        <f>F138+2</f>
        <v>46236</v>
      </c>
      <c r="C139" s="23">
        <v>0.45833333333333331</v>
      </c>
      <c r="D139" s="38">
        <f t="shared" ref="D139:D146" si="29">B139</f>
        <v>46236</v>
      </c>
      <c r="E139" s="23">
        <v>0.7583333333333333</v>
      </c>
      <c r="F139" s="38">
        <f>D139+1</f>
        <v>46237</v>
      </c>
      <c r="G139" s="23">
        <v>0.41805555555555557</v>
      </c>
      <c r="H139" s="20" t="s">
        <v>1037</v>
      </c>
      <c r="I139" s="13"/>
    </row>
    <row r="140" spans="1:9" ht="25.05" customHeight="1">
      <c r="A140" s="35" t="s">
        <v>1212</v>
      </c>
      <c r="B140" s="38">
        <f>F139+1</f>
        <v>46238</v>
      </c>
      <c r="C140" s="23">
        <v>0.2986111111111111</v>
      </c>
      <c r="D140" s="38">
        <f>B140</f>
        <v>46238</v>
      </c>
      <c r="E140" s="102">
        <v>0.36805555555555558</v>
      </c>
      <c r="F140" s="38">
        <f>D140</f>
        <v>46238</v>
      </c>
      <c r="G140" s="102">
        <v>0.66666666666666663</v>
      </c>
      <c r="H140" s="20"/>
      <c r="I140" s="13"/>
    </row>
    <row r="141" spans="1:9" ht="25.05" customHeight="1">
      <c r="A141" s="35" t="s">
        <v>1221</v>
      </c>
      <c r="B141" s="38">
        <f>F140+2</f>
        <v>46240</v>
      </c>
      <c r="C141" s="23">
        <v>4.1666666666666664E-2</v>
      </c>
      <c r="D141" s="38">
        <f>B141</f>
        <v>46240</v>
      </c>
      <c r="E141" s="23">
        <v>0.18333333333333332</v>
      </c>
      <c r="F141" s="38">
        <f>D141</f>
        <v>46240</v>
      </c>
      <c r="G141" s="23">
        <v>0.51249999999999996</v>
      </c>
      <c r="H141" s="20"/>
      <c r="I141" s="13"/>
    </row>
    <row r="142" spans="1:9" ht="25.05" customHeight="1">
      <c r="A142" s="35" t="s">
        <v>1226</v>
      </c>
      <c r="B142" s="38">
        <f>F141</f>
        <v>46240</v>
      </c>
      <c r="C142" s="23">
        <v>0.77083333333333337</v>
      </c>
      <c r="D142" s="38">
        <f>B142+3</f>
        <v>46243</v>
      </c>
      <c r="E142" s="23">
        <v>0.22083333333333333</v>
      </c>
      <c r="F142" s="38">
        <f>D142</f>
        <v>46243</v>
      </c>
      <c r="G142" s="23">
        <v>0.90416666666666667</v>
      </c>
      <c r="H142" s="20" t="s">
        <v>796</v>
      </c>
      <c r="I142" s="13"/>
    </row>
    <row r="143" spans="1:9" ht="25.05" customHeight="1">
      <c r="A143" s="35" t="s">
        <v>1240</v>
      </c>
      <c r="B143" s="38">
        <f>F142+2</f>
        <v>46245</v>
      </c>
      <c r="C143" s="23">
        <v>0.54166666666666663</v>
      </c>
      <c r="D143" s="38">
        <f>B143</f>
        <v>46245</v>
      </c>
      <c r="E143" s="23">
        <v>0.64583333333333337</v>
      </c>
      <c r="F143" s="38">
        <f>D143+1</f>
        <v>46246</v>
      </c>
      <c r="G143" s="23">
        <v>0.27083333333333331</v>
      </c>
      <c r="H143" s="20" t="s">
        <v>1037</v>
      </c>
      <c r="I143" s="13"/>
    </row>
    <row r="144" spans="1:9" ht="25.05" customHeight="1">
      <c r="A144" s="35" t="s">
        <v>1249</v>
      </c>
      <c r="B144" s="38">
        <f>F143</f>
        <v>46246</v>
      </c>
      <c r="C144" s="23">
        <v>0.83333333333333337</v>
      </c>
      <c r="D144" s="38">
        <f>B144+1</f>
        <v>46247</v>
      </c>
      <c r="E144" s="23">
        <v>0.20833333333333334</v>
      </c>
      <c r="F144" s="38">
        <f>D144</f>
        <v>46247</v>
      </c>
      <c r="G144" s="23">
        <v>0.54166666666666663</v>
      </c>
      <c r="H144" s="20"/>
      <c r="I144" s="13"/>
    </row>
    <row r="145" spans="1:9" ht="25.05" customHeight="1">
      <c r="A145" s="35" t="s">
        <v>1253</v>
      </c>
      <c r="B145" s="38">
        <f>F144+1</f>
        <v>46248</v>
      </c>
      <c r="C145" s="23">
        <v>0.91666666666666663</v>
      </c>
      <c r="D145" s="38">
        <f>B145+1</f>
        <v>46249</v>
      </c>
      <c r="E145" s="23">
        <v>4.1666666666666664E-2</v>
      </c>
      <c r="F145" s="38">
        <f>D145</f>
        <v>46249</v>
      </c>
      <c r="G145" s="23">
        <v>0.45833333333333331</v>
      </c>
      <c r="H145" s="20"/>
      <c r="I145" s="13"/>
    </row>
    <row r="146" spans="1:9" ht="25.05" customHeight="1">
      <c r="A146" s="35" t="s">
        <v>1274</v>
      </c>
      <c r="B146" s="38">
        <f>F145</f>
        <v>46249</v>
      </c>
      <c r="C146" s="23">
        <v>0.70833333333333337</v>
      </c>
      <c r="D146" s="38">
        <f t="shared" si="29"/>
        <v>46249</v>
      </c>
      <c r="E146" s="23">
        <v>0.83333333333333337</v>
      </c>
      <c r="F146" s="38">
        <f>D146+1</f>
        <v>46250</v>
      </c>
      <c r="G146" s="23">
        <v>0.33333333333333331</v>
      </c>
      <c r="H146" s="20"/>
      <c r="I146" s="13"/>
    </row>
    <row r="147" spans="1:9" ht="25.05" customHeight="1">
      <c r="A147" s="35" t="s">
        <v>1282</v>
      </c>
      <c r="B147" s="38">
        <f>F146+1</f>
        <v>46251</v>
      </c>
      <c r="C147" s="23">
        <v>0.91666666666666663</v>
      </c>
      <c r="D147" s="38">
        <f>B147+1</f>
        <v>46252</v>
      </c>
      <c r="E147" s="23">
        <v>6.25E-2</v>
      </c>
      <c r="F147" s="38">
        <f>D147</f>
        <v>46252</v>
      </c>
      <c r="G147" s="23">
        <v>0.6875</v>
      </c>
      <c r="H147" s="20" t="s">
        <v>1037</v>
      </c>
      <c r="I147" s="13"/>
    </row>
    <row r="148" spans="1:9" ht="25.05" customHeight="1">
      <c r="A148" s="35" t="s">
        <v>1249</v>
      </c>
      <c r="B148" s="38">
        <f>F147+1</f>
        <v>46253</v>
      </c>
      <c r="C148" s="23">
        <v>0.25</v>
      </c>
      <c r="D148" s="38">
        <f>B148</f>
        <v>46253</v>
      </c>
      <c r="E148" s="23">
        <v>0.33333333333333331</v>
      </c>
      <c r="F148" s="38">
        <f>D148</f>
        <v>46253</v>
      </c>
      <c r="G148" s="23">
        <v>0.66666666666666663</v>
      </c>
      <c r="H148" s="107"/>
      <c r="I148" s="13"/>
    </row>
    <row r="149" spans="1:9" ht="25.05" customHeight="1">
      <c r="A149" s="35" t="s">
        <v>1313</v>
      </c>
      <c r="B149" s="38">
        <f>F148+2</f>
        <v>46255</v>
      </c>
      <c r="C149" s="23">
        <v>4.1666666666666664E-2</v>
      </c>
      <c r="D149" s="38">
        <f>B149</f>
        <v>46255</v>
      </c>
      <c r="E149" s="23">
        <v>0.16666666666666666</v>
      </c>
      <c r="F149" s="38">
        <f>D149</f>
        <v>46255</v>
      </c>
      <c r="G149" s="23">
        <v>0.58333333333333337</v>
      </c>
      <c r="H149" s="107"/>
      <c r="I149" s="13"/>
    </row>
    <row r="150" spans="1:9" ht="25.05" customHeight="1">
      <c r="A150" s="35" t="s">
        <v>1314</v>
      </c>
      <c r="B150" s="38">
        <f>F149</f>
        <v>46255</v>
      </c>
      <c r="C150" s="23">
        <v>0.83333333333333337</v>
      </c>
      <c r="D150" s="38">
        <f>B150</f>
        <v>46255</v>
      </c>
      <c r="E150" s="23">
        <v>0.95833333333333337</v>
      </c>
      <c r="F150" s="38">
        <f>D150+1</f>
        <v>46256</v>
      </c>
      <c r="G150" s="23">
        <v>0.45833333333333331</v>
      </c>
      <c r="H150" s="107"/>
      <c r="I150" s="13"/>
    </row>
    <row r="151" spans="1:9" ht="25.05" customHeight="1">
      <c r="A151" s="35" t="s">
        <v>1336</v>
      </c>
      <c r="B151" s="38">
        <f>F150+2</f>
        <v>46258</v>
      </c>
      <c r="C151" s="23">
        <v>4.1666666666666664E-2</v>
      </c>
      <c r="D151" s="38">
        <f>B151</f>
        <v>46258</v>
      </c>
      <c r="E151" s="23">
        <v>0.39583333333333331</v>
      </c>
      <c r="F151" s="38">
        <f>D151+1</f>
        <v>46259</v>
      </c>
      <c r="G151" s="23">
        <v>2.0833333333333332E-2</v>
      </c>
      <c r="H151" s="20" t="s">
        <v>1037</v>
      </c>
      <c r="I151" s="13"/>
    </row>
  </sheetData>
  <mergeCells count="13">
    <mergeCell ref="A1:B1"/>
    <mergeCell ref="C1:I1"/>
    <mergeCell ref="A2:B2"/>
    <mergeCell ref="C2:I2"/>
    <mergeCell ref="A3:G3"/>
    <mergeCell ref="B53:C53"/>
    <mergeCell ref="D53:E53"/>
    <mergeCell ref="F53:G53"/>
    <mergeCell ref="A4:I4"/>
    <mergeCell ref="B5:C5"/>
    <mergeCell ref="D5:E5"/>
    <mergeCell ref="F5:G5"/>
    <mergeCell ref="A52:I52"/>
  </mergeCells>
  <phoneticPr fontId="47" type="noConversion"/>
  <conditionalFormatting sqref="B23:B45 B47:B49">
    <cfRule type="cellIs" dxfId="1711" priority="405" stopIfTrue="1" operator="equal">
      <formula>$H$3</formula>
    </cfRule>
  </conditionalFormatting>
  <conditionalFormatting sqref="B51:B90">
    <cfRule type="cellIs" dxfId="1710" priority="175" stopIfTrue="1" operator="lessThan">
      <formula>$H$3</formula>
    </cfRule>
    <cfRule type="cellIs" dxfId="1709" priority="174" stopIfTrue="1" operator="equal">
      <formula>$H$3</formula>
    </cfRule>
  </conditionalFormatting>
  <conditionalFormatting sqref="B92:B94">
    <cfRule type="cellIs" dxfId="1708" priority="129" stopIfTrue="1" operator="lessThan">
      <formula>$H$3</formula>
    </cfRule>
    <cfRule type="cellIs" dxfId="1707" priority="128" stopIfTrue="1" operator="equal">
      <formula>$H$3</formula>
    </cfRule>
  </conditionalFormatting>
  <conditionalFormatting sqref="B96:B151">
    <cfRule type="cellIs" dxfId="1706" priority="63" stopIfTrue="1" operator="equal">
      <formula>$H$3</formula>
    </cfRule>
    <cfRule type="cellIs" dxfId="1705" priority="64" stopIfTrue="1" operator="lessThan">
      <formula>$H$3</formula>
    </cfRule>
  </conditionalFormatting>
  <conditionalFormatting sqref="C23:C45 C47:C49 C51 E51">
    <cfRule type="expression" dxfId="1704" priority="312" stopIfTrue="1">
      <formula>$F23=$H$3</formula>
    </cfRule>
  </conditionalFormatting>
  <conditionalFormatting sqref="C23:C45 C47:C49 C51">
    <cfRule type="expression" dxfId="1703" priority="310" stopIfTrue="1">
      <formula>B23&lt;$H$3</formula>
    </cfRule>
    <cfRule type="expression" dxfId="1702" priority="311" stopIfTrue="1">
      <formula>$B23=$H$3</formula>
    </cfRule>
  </conditionalFormatting>
  <conditionalFormatting sqref="C52:C90">
    <cfRule type="expression" dxfId="1701" priority="164" stopIfTrue="1">
      <formula>$B52=$H$3</formula>
    </cfRule>
  </conditionalFormatting>
  <conditionalFormatting sqref="C53:C90">
    <cfRule type="expression" dxfId="1700" priority="163" stopIfTrue="1">
      <formula>B53&lt;$H$3</formula>
    </cfRule>
  </conditionalFormatting>
  <conditionalFormatting sqref="C54:C90">
    <cfRule type="expression" dxfId="1699" priority="165" stopIfTrue="1">
      <formula>$F54=$H$3</formula>
    </cfRule>
  </conditionalFormatting>
  <conditionalFormatting sqref="C92:C94 E96:E139 G96:G139 C96:C151 E141:E151 G141:G151">
    <cfRule type="expression" dxfId="1698" priority="125" stopIfTrue="1">
      <formula>B92&lt;$H$3</formula>
    </cfRule>
    <cfRule type="expression" dxfId="1697" priority="127" stopIfTrue="1">
      <formula>$F92=$H$3</formula>
    </cfRule>
    <cfRule type="expression" dxfId="1696" priority="126" stopIfTrue="1">
      <formula>$B92=$H$3</formula>
    </cfRule>
  </conditionalFormatting>
  <conditionalFormatting sqref="D4">
    <cfRule type="cellIs" dxfId="1695" priority="599" stopIfTrue="1" operator="lessThan">
      <formula>$H$3</formula>
    </cfRule>
    <cfRule type="cellIs" dxfId="1694" priority="598" stopIfTrue="1" operator="equal">
      <formula>$H$3</formula>
    </cfRule>
  </conditionalFormatting>
  <conditionalFormatting sqref="D4:D21">
    <cfRule type="cellIs" dxfId="1693" priority="449" stopIfTrue="1" operator="lessThan">
      <formula>$H$3</formula>
    </cfRule>
  </conditionalFormatting>
  <conditionalFormatting sqref="D23">
    <cfRule type="cellIs" dxfId="1692" priority="357" stopIfTrue="1" operator="equal">
      <formula>$H$3</formula>
    </cfRule>
  </conditionalFormatting>
  <conditionalFormatting sqref="D23:D45 D47:D49">
    <cfRule type="cellIs" dxfId="1691" priority="358" stopIfTrue="1" operator="lessThan">
      <formula>$H$3</formula>
    </cfRule>
  </conditionalFormatting>
  <conditionalFormatting sqref="D24:D45 D47:D49 F42:F45">
    <cfRule type="cellIs" dxfId="1690" priority="404" stopIfTrue="1" operator="equal">
      <formula>$H$3</formula>
    </cfRule>
  </conditionalFormatting>
  <conditionalFormatting sqref="D51">
    <cfRule type="cellIs" dxfId="1689" priority="279" stopIfTrue="1" operator="equal">
      <formula>$H$3</formula>
    </cfRule>
  </conditionalFormatting>
  <conditionalFormatting sqref="D51:D52">
    <cfRule type="cellIs" dxfId="1688" priority="259" stopIfTrue="1" operator="lessThan">
      <formula>$H$3</formula>
    </cfRule>
  </conditionalFormatting>
  <conditionalFormatting sqref="D52">
    <cfRule type="cellIs" dxfId="1687" priority="258" stopIfTrue="1" operator="equal">
      <formula>$H$3</formula>
    </cfRule>
  </conditionalFormatting>
  <conditionalFormatting sqref="D52:D53">
    <cfRule type="cellIs" dxfId="1686" priority="256" stopIfTrue="1" operator="lessThan">
      <formula>$H$3</formula>
    </cfRule>
  </conditionalFormatting>
  <conditionalFormatting sqref="D52:D54 D56">
    <cfRule type="cellIs" dxfId="1685" priority="252" stopIfTrue="1" operator="equal">
      <formula>$H$3</formula>
    </cfRule>
  </conditionalFormatting>
  <conditionalFormatting sqref="D54:D56">
    <cfRule type="cellIs" dxfId="1684" priority="239" stopIfTrue="1" operator="lessThan">
      <formula>$H$3</formula>
    </cfRule>
  </conditionalFormatting>
  <conditionalFormatting sqref="D55">
    <cfRule type="cellIs" dxfId="1683" priority="238" stopIfTrue="1" operator="equal">
      <formula>$H$3</formula>
    </cfRule>
  </conditionalFormatting>
  <conditionalFormatting sqref="D57:D90">
    <cfRule type="cellIs" dxfId="1682" priority="213" stopIfTrue="1" operator="equal">
      <formula>$H$3</formula>
    </cfRule>
    <cfRule type="cellIs" dxfId="1681" priority="214" stopIfTrue="1" operator="lessThan">
      <formula>$H$3</formula>
    </cfRule>
  </conditionalFormatting>
  <conditionalFormatting sqref="D92:D94">
    <cfRule type="cellIs" dxfId="1680" priority="130" stopIfTrue="1" operator="equal">
      <formula>$H$3</formula>
    </cfRule>
    <cfRule type="cellIs" dxfId="1679" priority="131" stopIfTrue="1" operator="lessThan">
      <formula>$H$3</formula>
    </cfRule>
  </conditionalFormatting>
  <conditionalFormatting sqref="D96:D151">
    <cfRule type="cellIs" dxfId="1678" priority="4" stopIfTrue="1" operator="lessThan">
      <formula>$H$3</formula>
    </cfRule>
    <cfRule type="cellIs" dxfId="1677" priority="3" stopIfTrue="1" operator="equal">
      <formula>$H$3</formula>
    </cfRule>
  </conditionalFormatting>
  <conditionalFormatting sqref="E4 G4 C4:C21 E6:E21 G6:G21">
    <cfRule type="expression" dxfId="1676" priority="991" stopIfTrue="1">
      <formula>$B4=$H$3</formula>
    </cfRule>
  </conditionalFormatting>
  <conditionalFormatting sqref="E4:E21 G4:G21 C5:C21">
    <cfRule type="expression" dxfId="1675" priority="795" stopIfTrue="1">
      <formula>B4&lt;$H$3</formula>
    </cfRule>
  </conditionalFormatting>
  <conditionalFormatting sqref="E5">
    <cfRule type="expression" dxfId="1674" priority="453" stopIfTrue="1">
      <formula>$D5=$H$3</formula>
    </cfRule>
  </conditionalFormatting>
  <conditionalFormatting sqref="E23:E45">
    <cfRule type="expression" dxfId="1673" priority="307" stopIfTrue="1">
      <formula>D23&lt;$H$3</formula>
    </cfRule>
    <cfRule type="expression" dxfId="1672" priority="309" stopIfTrue="1">
      <formula>$F23=$H$3</formula>
    </cfRule>
    <cfRule type="expression" dxfId="1671" priority="308" stopIfTrue="1">
      <formula>$B23=$H$3</formula>
    </cfRule>
  </conditionalFormatting>
  <conditionalFormatting sqref="E47:E49">
    <cfRule type="expression" dxfId="1670" priority="303" stopIfTrue="1">
      <formula>$F47=$H$3</formula>
    </cfRule>
    <cfRule type="expression" dxfId="1669" priority="301" stopIfTrue="1">
      <formula>D47&lt;$H$3</formula>
    </cfRule>
    <cfRule type="expression" dxfId="1668" priority="302" stopIfTrue="1">
      <formula>$B47=$H$3</formula>
    </cfRule>
  </conditionalFormatting>
  <conditionalFormatting sqref="E51:E52">
    <cfRule type="expression" dxfId="1667" priority="261" stopIfTrue="1">
      <formula>$B51=$H$3</formula>
    </cfRule>
  </conditionalFormatting>
  <conditionalFormatting sqref="E51:E53">
    <cfRule type="expression" dxfId="1666" priority="260" stopIfTrue="1">
      <formula>D51&lt;$H$3</formula>
    </cfRule>
  </conditionalFormatting>
  <conditionalFormatting sqref="E53">
    <cfRule type="expression" dxfId="1665" priority="257" stopIfTrue="1">
      <formula>$D53=$H$3</formula>
    </cfRule>
  </conditionalFormatting>
  <conditionalFormatting sqref="E54:E90">
    <cfRule type="expression" dxfId="1664" priority="116" stopIfTrue="1">
      <formula>D54&lt;$H$3</formula>
    </cfRule>
    <cfRule type="expression" dxfId="1663" priority="117" stopIfTrue="1">
      <formula>$B54=$H$3</formula>
    </cfRule>
    <cfRule type="expression" dxfId="1662" priority="118" stopIfTrue="1">
      <formula>$F54=$H$3</formula>
    </cfRule>
  </conditionalFormatting>
  <conditionalFormatting sqref="E92:E94">
    <cfRule type="expression" dxfId="1661" priority="114" stopIfTrue="1">
      <formula>$B92=$H$3</formula>
    </cfRule>
    <cfRule type="expression" dxfId="1660" priority="115" stopIfTrue="1">
      <formula>$F92=$H$3</formula>
    </cfRule>
    <cfRule type="expression" dxfId="1659" priority="113" stopIfTrue="1">
      <formula>D92&lt;$H$3</formula>
    </cfRule>
  </conditionalFormatting>
  <conditionalFormatting sqref="F4:F5 B4:B21 B23:B45 B47:B49">
    <cfRule type="cellIs" dxfId="1658" priority="1250" stopIfTrue="1" operator="lessThan">
      <formula>$H$3</formula>
    </cfRule>
  </conditionalFormatting>
  <conditionalFormatting sqref="F4:F21 B4:B21 D4:D21">
    <cfRule type="cellIs" dxfId="1657" priority="448" stopIfTrue="1" operator="equal">
      <formula>$H$3</formula>
    </cfRule>
  </conditionalFormatting>
  <conditionalFormatting sqref="F6:F21">
    <cfRule type="cellIs" dxfId="1656" priority="380" stopIfTrue="1" operator="lessThan">
      <formula>$H$3</formula>
    </cfRule>
  </conditionalFormatting>
  <conditionalFormatting sqref="F23:F41">
    <cfRule type="cellIs" dxfId="1655" priority="352" stopIfTrue="1" operator="equal">
      <formula>$H$3</formula>
    </cfRule>
  </conditionalFormatting>
  <conditionalFormatting sqref="F23:F45">
    <cfRule type="cellIs" dxfId="1654" priority="353" stopIfTrue="1" operator="lessThan">
      <formula>$H$3</formula>
    </cfRule>
  </conditionalFormatting>
  <conditionalFormatting sqref="F47:F49">
    <cfRule type="cellIs" dxfId="1653" priority="264" stopIfTrue="1" operator="lessThan">
      <formula>$H$3</formula>
    </cfRule>
    <cfRule type="cellIs" dxfId="1652" priority="265" stopIfTrue="1" operator="equal">
      <formula>$H$3</formula>
    </cfRule>
  </conditionalFormatting>
  <conditionalFormatting sqref="F51">
    <cfRule type="cellIs" dxfId="1651" priority="225" stopIfTrue="1" operator="lessThan">
      <formula>$H$3</formula>
    </cfRule>
  </conditionalFormatting>
  <conditionalFormatting sqref="F51:F58">
    <cfRule type="cellIs" dxfId="1650" priority="226" stopIfTrue="1" operator="equal">
      <formula>$H$3</formula>
    </cfRule>
  </conditionalFormatting>
  <conditionalFormatting sqref="F52:F53">
    <cfRule type="cellIs" dxfId="1649" priority="263" stopIfTrue="1" operator="lessThan">
      <formula>$H$3</formula>
    </cfRule>
  </conditionalFormatting>
  <conditionalFormatting sqref="F54:F90">
    <cfRule type="cellIs" dxfId="1648" priority="215" stopIfTrue="1" operator="lessThan">
      <formula>$H$3</formula>
    </cfRule>
  </conditionalFormatting>
  <conditionalFormatting sqref="F59:F90">
    <cfRule type="cellIs" dxfId="1647" priority="216" stopIfTrue="1" operator="equal">
      <formula>$H$3</formula>
    </cfRule>
  </conditionalFormatting>
  <conditionalFormatting sqref="F92:F94">
    <cfRule type="cellIs" dxfId="1646" priority="88" stopIfTrue="1" operator="equal">
      <formula>$H$3</formula>
    </cfRule>
    <cfRule type="cellIs" dxfId="1645" priority="87" stopIfTrue="1" operator="lessThan">
      <formula>$H$3</formula>
    </cfRule>
  </conditionalFormatting>
  <conditionalFormatting sqref="F96:F142 F144:F147">
    <cfRule type="cellIs" dxfId="1644" priority="68" stopIfTrue="1" operator="equal">
      <formula>$H$3</formula>
    </cfRule>
  </conditionalFormatting>
  <conditionalFormatting sqref="F96:F147">
    <cfRule type="cellIs" dxfId="1643" priority="14" stopIfTrue="1" operator="lessThan">
      <formula>$H$3</formula>
    </cfRule>
  </conditionalFormatting>
  <conditionalFormatting sqref="F143">
    <cfRule type="cellIs" dxfId="1642" priority="13" stopIfTrue="1" operator="equal">
      <formula>$H$3</formula>
    </cfRule>
  </conditionalFormatting>
  <conditionalFormatting sqref="F148:F151">
    <cfRule type="cellIs" dxfId="1641" priority="2" stopIfTrue="1" operator="lessThan">
      <formula>$H$3</formula>
    </cfRule>
    <cfRule type="cellIs" dxfId="1640" priority="1" stopIfTrue="1" operator="equal">
      <formula>$H$3</formula>
    </cfRule>
  </conditionalFormatting>
  <conditionalFormatting sqref="G5:G21 C6:C21 E6:E21">
    <cfRule type="expression" dxfId="1639" priority="1179" stopIfTrue="1">
      <formula>$F5=$H$3</formula>
    </cfRule>
  </conditionalFormatting>
  <conditionalFormatting sqref="G23:G45">
    <cfRule type="expression" dxfId="1638" priority="305" stopIfTrue="1">
      <formula>$B23=$H$3</formula>
    </cfRule>
    <cfRule type="expression" dxfId="1637" priority="304" stopIfTrue="1">
      <formula>F23&lt;$H$3</formula>
    </cfRule>
    <cfRule type="expression" dxfId="1636" priority="306" stopIfTrue="1">
      <formula>$F23=$H$3</formula>
    </cfRule>
  </conditionalFormatting>
  <conditionalFormatting sqref="G47:G49">
    <cfRule type="expression" dxfId="1635" priority="297" stopIfTrue="1">
      <formula>$F47=$H$3</formula>
    </cfRule>
    <cfRule type="expression" dxfId="1634" priority="296" stopIfTrue="1">
      <formula>$B47=$H$3</formula>
    </cfRule>
    <cfRule type="expression" dxfId="1633" priority="295" stopIfTrue="1">
      <formula>F47&lt;$H$3</formula>
    </cfRule>
  </conditionalFormatting>
  <conditionalFormatting sqref="G51">
    <cfRule type="expression" dxfId="1632" priority="229" stopIfTrue="1">
      <formula>$F51=$H$3</formula>
    </cfRule>
  </conditionalFormatting>
  <conditionalFormatting sqref="G51:G52">
    <cfRule type="expression" dxfId="1631" priority="228" stopIfTrue="1">
      <formula>$B51=$H$3</formula>
    </cfRule>
  </conditionalFormatting>
  <conditionalFormatting sqref="G51:G90">
    <cfRule type="expression" dxfId="1630" priority="152" stopIfTrue="1">
      <formula>F51&lt;$H$3</formula>
    </cfRule>
  </conditionalFormatting>
  <conditionalFormatting sqref="G53:G90">
    <cfRule type="expression" dxfId="1629" priority="154" stopIfTrue="1">
      <formula>$F53=$H$3</formula>
    </cfRule>
  </conditionalFormatting>
  <conditionalFormatting sqref="G54:G90">
    <cfRule type="expression" dxfId="1628" priority="153" stopIfTrue="1">
      <formula>$B54=$H$3</formula>
    </cfRule>
  </conditionalFormatting>
  <conditionalFormatting sqref="G92:G94">
    <cfRule type="expression" dxfId="1627" priority="85" stopIfTrue="1">
      <formula>$B92=$H$3</formula>
    </cfRule>
    <cfRule type="expression" dxfId="1626" priority="84" stopIfTrue="1">
      <formula>F92&lt;$H$3</formula>
    </cfRule>
    <cfRule type="expression" dxfId="1625" priority="86" stopIfTrue="1">
      <formula>$F92=$H$3</formula>
    </cfRule>
  </conditionalFormatting>
  <pageMargins left="0.7" right="0.7" top="0.75" bottom="0.75" header="0.3" footer="0.3"/>
  <pageSetup paperSize="9" scale="53" orientation="portrait" r:id="rId1"/>
  <ignoredErrors>
    <ignoredError sqref="F82 D80 B81:B82 B76:B78 D69:D70 F69:F70 B68:B71 D67 F63 D65 B60:B62 D58 F55 B56 B42:B44 D42:D44 B41:D41 D38 F41:F44 D35 B37:B40 F37:F38 F31 F33 D31 B30 B27:B28 D24:D25 F29 B25 D27 D19:F19 F21 B12:B18 D13:D14 F11 F13:F17 D9 B8:B9 F85:F87 B86:B87 D86:D87 B88:B89 B100:B101 F98 D99 B102 B104 F105 B106 D106 B107:D109 B110 D110 B111 D112 B113:D116 B112:C112 B117 F116 F119 D123 B124:B125 F123 B126 D126 F124:F125 F126 B129:C130 F134 D129 B131 B132 B133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O158"/>
  <sheetViews>
    <sheetView zoomScaleNormal="100" workbookViewId="0">
      <selection activeCell="H166" sqref="H166"/>
    </sheetView>
  </sheetViews>
  <sheetFormatPr defaultColWidth="9" defaultRowHeight="15.6"/>
  <cols>
    <col min="1" max="1" width="16.3984375" customWidth="1"/>
    <col min="2" max="7" width="11.59765625" customWidth="1"/>
    <col min="8" max="8" width="60.59765625" customWidth="1"/>
    <col min="9" max="9" width="13.5" customWidth="1"/>
  </cols>
  <sheetData>
    <row r="1" spans="1:13" ht="77.55" customHeight="1">
      <c r="A1" s="1"/>
      <c r="B1" s="1"/>
      <c r="C1" s="122" t="s">
        <v>0</v>
      </c>
      <c r="D1" s="123"/>
      <c r="E1" s="123"/>
      <c r="F1" s="123"/>
      <c r="G1" s="123"/>
      <c r="H1" s="123"/>
      <c r="I1" s="123"/>
    </row>
    <row r="2" spans="1:13" ht="23.1" customHeight="1">
      <c r="A2" s="124" t="s">
        <v>1</v>
      </c>
      <c r="B2" s="124"/>
      <c r="C2" s="125" t="s">
        <v>2</v>
      </c>
      <c r="D2" s="125"/>
      <c r="E2" s="125"/>
      <c r="F2" s="125"/>
      <c r="G2" s="125"/>
      <c r="H2" s="125"/>
      <c r="I2" s="125"/>
    </row>
    <row r="3" spans="1:13" ht="25.05" customHeight="1">
      <c r="A3" s="144"/>
      <c r="B3" s="144"/>
      <c r="C3" s="144"/>
      <c r="D3" s="144"/>
      <c r="E3" s="144"/>
      <c r="F3" s="144"/>
      <c r="G3" s="144"/>
      <c r="H3" s="32">
        <v>46190</v>
      </c>
      <c r="I3" s="3"/>
    </row>
    <row r="4" spans="1:13" s="31" customFormat="1" ht="24" hidden="1" customHeight="1">
      <c r="A4" s="119" t="s">
        <v>432</v>
      </c>
      <c r="B4" s="120"/>
      <c r="C4" s="120"/>
      <c r="D4" s="120"/>
      <c r="E4" s="120"/>
      <c r="F4" s="120"/>
      <c r="G4" s="120"/>
      <c r="H4" s="120"/>
      <c r="I4" s="121"/>
    </row>
    <row r="5" spans="1:13" s="31" customFormat="1" ht="24" hidden="1" customHeight="1">
      <c r="A5" s="15" t="s">
        <v>3</v>
      </c>
      <c r="B5" s="114" t="s">
        <v>4</v>
      </c>
      <c r="C5" s="115"/>
      <c r="D5" s="114" t="s">
        <v>5</v>
      </c>
      <c r="E5" s="115"/>
      <c r="F5" s="114" t="s">
        <v>6</v>
      </c>
      <c r="G5" s="115"/>
      <c r="H5" s="15" t="s">
        <v>7</v>
      </c>
      <c r="I5" s="15" t="s">
        <v>433</v>
      </c>
      <c r="M5" s="31" t="s">
        <v>250</v>
      </c>
    </row>
    <row r="6" spans="1:13" ht="24" hidden="1" customHeight="1">
      <c r="A6" s="35" t="s">
        <v>434</v>
      </c>
      <c r="B6" s="28">
        <v>46001</v>
      </c>
      <c r="C6" s="23">
        <v>0.41666666666666702</v>
      </c>
      <c r="D6" s="28">
        <f>B6</f>
        <v>46001</v>
      </c>
      <c r="E6" s="23">
        <v>0.54166666666666696</v>
      </c>
      <c r="F6" s="28">
        <f>D6+1</f>
        <v>46002</v>
      </c>
      <c r="G6" s="23">
        <v>0.45833333333333298</v>
      </c>
      <c r="H6" s="20"/>
      <c r="I6" s="48"/>
    </row>
    <row r="7" spans="1:13" ht="24" hidden="1" customHeight="1">
      <c r="A7" s="35" t="s">
        <v>435</v>
      </c>
      <c r="B7" s="28">
        <f>F6</f>
        <v>46002</v>
      </c>
      <c r="C7" s="23">
        <v>0.70833333333333304</v>
      </c>
      <c r="D7" s="28">
        <f t="shared" ref="D7:D8" si="0">B7</f>
        <v>46002</v>
      </c>
      <c r="E7" s="23">
        <v>0.85416666666666696</v>
      </c>
      <c r="F7" s="28">
        <f>D7+1</f>
        <v>46003</v>
      </c>
      <c r="G7" s="23">
        <v>0.20833333333333301</v>
      </c>
      <c r="H7" s="20"/>
      <c r="I7" s="48"/>
    </row>
    <row r="8" spans="1:13" ht="24" hidden="1" customHeight="1">
      <c r="A8" s="35" t="s">
        <v>436</v>
      </c>
      <c r="B8" s="28">
        <f>F7+4</f>
        <v>46007</v>
      </c>
      <c r="C8" s="23">
        <v>0.25</v>
      </c>
      <c r="D8" s="28">
        <f t="shared" si="0"/>
        <v>46007</v>
      </c>
      <c r="E8" s="23">
        <v>0.28333333333333299</v>
      </c>
      <c r="F8" s="28">
        <f>D8</f>
        <v>46007</v>
      </c>
      <c r="G8" s="23">
        <v>0.625</v>
      </c>
      <c r="H8" s="20"/>
      <c r="I8" s="48"/>
    </row>
    <row r="9" spans="1:13" ht="24" hidden="1" customHeight="1">
      <c r="A9" s="35" t="s">
        <v>437</v>
      </c>
      <c r="B9" s="28">
        <f>F8</f>
        <v>46007</v>
      </c>
      <c r="C9" s="23">
        <v>0.70833333333333304</v>
      </c>
      <c r="D9" s="28">
        <f>B9+2</f>
        <v>46009</v>
      </c>
      <c r="E9" s="23">
        <v>0.33333333333333298</v>
      </c>
      <c r="F9" s="28">
        <f>D9+1</f>
        <v>46010</v>
      </c>
      <c r="G9" s="23">
        <v>0.21666666666666701</v>
      </c>
      <c r="H9" s="20" t="s">
        <v>161</v>
      </c>
      <c r="I9" s="47"/>
    </row>
    <row r="10" spans="1:13" ht="24" hidden="1" customHeight="1">
      <c r="A10" s="35" t="s">
        <v>438</v>
      </c>
      <c r="B10" s="28">
        <f>F9</f>
        <v>46010</v>
      </c>
      <c r="C10" s="23">
        <v>0.58333333333333304</v>
      </c>
      <c r="D10" s="28">
        <f>B10</f>
        <v>46010</v>
      </c>
      <c r="E10" s="23">
        <v>0.625</v>
      </c>
      <c r="F10" s="28">
        <f>D10</f>
        <v>46010</v>
      </c>
      <c r="G10" s="23">
        <v>0.89166666666666705</v>
      </c>
      <c r="H10" s="20" t="s">
        <v>439</v>
      </c>
      <c r="I10" s="47"/>
    </row>
    <row r="11" spans="1:13" ht="24" hidden="1" customHeight="1">
      <c r="A11" s="46" t="s">
        <v>440</v>
      </c>
      <c r="B11" s="28">
        <v>46012</v>
      </c>
      <c r="C11" s="23">
        <v>0.58333333333333304</v>
      </c>
      <c r="D11" s="28">
        <v>46012</v>
      </c>
      <c r="E11" s="23">
        <v>0.78749999999999998</v>
      </c>
      <c r="F11" s="28">
        <v>46013</v>
      </c>
      <c r="G11" s="23">
        <v>0.20833333333333301</v>
      </c>
      <c r="H11" s="20" t="s">
        <v>441</v>
      </c>
      <c r="I11" s="47"/>
    </row>
    <row r="12" spans="1:13" ht="24" hidden="1" customHeight="1">
      <c r="A12" s="35" t="s">
        <v>442</v>
      </c>
      <c r="B12" s="28">
        <v>46016</v>
      </c>
      <c r="C12" s="23">
        <v>0.125</v>
      </c>
      <c r="D12" s="28">
        <v>46016</v>
      </c>
      <c r="E12" s="23">
        <v>0.25</v>
      </c>
      <c r="F12" s="28">
        <v>46016</v>
      </c>
      <c r="G12" s="23">
        <v>0.74166666666666703</v>
      </c>
      <c r="H12" s="20"/>
      <c r="I12" s="47"/>
    </row>
    <row r="13" spans="1:13" ht="24" hidden="1" customHeight="1">
      <c r="A13" s="29" t="s">
        <v>443</v>
      </c>
      <c r="B13" s="28">
        <v>46020</v>
      </c>
      <c r="C13" s="23">
        <v>0.5</v>
      </c>
      <c r="D13" s="28">
        <v>46020</v>
      </c>
      <c r="E13" s="23">
        <v>0.54166666666666696</v>
      </c>
      <c r="F13" s="28">
        <v>46021</v>
      </c>
      <c r="G13" s="23">
        <v>0</v>
      </c>
      <c r="H13" s="20" t="s">
        <v>444</v>
      </c>
      <c r="I13" s="47"/>
    </row>
    <row r="14" spans="1:13" ht="24" hidden="1" customHeight="1">
      <c r="A14" s="116" t="s">
        <v>445</v>
      </c>
      <c r="B14" s="117"/>
      <c r="C14" s="117"/>
      <c r="D14" s="117"/>
      <c r="E14" s="117"/>
      <c r="F14" s="117"/>
      <c r="G14" s="117"/>
      <c r="H14" s="117"/>
      <c r="I14" s="118"/>
    </row>
    <row r="15" spans="1:13" ht="24.6" hidden="1" customHeight="1">
      <c r="A15" s="15" t="s">
        <v>3</v>
      </c>
      <c r="B15" s="114" t="s">
        <v>4</v>
      </c>
      <c r="C15" s="115"/>
      <c r="D15" s="114" t="s">
        <v>5</v>
      </c>
      <c r="E15" s="115"/>
      <c r="F15" s="114" t="s">
        <v>6</v>
      </c>
      <c r="G15" s="115"/>
      <c r="H15" s="45" t="s">
        <v>7</v>
      </c>
      <c r="I15" s="45" t="s">
        <v>8</v>
      </c>
      <c r="K15" t="s">
        <v>250</v>
      </c>
    </row>
    <row r="16" spans="1:13" ht="23.55" hidden="1" customHeight="1">
      <c r="A16" s="46" t="s">
        <v>446</v>
      </c>
      <c r="B16" s="28">
        <v>46025</v>
      </c>
      <c r="C16" s="23">
        <v>0</v>
      </c>
      <c r="D16" s="28">
        <v>46025</v>
      </c>
      <c r="E16" s="23">
        <v>0.58333333333333304</v>
      </c>
      <c r="F16" s="28">
        <v>46026</v>
      </c>
      <c r="G16" s="23">
        <v>0.45833333333333298</v>
      </c>
      <c r="H16" s="20" t="s">
        <v>447</v>
      </c>
      <c r="I16" s="48"/>
    </row>
    <row r="17" spans="1:9" ht="24" hidden="1" customHeight="1">
      <c r="A17" s="29" t="s">
        <v>448</v>
      </c>
      <c r="B17" s="28">
        <v>46026</v>
      </c>
      <c r="C17" s="23">
        <v>0.70833333333333304</v>
      </c>
      <c r="D17" s="28">
        <v>46026</v>
      </c>
      <c r="E17" s="23">
        <v>0.9375</v>
      </c>
      <c r="F17" s="28">
        <v>46027</v>
      </c>
      <c r="G17" s="23">
        <v>0.33333333333333298</v>
      </c>
      <c r="H17" s="20"/>
      <c r="I17" s="48"/>
    </row>
    <row r="18" spans="1:9" ht="24" hidden="1" customHeight="1">
      <c r="A18" s="35" t="s">
        <v>449</v>
      </c>
      <c r="B18" s="28">
        <f>F17+4</f>
        <v>46031</v>
      </c>
      <c r="C18" s="23">
        <v>0.27083333333333298</v>
      </c>
      <c r="D18" s="28">
        <f>B18</f>
        <v>46031</v>
      </c>
      <c r="E18" s="23">
        <v>0.4375</v>
      </c>
      <c r="F18" s="28">
        <f>D18</f>
        <v>46031</v>
      </c>
      <c r="G18" s="23">
        <v>0.80416666666666703</v>
      </c>
      <c r="H18" s="20"/>
      <c r="I18" s="48"/>
    </row>
    <row r="19" spans="1:9" ht="24" hidden="1" customHeight="1">
      <c r="A19" s="35" t="s">
        <v>450</v>
      </c>
      <c r="B19" s="28">
        <f>F18</f>
        <v>46031</v>
      </c>
      <c r="C19" s="23">
        <v>0.83333333333333304</v>
      </c>
      <c r="D19" s="28">
        <f>B19+1</f>
        <v>46032</v>
      </c>
      <c r="E19" s="23">
        <v>0.35416666666666702</v>
      </c>
      <c r="F19" s="28">
        <f>D19+1</f>
        <v>46033</v>
      </c>
      <c r="G19" s="23">
        <v>0.20833333333333301</v>
      </c>
      <c r="H19" s="20" t="s">
        <v>161</v>
      </c>
      <c r="I19" s="48"/>
    </row>
    <row r="20" spans="1:9" ht="24" hidden="1" customHeight="1">
      <c r="A20" s="35" t="s">
        <v>451</v>
      </c>
      <c r="B20" s="28">
        <v>46033</v>
      </c>
      <c r="C20" s="23">
        <v>0.40277777777777801</v>
      </c>
      <c r="D20" s="28">
        <f>B20</f>
        <v>46033</v>
      </c>
      <c r="E20" s="23">
        <v>0.42499999999999999</v>
      </c>
      <c r="F20" s="28">
        <f>D20</f>
        <v>46033</v>
      </c>
      <c r="G20" s="23">
        <v>0.9</v>
      </c>
      <c r="H20" s="20"/>
      <c r="I20" s="48"/>
    </row>
    <row r="21" spans="1:9" ht="24" hidden="1" customHeight="1">
      <c r="A21" s="35" t="s">
        <v>452</v>
      </c>
      <c r="B21" s="36"/>
      <c r="C21" s="37"/>
      <c r="D21" s="36"/>
      <c r="E21" s="18"/>
      <c r="F21" s="36"/>
      <c r="G21" s="37"/>
      <c r="H21" s="20" t="s">
        <v>453</v>
      </c>
      <c r="I21" s="13"/>
    </row>
    <row r="22" spans="1:9" ht="24" hidden="1" customHeight="1">
      <c r="A22" s="35" t="s">
        <v>454</v>
      </c>
      <c r="B22" s="28">
        <v>46038</v>
      </c>
      <c r="C22" s="23">
        <v>4.1666666666666699E-2</v>
      </c>
      <c r="D22" s="28">
        <v>46038</v>
      </c>
      <c r="E22" s="23">
        <v>0.85416666666666696</v>
      </c>
      <c r="F22" s="28">
        <f>D22+1</f>
        <v>46039</v>
      </c>
      <c r="G22" s="23">
        <v>0.625</v>
      </c>
      <c r="H22" s="20"/>
      <c r="I22" s="48"/>
    </row>
    <row r="23" spans="1:9" ht="24" hidden="1" customHeight="1">
      <c r="A23" s="35" t="s">
        <v>455</v>
      </c>
      <c r="B23" s="28">
        <f>F22</f>
        <v>46039</v>
      </c>
      <c r="C23" s="23">
        <v>0.875</v>
      </c>
      <c r="D23" s="28">
        <f>B23+1</f>
        <v>46040</v>
      </c>
      <c r="E23" s="23">
        <v>2.0833333333333301E-2</v>
      </c>
      <c r="F23" s="28">
        <f>D23</f>
        <v>46040</v>
      </c>
      <c r="G23" s="23">
        <v>0.47847222222222202</v>
      </c>
      <c r="H23" s="20"/>
      <c r="I23" s="48"/>
    </row>
    <row r="24" spans="1:9" ht="24" hidden="1" customHeight="1">
      <c r="A24" s="35" t="s">
        <v>456</v>
      </c>
      <c r="B24" s="28">
        <f>F23+4</f>
        <v>46044</v>
      </c>
      <c r="C24" s="23">
        <v>0.39583333333333298</v>
      </c>
      <c r="D24" s="28">
        <f>B24</f>
        <v>46044</v>
      </c>
      <c r="E24" s="23">
        <v>0.41666666666666702</v>
      </c>
      <c r="F24" s="28">
        <f>D24+1</f>
        <v>46045</v>
      </c>
      <c r="G24" s="23">
        <v>3.3333333333333298E-2</v>
      </c>
      <c r="H24" s="20"/>
      <c r="I24" s="48"/>
    </row>
    <row r="25" spans="1:9" ht="24" hidden="1" customHeight="1">
      <c r="A25" s="35" t="s">
        <v>457</v>
      </c>
      <c r="B25" s="28">
        <f>F24</f>
        <v>46045</v>
      </c>
      <c r="C25" s="23">
        <v>0.16666666666666699</v>
      </c>
      <c r="D25" s="28">
        <f>B25</f>
        <v>46045</v>
      </c>
      <c r="E25" s="23">
        <v>0.41944444444444401</v>
      </c>
      <c r="F25" s="28">
        <f>D25+1</f>
        <v>46046</v>
      </c>
      <c r="G25" s="23">
        <v>0.21666666666666701</v>
      </c>
      <c r="H25" s="20"/>
      <c r="I25" s="48"/>
    </row>
    <row r="26" spans="1:9" ht="24" hidden="1" customHeight="1">
      <c r="A26" s="35" t="s">
        <v>458</v>
      </c>
      <c r="B26" s="28">
        <f>F25</f>
        <v>46046</v>
      </c>
      <c r="C26" s="23">
        <v>0.41666666666666702</v>
      </c>
      <c r="D26" s="28">
        <f>B26</f>
        <v>46046</v>
      </c>
      <c r="E26" s="23">
        <v>0.45</v>
      </c>
      <c r="F26" s="28">
        <f>D26</f>
        <v>46046</v>
      </c>
      <c r="G26" s="23">
        <v>0.91666666666666696</v>
      </c>
      <c r="H26" s="20"/>
      <c r="I26" s="48"/>
    </row>
    <row r="27" spans="1:9" ht="24" hidden="1" customHeight="1">
      <c r="A27" s="35" t="s">
        <v>459</v>
      </c>
      <c r="B27" s="28">
        <f>F26+2</f>
        <v>46048</v>
      </c>
      <c r="C27" s="23">
        <v>0.5</v>
      </c>
      <c r="D27" s="28">
        <f>B27+1</f>
        <v>46049</v>
      </c>
      <c r="E27" s="23">
        <v>0.58333333333333304</v>
      </c>
      <c r="F27" s="28">
        <f>D27</f>
        <v>46049</v>
      </c>
      <c r="G27" s="23">
        <v>0.84166666666666701</v>
      </c>
      <c r="H27" s="20" t="s">
        <v>12</v>
      </c>
      <c r="I27" s="48"/>
    </row>
    <row r="28" spans="1:9" ht="24" hidden="1" customHeight="1">
      <c r="A28" s="35" t="s">
        <v>460</v>
      </c>
      <c r="B28" s="28">
        <f>F27+3</f>
        <v>46052</v>
      </c>
      <c r="C28" s="23">
        <v>0.58333333333333304</v>
      </c>
      <c r="D28" s="28">
        <f>B28+4</f>
        <v>46056</v>
      </c>
      <c r="E28" s="34">
        <v>0.16666666666666699</v>
      </c>
      <c r="F28" s="28">
        <f>D28+1</f>
        <v>46057</v>
      </c>
      <c r="G28" s="23">
        <v>0.104166666666667</v>
      </c>
      <c r="H28" s="20" t="s">
        <v>12</v>
      </c>
      <c r="I28" s="48"/>
    </row>
    <row r="29" spans="1:9" ht="24" hidden="1" customHeight="1">
      <c r="A29" s="35" t="s">
        <v>461</v>
      </c>
      <c r="B29" s="28">
        <f>F28</f>
        <v>46057</v>
      </c>
      <c r="C29" s="23">
        <v>0.41666666666666702</v>
      </c>
      <c r="D29" s="28">
        <f t="shared" ref="D29:D30" si="1">B29</f>
        <v>46057</v>
      </c>
      <c r="E29" s="23">
        <v>0.5625</v>
      </c>
      <c r="F29" s="28">
        <f>D29</f>
        <v>46057</v>
      </c>
      <c r="G29" s="23">
        <v>0.92500000000000004</v>
      </c>
      <c r="H29" s="20"/>
      <c r="I29" s="48"/>
    </row>
    <row r="30" spans="1:9" ht="24" hidden="1" customHeight="1">
      <c r="A30" s="35" t="s">
        <v>462</v>
      </c>
      <c r="B30" s="28">
        <f>F29+4</f>
        <v>46061</v>
      </c>
      <c r="C30" s="23">
        <v>0.83333333333333304</v>
      </c>
      <c r="D30" s="28">
        <f t="shared" si="1"/>
        <v>46061</v>
      </c>
      <c r="E30" s="23">
        <v>0.85694444444444395</v>
      </c>
      <c r="F30" s="28">
        <f>D30+1</f>
        <v>46062</v>
      </c>
      <c r="G30" s="23">
        <v>0.29166666666666702</v>
      </c>
      <c r="H30" s="20"/>
      <c r="I30" s="48"/>
    </row>
    <row r="31" spans="1:9" ht="24" hidden="1" customHeight="1">
      <c r="A31" s="35" t="s">
        <v>463</v>
      </c>
      <c r="B31" s="28">
        <f>F30</f>
        <v>46062</v>
      </c>
      <c r="C31" s="23">
        <v>0.41666666666666702</v>
      </c>
      <c r="D31" s="28">
        <f>B31+2</f>
        <v>46064</v>
      </c>
      <c r="E31" s="34">
        <v>0.32083333333333303</v>
      </c>
      <c r="F31" s="28">
        <f>D31+1</f>
        <v>46065</v>
      </c>
      <c r="G31" s="23">
        <v>0.29166666666666702</v>
      </c>
      <c r="H31" s="20" t="s">
        <v>12</v>
      </c>
      <c r="I31" s="48"/>
    </row>
    <row r="32" spans="1:9" ht="24" hidden="1" customHeight="1">
      <c r="A32" s="35" t="s">
        <v>464</v>
      </c>
      <c r="B32" s="28">
        <f>F31</f>
        <v>46065</v>
      </c>
      <c r="C32" s="23">
        <v>0.5</v>
      </c>
      <c r="D32" s="28">
        <f>B32+1</f>
        <v>46066</v>
      </c>
      <c r="E32" s="34">
        <v>0.41666666666666702</v>
      </c>
      <c r="F32" s="28">
        <f>D32</f>
        <v>46066</v>
      </c>
      <c r="G32" s="23">
        <v>0.79583333333333295</v>
      </c>
      <c r="H32" s="20" t="s">
        <v>12</v>
      </c>
      <c r="I32" s="48"/>
    </row>
    <row r="33" spans="1:13" ht="24" hidden="1" customHeight="1">
      <c r="A33" s="35" t="s">
        <v>465</v>
      </c>
      <c r="B33" s="64"/>
      <c r="C33" s="64"/>
      <c r="D33" s="64"/>
      <c r="E33" s="64"/>
      <c r="F33" s="64"/>
      <c r="G33" s="64"/>
      <c r="H33" s="20" t="s">
        <v>466</v>
      </c>
      <c r="I33" s="48"/>
    </row>
    <row r="34" spans="1:13" ht="24" hidden="1" customHeight="1">
      <c r="A34" s="35" t="s">
        <v>467</v>
      </c>
      <c r="B34" s="28">
        <f>F32+5</f>
        <v>46071</v>
      </c>
      <c r="C34" s="23">
        <v>8.3333333333333301E-2</v>
      </c>
      <c r="D34" s="28">
        <f>B34</f>
        <v>46071</v>
      </c>
      <c r="E34" s="23">
        <v>0.3125</v>
      </c>
      <c r="F34" s="28">
        <f>D34</f>
        <v>46071</v>
      </c>
      <c r="G34" s="23">
        <v>0.90416666666666701</v>
      </c>
      <c r="H34" s="20"/>
      <c r="I34" s="48"/>
    </row>
    <row r="35" spans="1:13" ht="24" hidden="1" customHeight="1">
      <c r="A35" s="35" t="s">
        <v>468</v>
      </c>
      <c r="B35" s="28">
        <f>F34+1</f>
        <v>46072</v>
      </c>
      <c r="C35" s="23">
        <v>9.5833333333333298E-2</v>
      </c>
      <c r="D35" s="28">
        <f>B35+1</f>
        <v>46073</v>
      </c>
      <c r="E35" s="23">
        <v>0.95833333333333304</v>
      </c>
      <c r="F35" s="28">
        <f t="shared" ref="F35" si="2">D35+1</f>
        <v>46074</v>
      </c>
      <c r="G35" s="23">
        <v>0.63333333333333297</v>
      </c>
      <c r="H35" s="20" t="s">
        <v>469</v>
      </c>
      <c r="I35" s="48"/>
    </row>
    <row r="36" spans="1:13" ht="24" hidden="1" customHeight="1">
      <c r="A36" s="35" t="s">
        <v>470</v>
      </c>
      <c r="B36" s="28">
        <f>F35+4</f>
        <v>46078</v>
      </c>
      <c r="C36" s="23">
        <v>0.70833333333333304</v>
      </c>
      <c r="D36" s="28">
        <f>B36+1</f>
        <v>46079</v>
      </c>
      <c r="E36" s="23">
        <v>8.3333333333333301E-2</v>
      </c>
      <c r="F36" s="28">
        <f>D36</f>
        <v>46079</v>
      </c>
      <c r="G36" s="23">
        <v>0.875</v>
      </c>
      <c r="H36" s="20" t="s">
        <v>12</v>
      </c>
      <c r="I36" s="48"/>
    </row>
    <row r="37" spans="1:13" ht="24" hidden="1" customHeight="1">
      <c r="A37" s="35" t="s">
        <v>471</v>
      </c>
      <c r="B37" s="28">
        <v>46079</v>
      </c>
      <c r="C37" s="23">
        <v>0.95833333333333304</v>
      </c>
      <c r="D37" s="28">
        <v>46080</v>
      </c>
      <c r="E37" s="34">
        <v>0.108333333333333</v>
      </c>
      <c r="F37" s="28">
        <v>46081</v>
      </c>
      <c r="G37" s="23">
        <v>4.1666666666666699E-2</v>
      </c>
      <c r="H37" s="20" t="s">
        <v>161</v>
      </c>
      <c r="I37" s="48"/>
    </row>
    <row r="38" spans="1:13" ht="24" hidden="1" customHeight="1">
      <c r="A38" s="35" t="s">
        <v>472</v>
      </c>
      <c r="B38" s="28">
        <v>46081</v>
      </c>
      <c r="C38" s="23">
        <v>0.25</v>
      </c>
      <c r="D38" s="28">
        <v>46083</v>
      </c>
      <c r="E38" s="34">
        <v>1.2500000000000001E-2</v>
      </c>
      <c r="F38" s="28">
        <v>46083</v>
      </c>
      <c r="G38" s="23">
        <v>0.78749999999999998</v>
      </c>
      <c r="H38" s="20" t="s">
        <v>12</v>
      </c>
      <c r="I38" s="48"/>
    </row>
    <row r="39" spans="1:13" ht="24" hidden="1" customHeight="1">
      <c r="A39" s="35" t="s">
        <v>473</v>
      </c>
      <c r="B39" s="64"/>
      <c r="C39" s="64"/>
      <c r="D39" s="64"/>
      <c r="E39" s="64"/>
      <c r="F39" s="64"/>
      <c r="G39" s="64"/>
      <c r="H39" s="20" t="s">
        <v>466</v>
      </c>
      <c r="I39" s="48"/>
    </row>
    <row r="40" spans="1:13" ht="24" hidden="1" customHeight="1">
      <c r="A40" s="46" t="s">
        <v>474</v>
      </c>
      <c r="B40" s="28">
        <v>46088</v>
      </c>
      <c r="C40" s="50">
        <v>0.20833333333333301</v>
      </c>
      <c r="D40" s="28">
        <v>46088</v>
      </c>
      <c r="E40" s="23">
        <v>0.52500000000000002</v>
      </c>
      <c r="F40" s="28">
        <v>46088</v>
      </c>
      <c r="G40" s="23">
        <v>0.875</v>
      </c>
      <c r="H40" s="20" t="s">
        <v>475</v>
      </c>
      <c r="I40" s="48"/>
    </row>
    <row r="41" spans="1:13" s="51" customFormat="1" ht="25.35" hidden="1" customHeight="1">
      <c r="A41" s="147" t="s">
        <v>912</v>
      </c>
      <c r="B41" s="148"/>
      <c r="C41" s="148"/>
      <c r="D41" s="148"/>
      <c r="E41" s="148"/>
      <c r="F41" s="148"/>
      <c r="G41" s="148"/>
      <c r="H41" s="148"/>
      <c r="I41" s="149"/>
    </row>
    <row r="42" spans="1:13" ht="24" hidden="1" customHeight="1">
      <c r="A42" s="15" t="s">
        <v>3</v>
      </c>
      <c r="B42" s="114" t="s">
        <v>4</v>
      </c>
      <c r="C42" s="115"/>
      <c r="D42" s="114" t="s">
        <v>5</v>
      </c>
      <c r="E42" s="115"/>
      <c r="F42" s="114" t="s">
        <v>6</v>
      </c>
      <c r="G42" s="115"/>
      <c r="H42" s="45" t="s">
        <v>7</v>
      </c>
      <c r="I42" s="45" t="s">
        <v>8</v>
      </c>
      <c r="M42" t="s">
        <v>250</v>
      </c>
    </row>
    <row r="43" spans="1:13" ht="24" hidden="1" customHeight="1">
      <c r="A43" s="35" t="s">
        <v>476</v>
      </c>
      <c r="B43" s="28">
        <v>46099</v>
      </c>
      <c r="C43" s="23">
        <v>0.33333333333333298</v>
      </c>
      <c r="D43" s="28">
        <v>46099</v>
      </c>
      <c r="E43" s="23">
        <v>0.45833333333333298</v>
      </c>
      <c r="F43" s="28">
        <v>46100</v>
      </c>
      <c r="G43" s="23">
        <v>8.7499999999999994E-2</v>
      </c>
      <c r="H43" s="20" t="s">
        <v>477</v>
      </c>
      <c r="I43" s="13"/>
    </row>
    <row r="44" spans="1:13" ht="24" hidden="1" customHeight="1">
      <c r="A44" s="35" t="s">
        <v>478</v>
      </c>
      <c r="B44" s="28">
        <f>F43</f>
        <v>46100</v>
      </c>
      <c r="C44" s="23">
        <v>0.375</v>
      </c>
      <c r="D44" s="28">
        <f t="shared" ref="D44:D53" si="3">B44</f>
        <v>46100</v>
      </c>
      <c r="E44" s="23">
        <v>0.52083333333333304</v>
      </c>
      <c r="F44" s="49">
        <f>D44</f>
        <v>46100</v>
      </c>
      <c r="G44" s="23">
        <v>0.875</v>
      </c>
      <c r="H44" s="60"/>
      <c r="I44" s="13"/>
    </row>
    <row r="45" spans="1:13" ht="24" hidden="1" customHeight="1">
      <c r="A45" s="35" t="s">
        <v>479</v>
      </c>
      <c r="B45" s="28">
        <f>F44+4</f>
        <v>46104</v>
      </c>
      <c r="C45" s="23">
        <v>0.75</v>
      </c>
      <c r="D45" s="28">
        <f t="shared" si="3"/>
        <v>46104</v>
      </c>
      <c r="E45" s="23">
        <v>0.79166666666666696</v>
      </c>
      <c r="F45" s="49">
        <f>D45+1</f>
        <v>46105</v>
      </c>
      <c r="G45" s="23">
        <v>0.30416666666666697</v>
      </c>
      <c r="H45" s="20"/>
      <c r="I45" s="13"/>
    </row>
    <row r="46" spans="1:13" ht="24" hidden="1" customHeight="1">
      <c r="A46" s="35" t="s">
        <v>480</v>
      </c>
      <c r="B46" s="28">
        <f>F45</f>
        <v>46105</v>
      </c>
      <c r="C46" s="23">
        <v>0.39583333333333298</v>
      </c>
      <c r="D46" s="28">
        <f t="shared" si="3"/>
        <v>46105</v>
      </c>
      <c r="E46" s="23">
        <v>0.91666666666666696</v>
      </c>
      <c r="F46" s="49">
        <f>D46+1</f>
        <v>46106</v>
      </c>
      <c r="G46" s="23">
        <v>0.83333333333333304</v>
      </c>
      <c r="H46" s="20"/>
      <c r="I46" s="13"/>
    </row>
    <row r="47" spans="1:13" ht="24" hidden="1" customHeight="1">
      <c r="A47" s="35" t="s">
        <v>481</v>
      </c>
      <c r="B47" s="28">
        <f>F46+1</f>
        <v>46107</v>
      </c>
      <c r="C47" s="23">
        <v>4.1666666666666699E-2</v>
      </c>
      <c r="D47" s="28">
        <f t="shared" si="3"/>
        <v>46107</v>
      </c>
      <c r="E47" s="23">
        <v>8.3333333333333301E-2</v>
      </c>
      <c r="F47" s="28">
        <f>D47</f>
        <v>46107</v>
      </c>
      <c r="G47" s="23">
        <v>0.45833333333333298</v>
      </c>
      <c r="H47" s="20"/>
      <c r="I47" s="13"/>
    </row>
    <row r="48" spans="1:13" ht="24" hidden="1" customHeight="1">
      <c r="A48" s="35" t="s">
        <v>482</v>
      </c>
      <c r="B48" s="28">
        <f>F47+2</f>
        <v>46109</v>
      </c>
      <c r="C48" s="23">
        <v>8.3333333333333301E-2</v>
      </c>
      <c r="D48" s="28">
        <f t="shared" si="3"/>
        <v>46109</v>
      </c>
      <c r="E48" s="23">
        <v>0.52083333333333304</v>
      </c>
      <c r="F48" s="28">
        <f>D48</f>
        <v>46109</v>
      </c>
      <c r="G48" s="23">
        <v>0.72916666666666696</v>
      </c>
      <c r="H48" s="58" t="s">
        <v>12</v>
      </c>
      <c r="I48" s="13"/>
    </row>
    <row r="49" spans="1:9" ht="24" hidden="1" customHeight="1">
      <c r="A49" s="35" t="s">
        <v>483</v>
      </c>
      <c r="B49" s="28">
        <f>F48+3</f>
        <v>46112</v>
      </c>
      <c r="C49" s="23">
        <v>0.25</v>
      </c>
      <c r="D49" s="28">
        <f t="shared" si="3"/>
        <v>46112</v>
      </c>
      <c r="E49" s="23">
        <v>0.38750000000000001</v>
      </c>
      <c r="F49" s="28">
        <f>D49</f>
        <v>46112</v>
      </c>
      <c r="G49" s="23">
        <v>0.99583333333333302</v>
      </c>
      <c r="H49" s="20"/>
      <c r="I49" s="13"/>
    </row>
    <row r="50" spans="1:9" ht="24" hidden="1" customHeight="1">
      <c r="A50" s="35" t="s">
        <v>484</v>
      </c>
      <c r="B50" s="28">
        <f>F49+1</f>
        <v>46113</v>
      </c>
      <c r="C50" s="23">
        <v>0.25</v>
      </c>
      <c r="D50" s="28">
        <f t="shared" si="3"/>
        <v>46113</v>
      </c>
      <c r="E50" s="23">
        <v>0.35625000000000001</v>
      </c>
      <c r="F50" s="28">
        <f>D50</f>
        <v>46113</v>
      </c>
      <c r="G50" s="23">
        <v>0.70833333333333304</v>
      </c>
      <c r="H50" s="20"/>
      <c r="I50" s="13"/>
    </row>
    <row r="51" spans="1:9" ht="24" hidden="1" customHeight="1">
      <c r="A51" s="35" t="s">
        <v>485</v>
      </c>
      <c r="B51" s="28">
        <f>F50+4</f>
        <v>46117</v>
      </c>
      <c r="C51" s="23">
        <v>0.79166666666666696</v>
      </c>
      <c r="D51" s="28">
        <f t="shared" si="3"/>
        <v>46117</v>
      </c>
      <c r="E51" s="23">
        <v>0.8125</v>
      </c>
      <c r="F51" s="28">
        <f>D51+1</f>
        <v>46118</v>
      </c>
      <c r="G51" s="23">
        <v>0.12916666666666701</v>
      </c>
      <c r="H51" s="41"/>
      <c r="I51" s="13"/>
    </row>
    <row r="52" spans="1:9" ht="24" hidden="1" customHeight="1">
      <c r="A52" s="35" t="s">
        <v>486</v>
      </c>
      <c r="B52" s="28">
        <f>F51</f>
        <v>46118</v>
      </c>
      <c r="C52" s="23">
        <v>0.22083333333333299</v>
      </c>
      <c r="D52" s="28">
        <f t="shared" si="3"/>
        <v>46118</v>
      </c>
      <c r="E52" s="23">
        <v>0.95416666666666705</v>
      </c>
      <c r="F52" s="28">
        <f>D52+1</f>
        <v>46119</v>
      </c>
      <c r="G52" s="23">
        <v>0.88749999999999996</v>
      </c>
      <c r="H52" s="20"/>
      <c r="I52" s="10"/>
    </row>
    <row r="53" spans="1:9" ht="24" hidden="1" customHeight="1">
      <c r="A53" s="35" t="s">
        <v>487</v>
      </c>
      <c r="B53" s="28">
        <f>F52+1</f>
        <v>46120</v>
      </c>
      <c r="C53" s="23">
        <v>8.3333333333333301E-2</v>
      </c>
      <c r="D53" s="28">
        <f t="shared" si="3"/>
        <v>46120</v>
      </c>
      <c r="E53" s="23">
        <v>0.108333333333333</v>
      </c>
      <c r="F53" s="28">
        <f>D53</f>
        <v>46120</v>
      </c>
      <c r="G53" s="23">
        <v>0.47083333333333299</v>
      </c>
      <c r="H53" s="20"/>
      <c r="I53" s="10"/>
    </row>
    <row r="54" spans="1:9" ht="24" hidden="1" customHeight="1">
      <c r="A54" s="35" t="s">
        <v>488</v>
      </c>
      <c r="B54" s="28">
        <f>F53+2</f>
        <v>46122</v>
      </c>
      <c r="C54" s="23">
        <v>0.35416666666666702</v>
      </c>
      <c r="D54" s="28">
        <f t="shared" ref="D54:D56" si="4">B54</f>
        <v>46122</v>
      </c>
      <c r="E54" s="23">
        <v>0.44583333333333303</v>
      </c>
      <c r="F54" s="28">
        <f>D54+1</f>
        <v>46123</v>
      </c>
      <c r="G54" s="23">
        <v>0.19166666666666701</v>
      </c>
      <c r="H54" s="20"/>
      <c r="I54" s="10"/>
    </row>
    <row r="55" spans="1:9" ht="24" hidden="1" customHeight="1">
      <c r="A55" s="35" t="s">
        <v>489</v>
      </c>
      <c r="B55" s="28">
        <f>F54+2</f>
        <v>46125</v>
      </c>
      <c r="C55" s="23">
        <v>0.70833333333333337</v>
      </c>
      <c r="D55" s="28">
        <f t="shared" si="4"/>
        <v>46125</v>
      </c>
      <c r="E55" s="23">
        <v>0.83333333333333337</v>
      </c>
      <c r="F55" s="28">
        <f>D55+1</f>
        <v>46126</v>
      </c>
      <c r="G55" s="23">
        <v>0.35416666666666669</v>
      </c>
      <c r="H55" s="20"/>
      <c r="I55" s="10"/>
    </row>
    <row r="56" spans="1:9" ht="24" hidden="1" customHeight="1">
      <c r="A56" s="35" t="s">
        <v>490</v>
      </c>
      <c r="B56" s="28">
        <f>F55</f>
        <v>46126</v>
      </c>
      <c r="C56" s="23">
        <v>0.625</v>
      </c>
      <c r="D56" s="28">
        <f t="shared" si="4"/>
        <v>46126</v>
      </c>
      <c r="E56" s="23">
        <v>0.77083333333333337</v>
      </c>
      <c r="F56" s="28">
        <f>D56+1</f>
        <v>46127</v>
      </c>
      <c r="G56" s="23">
        <v>0.13333333333333333</v>
      </c>
      <c r="H56" s="20"/>
      <c r="I56" s="10"/>
    </row>
    <row r="57" spans="1:9" ht="24" hidden="1" customHeight="1">
      <c r="A57" s="35" t="s">
        <v>491</v>
      </c>
      <c r="B57" s="28">
        <f>F56+4</f>
        <v>46131</v>
      </c>
      <c r="C57" s="23">
        <v>0.25</v>
      </c>
      <c r="D57" s="28">
        <f t="shared" ref="D57:D59" si="5">B57</f>
        <v>46131</v>
      </c>
      <c r="E57" s="23">
        <v>0.29166666666666669</v>
      </c>
      <c r="F57" s="28">
        <f>D57</f>
        <v>46131</v>
      </c>
      <c r="G57" s="23">
        <v>0.75</v>
      </c>
      <c r="H57" s="41"/>
      <c r="I57" s="13"/>
    </row>
    <row r="58" spans="1:9" ht="24" hidden="1" customHeight="1">
      <c r="A58" s="35" t="s">
        <v>492</v>
      </c>
      <c r="B58" s="28">
        <f>F57</f>
        <v>46131</v>
      </c>
      <c r="C58" s="23">
        <v>0.83333333333333337</v>
      </c>
      <c r="D58" s="28">
        <f>B58+1</f>
        <v>46132</v>
      </c>
      <c r="E58" s="34">
        <v>0.33333333333333331</v>
      </c>
      <c r="F58" s="28">
        <f>D58+1</f>
        <v>46133</v>
      </c>
      <c r="G58" s="23">
        <v>4.1666666666666664E-2</v>
      </c>
      <c r="H58" s="20"/>
      <c r="I58" s="10"/>
    </row>
    <row r="59" spans="1:9" ht="24" hidden="1" customHeight="1">
      <c r="A59" s="35" t="s">
        <v>493</v>
      </c>
      <c r="B59" s="28">
        <f>F58</f>
        <v>46133</v>
      </c>
      <c r="C59" s="23">
        <v>0.25</v>
      </c>
      <c r="D59" s="28">
        <f t="shared" si="5"/>
        <v>46133</v>
      </c>
      <c r="E59" s="23">
        <v>0.29166666666666669</v>
      </c>
      <c r="F59" s="28">
        <f>D59</f>
        <v>46133</v>
      </c>
      <c r="G59" s="23">
        <v>0.625</v>
      </c>
      <c r="H59" s="20"/>
      <c r="I59" s="10"/>
    </row>
    <row r="60" spans="1:9" ht="24" hidden="1" customHeight="1">
      <c r="A60" s="35" t="s">
        <v>834</v>
      </c>
      <c r="B60" s="90"/>
      <c r="C60" s="90"/>
      <c r="D60" s="90"/>
      <c r="E60" s="90"/>
      <c r="F60" s="90"/>
      <c r="G60" s="90"/>
      <c r="H60" s="60" t="s">
        <v>835</v>
      </c>
      <c r="I60" s="10"/>
    </row>
    <row r="61" spans="1:9" ht="24" hidden="1" customHeight="1">
      <c r="A61" s="35" t="s">
        <v>759</v>
      </c>
      <c r="B61" s="28">
        <f>F59+4</f>
        <v>46137</v>
      </c>
      <c r="C61" s="23">
        <v>0.70833333333333337</v>
      </c>
      <c r="D61" s="28">
        <f>B61+1</f>
        <v>46138</v>
      </c>
      <c r="E61" s="23">
        <v>2.0833333333333332E-2</v>
      </c>
      <c r="F61" s="28">
        <f t="shared" ref="F61:F62" si="6">D61</f>
        <v>46138</v>
      </c>
      <c r="G61" s="23">
        <v>0.625</v>
      </c>
      <c r="H61" s="20"/>
      <c r="I61" s="10"/>
    </row>
    <row r="62" spans="1:9" ht="24" hidden="1" customHeight="1">
      <c r="A62" s="35" t="s">
        <v>773</v>
      </c>
      <c r="B62" s="28">
        <f>F61</f>
        <v>46138</v>
      </c>
      <c r="C62" s="23">
        <v>0.95833333333333337</v>
      </c>
      <c r="D62" s="28">
        <f>B62+1</f>
        <v>46139</v>
      </c>
      <c r="E62" s="23">
        <v>0.10416666666666667</v>
      </c>
      <c r="F62" s="28">
        <f t="shared" si="6"/>
        <v>46139</v>
      </c>
      <c r="G62" s="23">
        <v>0.45833333333333331</v>
      </c>
      <c r="H62" s="20"/>
      <c r="I62" s="10"/>
    </row>
    <row r="63" spans="1:9" ht="24" hidden="1" customHeight="1">
      <c r="A63" s="35" t="s">
        <v>804</v>
      </c>
      <c r="B63" s="28">
        <f>F62+4</f>
        <v>46143</v>
      </c>
      <c r="C63" s="23">
        <v>0.47916666666666669</v>
      </c>
      <c r="D63" s="28">
        <f t="shared" ref="D63" si="7">B63</f>
        <v>46143</v>
      </c>
      <c r="E63" s="23">
        <v>0.5</v>
      </c>
      <c r="F63" s="28">
        <f>D63</f>
        <v>46143</v>
      </c>
      <c r="G63" s="23">
        <v>0.875</v>
      </c>
      <c r="H63" s="20"/>
      <c r="I63" s="10"/>
    </row>
    <row r="64" spans="1:9" ht="24" hidden="1" customHeight="1">
      <c r="A64" s="35" t="s">
        <v>813</v>
      </c>
      <c r="B64" s="28">
        <f>F63</f>
        <v>46143</v>
      </c>
      <c r="C64" s="23">
        <v>0.95833333333333337</v>
      </c>
      <c r="D64" s="28">
        <f>B64+1</f>
        <v>46144</v>
      </c>
      <c r="E64" s="23">
        <v>0.25</v>
      </c>
      <c r="F64" s="28">
        <f t="shared" ref="F64:F69" si="8">D64+1</f>
        <v>46145</v>
      </c>
      <c r="G64" s="23">
        <v>0.625</v>
      </c>
      <c r="H64" s="20"/>
      <c r="I64" s="10"/>
    </row>
    <row r="65" spans="1:15" ht="24" hidden="1" customHeight="1">
      <c r="A65" s="35" t="s">
        <v>814</v>
      </c>
      <c r="B65" s="28">
        <f>F64</f>
        <v>46145</v>
      </c>
      <c r="C65" s="23">
        <v>0.83333333333333337</v>
      </c>
      <c r="D65" s="28">
        <f>B65</f>
        <v>46145</v>
      </c>
      <c r="E65" s="23">
        <v>0.875</v>
      </c>
      <c r="F65" s="28">
        <f t="shared" si="8"/>
        <v>46146</v>
      </c>
      <c r="G65" s="23">
        <v>0.32083333333333336</v>
      </c>
      <c r="H65" s="60"/>
      <c r="I65" s="10"/>
    </row>
    <row r="66" spans="1:15" ht="24" hidden="1" customHeight="1">
      <c r="A66" s="46" t="s">
        <v>839</v>
      </c>
      <c r="B66" s="28">
        <f>F65+6</f>
        <v>46152</v>
      </c>
      <c r="C66" s="23">
        <v>0.375</v>
      </c>
      <c r="D66" s="28">
        <f>B66</f>
        <v>46152</v>
      </c>
      <c r="E66" s="23">
        <v>0.49861111111111112</v>
      </c>
      <c r="F66" s="28">
        <f t="shared" si="8"/>
        <v>46153</v>
      </c>
      <c r="G66" s="23">
        <v>6.25E-2</v>
      </c>
      <c r="H66" s="20"/>
      <c r="I66" s="10"/>
    </row>
    <row r="67" spans="1:15" ht="24" hidden="1" customHeight="1">
      <c r="A67" s="14" t="s">
        <v>840</v>
      </c>
      <c r="B67" s="28">
        <f>F66+1</f>
        <v>46154</v>
      </c>
      <c r="C67" s="23">
        <v>0.4375</v>
      </c>
      <c r="D67" s="28">
        <f>B67+2</f>
        <v>46156</v>
      </c>
      <c r="E67" s="34">
        <v>6.25E-2</v>
      </c>
      <c r="F67" s="28">
        <f t="shared" si="8"/>
        <v>46157</v>
      </c>
      <c r="G67" s="23">
        <v>7.4999999999999997E-2</v>
      </c>
      <c r="H67" s="20" t="s">
        <v>905</v>
      </c>
      <c r="I67" s="10"/>
    </row>
    <row r="68" spans="1:15" ht="24" hidden="1" customHeight="1">
      <c r="A68" s="14" t="s">
        <v>841</v>
      </c>
      <c r="B68" s="28">
        <f>F67+1</f>
        <v>46158</v>
      </c>
      <c r="C68" s="23">
        <v>8.3333333333333329E-2</v>
      </c>
      <c r="D68" s="28">
        <f>B68</f>
        <v>46158</v>
      </c>
      <c r="E68" s="34">
        <v>0.95833333333333337</v>
      </c>
      <c r="F68" s="28">
        <f t="shared" si="8"/>
        <v>46159</v>
      </c>
      <c r="G68" s="23">
        <v>0.41666666666666669</v>
      </c>
      <c r="H68" s="20" t="s">
        <v>869</v>
      </c>
      <c r="I68" s="10"/>
    </row>
    <row r="69" spans="1:15" ht="24" hidden="1" customHeight="1">
      <c r="A69" s="35" t="s">
        <v>848</v>
      </c>
      <c r="B69" s="28">
        <f>F68+6</f>
        <v>46165</v>
      </c>
      <c r="C69" s="23">
        <v>0.70833333333333337</v>
      </c>
      <c r="D69" s="28">
        <f t="shared" ref="D69" si="9">B69</f>
        <v>46165</v>
      </c>
      <c r="E69" s="34">
        <v>0.72916666666666663</v>
      </c>
      <c r="F69" s="28">
        <f t="shared" si="8"/>
        <v>46166</v>
      </c>
      <c r="G69" s="23">
        <v>0.42499999999999999</v>
      </c>
      <c r="H69" s="20" t="s">
        <v>981</v>
      </c>
      <c r="I69" s="10"/>
    </row>
    <row r="70" spans="1:15" ht="24" hidden="1" customHeight="1">
      <c r="A70" s="35" t="s">
        <v>849</v>
      </c>
      <c r="B70" s="28">
        <f>F69</f>
        <v>46166</v>
      </c>
      <c r="C70" s="23">
        <v>0.5</v>
      </c>
      <c r="D70" s="28">
        <f>B70+1</f>
        <v>46167</v>
      </c>
      <c r="E70" s="34">
        <v>6.25E-2</v>
      </c>
      <c r="F70" s="28">
        <f>D70</f>
        <v>46167</v>
      </c>
      <c r="G70" s="23">
        <v>0.91666666666666663</v>
      </c>
      <c r="H70" s="20" t="s">
        <v>990</v>
      </c>
      <c r="I70" s="10"/>
    </row>
    <row r="71" spans="1:15" ht="24" hidden="1" customHeight="1">
      <c r="A71" s="35" t="s">
        <v>850</v>
      </c>
      <c r="B71" s="28">
        <f>F70+1</f>
        <v>46168</v>
      </c>
      <c r="C71" s="23">
        <v>0.16666666666666666</v>
      </c>
      <c r="D71" s="28">
        <f t="shared" ref="D71" si="10">B71</f>
        <v>46168</v>
      </c>
      <c r="E71" s="34">
        <v>0.55972222222222223</v>
      </c>
      <c r="F71" s="28">
        <f>D71+1</f>
        <v>46169</v>
      </c>
      <c r="G71" s="23">
        <v>0.875</v>
      </c>
      <c r="H71" s="60"/>
      <c r="I71" s="10"/>
    </row>
    <row r="72" spans="1:15" ht="24" hidden="1" customHeight="1">
      <c r="A72" s="70" t="s">
        <v>952</v>
      </c>
      <c r="B72" s="28">
        <v>46173</v>
      </c>
      <c r="C72" s="23">
        <v>0.97916666666666663</v>
      </c>
      <c r="D72" s="28">
        <v>46174</v>
      </c>
      <c r="E72" s="34">
        <v>0.55833333333333335</v>
      </c>
      <c r="F72" s="28">
        <v>46175</v>
      </c>
      <c r="G72" s="23">
        <v>3.1944444444444442E-2</v>
      </c>
      <c r="H72" s="60" t="s">
        <v>1017</v>
      </c>
      <c r="I72" s="10"/>
    </row>
    <row r="73" spans="1:15" ht="24" hidden="1" customHeight="1">
      <c r="A73" s="14" t="s">
        <v>953</v>
      </c>
      <c r="B73" s="28">
        <f>F72</f>
        <v>46175</v>
      </c>
      <c r="C73" s="23">
        <v>0.22916666666666666</v>
      </c>
      <c r="D73" s="28">
        <f>B73</f>
        <v>46175</v>
      </c>
      <c r="E73" s="23">
        <v>0.36527777777777776</v>
      </c>
      <c r="F73" s="28">
        <f>D73</f>
        <v>46175</v>
      </c>
      <c r="G73" s="23">
        <v>0.79166666666666663</v>
      </c>
      <c r="H73" s="60"/>
      <c r="I73" s="10"/>
    </row>
    <row r="74" spans="1:15" ht="24" hidden="1" customHeight="1">
      <c r="A74" s="14" t="s">
        <v>954</v>
      </c>
      <c r="B74" s="28">
        <f>F73+1</f>
        <v>46176</v>
      </c>
      <c r="C74" s="23">
        <v>0.97916666666666663</v>
      </c>
      <c r="D74" s="28">
        <f>B74+1</f>
        <v>46177</v>
      </c>
      <c r="E74" s="23">
        <v>0.66666666666666663</v>
      </c>
      <c r="F74" s="28">
        <f>D74+1</f>
        <v>46178</v>
      </c>
      <c r="G74" s="23">
        <v>0.41666666666666669</v>
      </c>
      <c r="H74" s="60"/>
      <c r="I74" s="10"/>
    </row>
    <row r="75" spans="1:15" ht="24" hidden="1" customHeight="1">
      <c r="A75" s="14" t="s">
        <v>955</v>
      </c>
      <c r="B75" s="28">
        <f>F74+2</f>
        <v>46180</v>
      </c>
      <c r="C75" s="23">
        <v>0.41666666666666669</v>
      </c>
      <c r="D75" s="28">
        <f>B75+1</f>
        <v>46181</v>
      </c>
      <c r="E75" s="23">
        <v>0</v>
      </c>
      <c r="F75" s="28">
        <f>D75+1</f>
        <v>46182</v>
      </c>
      <c r="G75" s="23">
        <v>0</v>
      </c>
      <c r="H75" s="60"/>
      <c r="I75" s="10"/>
    </row>
    <row r="76" spans="1:15" s="51" customFormat="1" ht="25.35" hidden="1" customHeight="1">
      <c r="A76" s="65"/>
      <c r="B76" s="38"/>
      <c r="C76" s="63"/>
      <c r="D76" s="38"/>
      <c r="E76" s="63"/>
      <c r="F76" s="38"/>
      <c r="G76" s="63"/>
      <c r="H76" s="60"/>
      <c r="I76" s="66"/>
    </row>
    <row r="77" spans="1:15" ht="24" hidden="1" customHeight="1">
      <c r="A77" s="145" t="s">
        <v>494</v>
      </c>
      <c r="B77" s="146"/>
      <c r="C77" s="146"/>
      <c r="D77" s="146"/>
      <c r="E77" s="146"/>
      <c r="F77" s="146"/>
      <c r="G77" s="146"/>
      <c r="H77" s="146"/>
      <c r="I77" s="146"/>
    </row>
    <row r="78" spans="1:15" ht="22.5" hidden="1" customHeight="1">
      <c r="A78" s="15" t="s">
        <v>3</v>
      </c>
      <c r="B78" s="114" t="s">
        <v>4</v>
      </c>
      <c r="C78" s="115"/>
      <c r="D78" s="114" t="s">
        <v>5</v>
      </c>
      <c r="E78" s="115"/>
      <c r="F78" s="114" t="s">
        <v>6</v>
      </c>
      <c r="G78" s="115"/>
      <c r="H78" s="45" t="s">
        <v>7</v>
      </c>
      <c r="I78" s="45" t="s">
        <v>8</v>
      </c>
      <c r="K78" t="s">
        <v>250</v>
      </c>
      <c r="O78" t="s">
        <v>309</v>
      </c>
    </row>
    <row r="79" spans="1:15" ht="24" hidden="1" customHeight="1">
      <c r="A79" s="35" t="s">
        <v>495</v>
      </c>
      <c r="B79" s="28">
        <v>46004</v>
      </c>
      <c r="C79" s="23">
        <v>0.27083333333333298</v>
      </c>
      <c r="D79" s="28">
        <f>B79</f>
        <v>46004</v>
      </c>
      <c r="E79" s="23">
        <v>0.85416666666666696</v>
      </c>
      <c r="F79" s="28">
        <f>D79+1</f>
        <v>46005</v>
      </c>
      <c r="G79" s="23">
        <v>0.625</v>
      </c>
      <c r="H79" s="20" t="s">
        <v>12</v>
      </c>
      <c r="I79" s="13"/>
    </row>
    <row r="80" spans="1:15" ht="24" hidden="1" customHeight="1">
      <c r="A80" s="35" t="s">
        <v>496</v>
      </c>
      <c r="B80" s="28">
        <v>46005</v>
      </c>
      <c r="C80" s="23">
        <v>0.875</v>
      </c>
      <c r="D80" s="28">
        <v>46006</v>
      </c>
      <c r="E80" s="23">
        <v>2.0833333333333301E-2</v>
      </c>
      <c r="F80" s="28">
        <f>D80</f>
        <v>46006</v>
      </c>
      <c r="G80" s="23">
        <v>0.48055555555555601</v>
      </c>
      <c r="H80" s="20"/>
      <c r="I80" s="48"/>
    </row>
    <row r="81" spans="1:9" ht="24" hidden="1" customHeight="1">
      <c r="A81" s="35" t="s">
        <v>497</v>
      </c>
      <c r="B81" s="28">
        <v>46012</v>
      </c>
      <c r="C81" s="23">
        <v>0.41666666666666702</v>
      </c>
      <c r="D81" s="49">
        <v>46012</v>
      </c>
      <c r="E81" s="23">
        <v>0.47430555555555598</v>
      </c>
      <c r="F81" s="49">
        <v>46012</v>
      </c>
      <c r="G81" s="23">
        <v>0.875</v>
      </c>
      <c r="H81" s="67"/>
      <c r="I81" s="13"/>
    </row>
    <row r="82" spans="1:9" ht="24" hidden="1" customHeight="1">
      <c r="A82" s="35" t="s">
        <v>498</v>
      </c>
      <c r="B82" s="28">
        <v>46014</v>
      </c>
      <c r="C82" s="23">
        <v>0.33333333333333298</v>
      </c>
      <c r="D82" s="49">
        <v>46014</v>
      </c>
      <c r="E82" s="23">
        <v>0.44444444444444398</v>
      </c>
      <c r="F82" s="28">
        <v>46014</v>
      </c>
      <c r="G82" s="23">
        <v>0.97847222222222197</v>
      </c>
      <c r="H82" s="67"/>
      <c r="I82" s="13"/>
    </row>
    <row r="83" spans="1:9" ht="24" hidden="1" customHeight="1">
      <c r="A83" s="35" t="s">
        <v>499</v>
      </c>
      <c r="B83" s="28">
        <v>46017</v>
      </c>
      <c r="C83" s="23">
        <v>0.375</v>
      </c>
      <c r="D83" s="49">
        <v>46019</v>
      </c>
      <c r="E83" s="23">
        <v>8.3333333333333301E-2</v>
      </c>
      <c r="F83" s="28">
        <v>46019</v>
      </c>
      <c r="G83" s="23">
        <v>0.9375</v>
      </c>
      <c r="H83" s="20" t="s">
        <v>12</v>
      </c>
      <c r="I83" s="13"/>
    </row>
    <row r="84" spans="1:9" ht="24" hidden="1" customHeight="1">
      <c r="A84" s="35" t="s">
        <v>500</v>
      </c>
      <c r="B84" s="28">
        <f>F83+1</f>
        <v>46020</v>
      </c>
      <c r="C84" s="23">
        <v>0.16666666666666699</v>
      </c>
      <c r="D84" s="49">
        <f t="shared" ref="D84:D88" si="11">B84</f>
        <v>46020</v>
      </c>
      <c r="E84" s="23">
        <v>0.34027777777777801</v>
      </c>
      <c r="F84" s="28">
        <f>D84</f>
        <v>46020</v>
      </c>
      <c r="G84" s="23">
        <v>0.66666666666666696</v>
      </c>
      <c r="H84" s="20"/>
      <c r="I84" s="48"/>
    </row>
    <row r="85" spans="1:9" ht="24" hidden="1" customHeight="1">
      <c r="A85" s="35" t="s">
        <v>501</v>
      </c>
      <c r="B85" s="28">
        <f>F84+4</f>
        <v>46024</v>
      </c>
      <c r="C85" s="23">
        <v>0.29166666666666702</v>
      </c>
      <c r="D85" s="49">
        <f t="shared" si="11"/>
        <v>46024</v>
      </c>
      <c r="E85" s="23">
        <v>0.33333333333333298</v>
      </c>
      <c r="F85" s="28">
        <f>D85</f>
        <v>46024</v>
      </c>
      <c r="G85" s="23">
        <v>0.66666666666666696</v>
      </c>
      <c r="H85" s="20"/>
      <c r="I85" s="48"/>
    </row>
    <row r="86" spans="1:9" ht="24" hidden="1" customHeight="1">
      <c r="A86" s="35" t="s">
        <v>502</v>
      </c>
      <c r="B86" s="28">
        <f>F85</f>
        <v>46024</v>
      </c>
      <c r="C86" s="23">
        <v>0.70833333333333304</v>
      </c>
      <c r="D86" s="28">
        <f>B86+2</f>
        <v>46026</v>
      </c>
      <c r="E86" s="23">
        <v>0.62638888888888899</v>
      </c>
      <c r="F86" s="28">
        <v>46028</v>
      </c>
      <c r="G86" s="23">
        <v>0.25763888888888897</v>
      </c>
      <c r="H86" s="58" t="s">
        <v>503</v>
      </c>
      <c r="I86" s="48"/>
    </row>
    <row r="87" spans="1:9" ht="24" hidden="1" customHeight="1">
      <c r="A87" s="35" t="s">
        <v>504</v>
      </c>
      <c r="B87" s="68">
        <f>F86</f>
        <v>46028</v>
      </c>
      <c r="C87" s="23">
        <v>0.45833333333333298</v>
      </c>
      <c r="D87" s="28">
        <f t="shared" si="11"/>
        <v>46028</v>
      </c>
      <c r="E87" s="23">
        <v>0.625</v>
      </c>
      <c r="F87" s="33">
        <f>D87+1</f>
        <v>46029</v>
      </c>
      <c r="G87" s="23">
        <v>0.31458333333333299</v>
      </c>
      <c r="H87" s="20"/>
      <c r="I87" s="69"/>
    </row>
    <row r="88" spans="1:9" ht="24" hidden="1" customHeight="1">
      <c r="A88" s="35" t="s">
        <v>505</v>
      </c>
      <c r="B88" s="68">
        <f>F87+1</f>
        <v>46030</v>
      </c>
      <c r="C88" s="23">
        <v>0.89583333333333304</v>
      </c>
      <c r="D88" s="28">
        <f t="shared" si="11"/>
        <v>46030</v>
      </c>
      <c r="E88" s="23">
        <v>0.97916666666666696</v>
      </c>
      <c r="F88" s="33">
        <f>D88+2</f>
        <v>46032</v>
      </c>
      <c r="G88" s="23">
        <v>4.8611111111111098E-2</v>
      </c>
      <c r="H88" s="67"/>
      <c r="I88" s="13"/>
    </row>
    <row r="89" spans="1:9" ht="24" hidden="1" customHeight="1">
      <c r="A89" s="35" t="s">
        <v>506</v>
      </c>
      <c r="B89" s="68">
        <v>46034</v>
      </c>
      <c r="C89" s="23">
        <v>0.41666666666666702</v>
      </c>
      <c r="D89" s="28">
        <f>B89+1</f>
        <v>46035</v>
      </c>
      <c r="E89" s="34">
        <v>0.875</v>
      </c>
      <c r="F89" s="33">
        <f>D89+1</f>
        <v>46036</v>
      </c>
      <c r="G89" s="23">
        <v>0.625</v>
      </c>
      <c r="H89" s="20" t="s">
        <v>12</v>
      </c>
      <c r="I89" s="13"/>
    </row>
    <row r="90" spans="1:9" ht="24" hidden="1" customHeight="1">
      <c r="A90" s="35" t="s">
        <v>507</v>
      </c>
      <c r="B90" s="28">
        <v>46036</v>
      </c>
      <c r="C90" s="23">
        <v>0.83333333333333304</v>
      </c>
      <c r="D90" s="28">
        <f>B90+1</f>
        <v>46037</v>
      </c>
      <c r="E90" s="23">
        <v>6.25E-2</v>
      </c>
      <c r="F90" s="33">
        <f>D90</f>
        <v>46037</v>
      </c>
      <c r="G90" s="23">
        <v>0.54166666666666696</v>
      </c>
      <c r="H90" s="20"/>
      <c r="I90" s="48"/>
    </row>
    <row r="91" spans="1:9" ht="24" hidden="1" customHeight="1">
      <c r="A91" s="35" t="s">
        <v>501</v>
      </c>
      <c r="B91" s="28">
        <f>F90+4</f>
        <v>46041</v>
      </c>
      <c r="C91" s="23">
        <v>0.16666666666666699</v>
      </c>
      <c r="D91" s="28">
        <f t="shared" ref="D91" si="12">B91</f>
        <v>46041</v>
      </c>
      <c r="E91" s="23">
        <v>0.22361111111111101</v>
      </c>
      <c r="F91" s="28">
        <f>D91</f>
        <v>46041</v>
      </c>
      <c r="G91" s="23">
        <v>0.73055555555555596</v>
      </c>
      <c r="H91" s="20"/>
      <c r="I91" s="48"/>
    </row>
    <row r="92" spans="1:9" ht="24" hidden="1" customHeight="1">
      <c r="A92" s="35" t="s">
        <v>508</v>
      </c>
      <c r="B92" s="28">
        <f>F91</f>
        <v>46041</v>
      </c>
      <c r="C92" s="23">
        <v>0.78819444444444398</v>
      </c>
      <c r="D92" s="28">
        <f>B92+2</f>
        <v>46043</v>
      </c>
      <c r="E92" s="34">
        <v>0.406944444444444</v>
      </c>
      <c r="F92" s="28">
        <f t="shared" ref="F92:F96" si="13">D92+1</f>
        <v>46044</v>
      </c>
      <c r="G92" s="23">
        <v>0.33680555555555602</v>
      </c>
      <c r="H92" s="20" t="s">
        <v>12</v>
      </c>
      <c r="I92" s="48"/>
    </row>
    <row r="93" spans="1:9" ht="24" hidden="1" customHeight="1">
      <c r="A93" s="35" t="s">
        <v>509</v>
      </c>
      <c r="B93" s="28">
        <f>F92</f>
        <v>46044</v>
      </c>
      <c r="C93" s="23">
        <v>0.79166666666666696</v>
      </c>
      <c r="D93" s="28">
        <f t="shared" ref="D93:D96" si="14">B93</f>
        <v>46044</v>
      </c>
      <c r="E93" s="23">
        <v>0.91666666666666696</v>
      </c>
      <c r="F93" s="28">
        <f t="shared" si="13"/>
        <v>46045</v>
      </c>
      <c r="G93" s="23">
        <v>0.53402777777777799</v>
      </c>
      <c r="H93" s="20"/>
      <c r="I93" s="48"/>
    </row>
    <row r="94" spans="1:9" ht="24" hidden="1" customHeight="1">
      <c r="A94" s="35" t="s">
        <v>510</v>
      </c>
      <c r="B94" s="28">
        <f>F93+2</f>
        <v>46047</v>
      </c>
      <c r="C94" s="23">
        <v>0.83333333333333304</v>
      </c>
      <c r="D94" s="49">
        <f>B94+1</f>
        <v>46048</v>
      </c>
      <c r="E94" s="34">
        <v>0.58333333333333304</v>
      </c>
      <c r="F94" s="28">
        <f t="shared" si="13"/>
        <v>46049</v>
      </c>
      <c r="G94" s="23">
        <v>0.125</v>
      </c>
      <c r="H94" s="20" t="s">
        <v>12</v>
      </c>
      <c r="I94" s="48"/>
    </row>
    <row r="95" spans="1:9" ht="24" hidden="1" customHeight="1">
      <c r="A95" s="35" t="s">
        <v>511</v>
      </c>
      <c r="B95" s="68">
        <f>F94+2</f>
        <v>46051</v>
      </c>
      <c r="C95" s="23">
        <v>0.5</v>
      </c>
      <c r="D95" s="33">
        <f>B95+3</f>
        <v>46054</v>
      </c>
      <c r="E95" s="34">
        <v>0.4</v>
      </c>
      <c r="F95" s="33">
        <f t="shared" si="13"/>
        <v>46055</v>
      </c>
      <c r="G95" s="23">
        <v>0.625</v>
      </c>
      <c r="H95" s="20" t="s">
        <v>12</v>
      </c>
      <c r="I95" s="13"/>
    </row>
    <row r="96" spans="1:9" ht="24" hidden="1" customHeight="1">
      <c r="A96" s="35" t="s">
        <v>512</v>
      </c>
      <c r="B96" s="68">
        <f>F95</f>
        <v>46055</v>
      </c>
      <c r="C96" s="23">
        <v>0.83333333333333304</v>
      </c>
      <c r="D96" s="33">
        <f t="shared" si="14"/>
        <v>46055</v>
      </c>
      <c r="E96" s="34">
        <v>0.97916666666666696</v>
      </c>
      <c r="F96" s="33">
        <f t="shared" si="13"/>
        <v>46056</v>
      </c>
      <c r="G96" s="23">
        <v>0.35138888888888897</v>
      </c>
      <c r="H96" s="20"/>
      <c r="I96" s="13"/>
    </row>
    <row r="97" spans="1:9" ht="24" hidden="1" customHeight="1">
      <c r="A97" s="35" t="s">
        <v>501</v>
      </c>
      <c r="B97" s="28">
        <f>F96+3</f>
        <v>46059</v>
      </c>
      <c r="C97" s="23">
        <v>0.66666666666666696</v>
      </c>
      <c r="D97" s="33">
        <f>B97+1</f>
        <v>46060</v>
      </c>
      <c r="E97" s="34">
        <v>0.405555555555556</v>
      </c>
      <c r="F97" s="33">
        <f>D97</f>
        <v>46060</v>
      </c>
      <c r="G97" s="23">
        <v>0.79166666666666696</v>
      </c>
      <c r="H97" s="20"/>
      <c r="I97" s="13"/>
    </row>
    <row r="98" spans="1:9" ht="24" hidden="1" customHeight="1">
      <c r="A98" s="35" t="s">
        <v>513</v>
      </c>
      <c r="B98" s="28">
        <f>F97</f>
        <v>46060</v>
      </c>
      <c r="C98" s="23">
        <v>0.83333333333333304</v>
      </c>
      <c r="D98" s="33">
        <f>B98+1</f>
        <v>46061</v>
      </c>
      <c r="E98" s="34">
        <v>0.4375</v>
      </c>
      <c r="F98" s="33">
        <f t="shared" ref="F98:F104" si="15">D98+1</f>
        <v>46062</v>
      </c>
      <c r="G98" s="23">
        <v>0.875</v>
      </c>
      <c r="H98" s="20"/>
      <c r="I98" s="13"/>
    </row>
    <row r="99" spans="1:9" ht="24" hidden="1" customHeight="1">
      <c r="A99" s="35" t="s">
        <v>514</v>
      </c>
      <c r="B99" s="28">
        <f>F98</f>
        <v>46062</v>
      </c>
      <c r="C99" s="23">
        <v>0.95833333333333304</v>
      </c>
      <c r="D99" s="28">
        <f>B99+1</f>
        <v>46063</v>
      </c>
      <c r="E99" s="23">
        <v>0.49236111111111103</v>
      </c>
      <c r="F99" s="28">
        <f t="shared" si="15"/>
        <v>46064</v>
      </c>
      <c r="G99" s="23">
        <v>0.265972222222222</v>
      </c>
      <c r="H99" s="20"/>
      <c r="I99" s="13"/>
    </row>
    <row r="100" spans="1:9" ht="24" hidden="1" customHeight="1">
      <c r="A100" s="35" t="s">
        <v>515</v>
      </c>
      <c r="B100" s="28">
        <f>F99+3</f>
        <v>46067</v>
      </c>
      <c r="C100" s="23">
        <v>0.66666666666666696</v>
      </c>
      <c r="D100" s="28">
        <f t="shared" ref="D100:D101" si="16">B100</f>
        <v>46067</v>
      </c>
      <c r="E100" s="23">
        <v>0.85416666666666696</v>
      </c>
      <c r="F100" s="28">
        <f t="shared" si="15"/>
        <v>46068</v>
      </c>
      <c r="G100" s="23">
        <v>0.4</v>
      </c>
      <c r="H100" s="20" t="s">
        <v>12</v>
      </c>
      <c r="I100" s="13"/>
    </row>
    <row r="101" spans="1:9" ht="24" hidden="1" customHeight="1">
      <c r="A101" s="46" t="s">
        <v>516</v>
      </c>
      <c r="B101" s="68">
        <f>F100+2</f>
        <v>46070</v>
      </c>
      <c r="C101" s="23">
        <v>0.89583333333333304</v>
      </c>
      <c r="D101" s="28">
        <f t="shared" si="16"/>
        <v>46070</v>
      </c>
      <c r="E101" s="23">
        <v>0.98472222222222205</v>
      </c>
      <c r="F101" s="28">
        <f t="shared" si="15"/>
        <v>46071</v>
      </c>
      <c r="G101" s="23">
        <v>0.89583333333333304</v>
      </c>
      <c r="I101" s="13"/>
    </row>
    <row r="102" spans="1:9" ht="24" hidden="1" customHeight="1">
      <c r="A102" s="35" t="s">
        <v>517</v>
      </c>
      <c r="B102" s="28">
        <f>F101</f>
        <v>46071</v>
      </c>
      <c r="C102" s="23">
        <v>0.97916666666666696</v>
      </c>
      <c r="D102" s="28">
        <f>B102+1</f>
        <v>46072</v>
      </c>
      <c r="E102" s="34">
        <v>0.58333333333333304</v>
      </c>
      <c r="F102" s="28">
        <f t="shared" si="15"/>
        <v>46073</v>
      </c>
      <c r="G102" s="23">
        <v>0.41666666666666702</v>
      </c>
      <c r="H102" s="60" t="s">
        <v>186</v>
      </c>
      <c r="I102" s="13"/>
    </row>
    <row r="103" spans="1:9" ht="24" hidden="1" customHeight="1">
      <c r="A103" s="35" t="s">
        <v>501</v>
      </c>
      <c r="B103" s="28">
        <f>F102+4</f>
        <v>46077</v>
      </c>
      <c r="C103" s="23">
        <v>0</v>
      </c>
      <c r="D103" s="28">
        <f t="shared" ref="D103" si="17">B103</f>
        <v>46077</v>
      </c>
      <c r="E103" s="23">
        <v>0.44166666666666698</v>
      </c>
      <c r="F103" s="28">
        <f t="shared" si="15"/>
        <v>46078</v>
      </c>
      <c r="G103" s="23">
        <v>0.62361111111111101</v>
      </c>
      <c r="H103" s="20"/>
      <c r="I103" s="13"/>
    </row>
    <row r="104" spans="1:9" ht="24" hidden="1" customHeight="1">
      <c r="A104" s="35" t="s">
        <v>518</v>
      </c>
      <c r="B104" s="28">
        <f>F103</f>
        <v>46078</v>
      </c>
      <c r="C104" s="23">
        <v>0.69444444444444398</v>
      </c>
      <c r="D104" s="28">
        <f>B104+1</f>
        <v>46079</v>
      </c>
      <c r="E104" s="23">
        <v>7.5694444444444398E-2</v>
      </c>
      <c r="F104" s="28">
        <f t="shared" si="15"/>
        <v>46080</v>
      </c>
      <c r="G104" s="23">
        <v>0</v>
      </c>
      <c r="H104" s="20"/>
      <c r="I104" s="13"/>
    </row>
    <row r="105" spans="1:9" ht="24" hidden="1" customHeight="1">
      <c r="A105" s="35" t="s">
        <v>519</v>
      </c>
      <c r="B105" s="28">
        <f>F104</f>
        <v>46080</v>
      </c>
      <c r="C105" s="23">
        <v>0.16666666666666699</v>
      </c>
      <c r="D105" s="28">
        <f>B105+3</f>
        <v>46083</v>
      </c>
      <c r="E105" s="34">
        <v>4.1666666666666701E-3</v>
      </c>
      <c r="F105" s="28">
        <f>D105</f>
        <v>46083</v>
      </c>
      <c r="G105" s="23">
        <v>0.91666666666666696</v>
      </c>
      <c r="H105" s="20" t="s">
        <v>12</v>
      </c>
      <c r="I105" s="13"/>
    </row>
    <row r="106" spans="1:9" ht="24" hidden="1" customHeight="1">
      <c r="A106" s="35" t="s">
        <v>520</v>
      </c>
      <c r="B106" s="28">
        <f>F105+2</f>
        <v>46085</v>
      </c>
      <c r="C106" s="23">
        <v>0.79166666666666696</v>
      </c>
      <c r="D106" s="28">
        <f t="shared" ref="D106" si="18">B106</f>
        <v>46085</v>
      </c>
      <c r="E106" s="34">
        <v>0.875</v>
      </c>
      <c r="F106" s="28">
        <f>D106+1</f>
        <v>46086</v>
      </c>
      <c r="G106" s="23">
        <v>0.42361111111111099</v>
      </c>
      <c r="H106" s="20"/>
      <c r="I106" s="13"/>
    </row>
    <row r="107" spans="1:9" ht="24" hidden="1" customHeight="1">
      <c r="A107" s="35" t="s">
        <v>521</v>
      </c>
      <c r="B107" s="28">
        <f>F106+2</f>
        <v>46088</v>
      </c>
      <c r="C107" s="23">
        <v>0.83333333333333304</v>
      </c>
      <c r="D107" s="28">
        <f>B107+1</f>
        <v>46089</v>
      </c>
      <c r="E107" s="34">
        <v>0.29166666666666702</v>
      </c>
      <c r="F107" s="28">
        <f>D107</f>
        <v>46089</v>
      </c>
      <c r="G107" s="23">
        <v>0.75</v>
      </c>
      <c r="H107" s="60"/>
      <c r="I107" s="13"/>
    </row>
    <row r="108" spans="1:9" ht="24" hidden="1" customHeight="1">
      <c r="A108" s="35" t="s">
        <v>522</v>
      </c>
      <c r="B108" s="28">
        <f>F107+1</f>
        <v>46090</v>
      </c>
      <c r="C108" s="23">
        <v>0</v>
      </c>
      <c r="D108" s="28">
        <f>B108</f>
        <v>46090</v>
      </c>
      <c r="E108" s="34">
        <v>8.3333333333333301E-2</v>
      </c>
      <c r="F108" s="28">
        <f>D108</f>
        <v>46090</v>
      </c>
      <c r="G108" s="23">
        <v>0.66666666666666696</v>
      </c>
      <c r="H108" s="60"/>
      <c r="I108" s="13"/>
    </row>
    <row r="109" spans="1:9" ht="24" hidden="1" customHeight="1">
      <c r="A109" s="35" t="s">
        <v>501</v>
      </c>
      <c r="B109" s="28">
        <f>F108+4</f>
        <v>46094</v>
      </c>
      <c r="C109" s="34">
        <v>0.375</v>
      </c>
      <c r="D109" s="28">
        <f t="shared" ref="D109" si="19">B109</f>
        <v>46094</v>
      </c>
      <c r="E109" s="34">
        <v>0.41666666666666702</v>
      </c>
      <c r="F109" s="28">
        <f>D109+1</f>
        <v>46095</v>
      </c>
      <c r="G109" s="23">
        <v>8.3333333333333301E-2</v>
      </c>
      <c r="H109" s="20"/>
      <c r="I109" s="13"/>
    </row>
    <row r="110" spans="1:9" ht="24" hidden="1" customHeight="1">
      <c r="A110" s="35" t="s">
        <v>523</v>
      </c>
      <c r="B110" s="28">
        <v>46095</v>
      </c>
      <c r="C110" s="34">
        <v>0.125</v>
      </c>
      <c r="D110" s="28">
        <v>46096</v>
      </c>
      <c r="E110" s="34">
        <v>0.360416666666667</v>
      </c>
      <c r="F110" s="28">
        <v>46097</v>
      </c>
      <c r="G110" s="23">
        <v>8.5416666666666696E-2</v>
      </c>
      <c r="H110" s="20" t="s">
        <v>12</v>
      </c>
      <c r="I110" s="13"/>
    </row>
    <row r="111" spans="1:9" ht="24" hidden="1" customHeight="1">
      <c r="A111" s="35" t="s">
        <v>524</v>
      </c>
      <c r="B111" s="64"/>
      <c r="C111" s="64"/>
      <c r="D111" s="64"/>
      <c r="E111" s="64"/>
      <c r="F111" s="64"/>
      <c r="G111" s="64"/>
      <c r="H111" s="60" t="s">
        <v>525</v>
      </c>
      <c r="I111" s="13"/>
    </row>
    <row r="112" spans="1:9" ht="24" hidden="1" customHeight="1">
      <c r="A112" s="35" t="s">
        <v>526</v>
      </c>
      <c r="B112" s="28">
        <v>46102</v>
      </c>
      <c r="C112" s="34">
        <v>0.91666666666666696</v>
      </c>
      <c r="D112" s="28">
        <v>46102</v>
      </c>
      <c r="E112" s="34">
        <v>0.99236111111111103</v>
      </c>
      <c r="F112" s="28">
        <v>46103</v>
      </c>
      <c r="G112" s="23">
        <v>0.26874999999999999</v>
      </c>
      <c r="H112" s="60" t="s">
        <v>527</v>
      </c>
      <c r="I112" s="13"/>
    </row>
    <row r="113" spans="1:15" ht="24" customHeight="1">
      <c r="A113" s="145" t="s">
        <v>1095</v>
      </c>
      <c r="B113" s="146"/>
      <c r="C113" s="146"/>
      <c r="D113" s="146"/>
      <c r="E113" s="146"/>
      <c r="F113" s="146"/>
      <c r="G113" s="146"/>
      <c r="H113" s="146"/>
      <c r="I113" s="146"/>
    </row>
    <row r="114" spans="1:15" ht="22.5" customHeight="1">
      <c r="A114" s="15" t="s">
        <v>3</v>
      </c>
      <c r="B114" s="114" t="s">
        <v>4</v>
      </c>
      <c r="C114" s="115"/>
      <c r="D114" s="114" t="s">
        <v>5</v>
      </c>
      <c r="E114" s="115"/>
      <c r="F114" s="114" t="s">
        <v>6</v>
      </c>
      <c r="G114" s="115"/>
      <c r="H114" s="45" t="s">
        <v>7</v>
      </c>
      <c r="I114" s="45" t="s">
        <v>8</v>
      </c>
      <c r="K114" t="s">
        <v>250</v>
      </c>
      <c r="O114" t="s">
        <v>309</v>
      </c>
    </row>
    <row r="115" spans="1:15" ht="24" hidden="1" customHeight="1">
      <c r="A115" s="35" t="s">
        <v>528</v>
      </c>
      <c r="B115" s="28">
        <v>46088</v>
      </c>
      <c r="C115" s="23">
        <v>0.29166666666666702</v>
      </c>
      <c r="D115" s="28">
        <f>B115</f>
        <v>46088</v>
      </c>
      <c r="E115" s="23">
        <v>0.37152777777777801</v>
      </c>
      <c r="F115" s="28">
        <f>D115</f>
        <v>46088</v>
      </c>
      <c r="G115" s="23">
        <v>0.66666666666666696</v>
      </c>
      <c r="H115" s="60" t="s">
        <v>477</v>
      </c>
      <c r="I115" s="13"/>
    </row>
    <row r="116" spans="1:15" ht="24" hidden="1" customHeight="1">
      <c r="A116" s="35" t="s">
        <v>529</v>
      </c>
      <c r="B116" s="28">
        <f>F115</f>
        <v>46088</v>
      </c>
      <c r="C116" s="23">
        <v>0.91666666666666696</v>
      </c>
      <c r="D116" s="28">
        <f>B116+1</f>
        <v>46089</v>
      </c>
      <c r="E116" s="23">
        <v>6.25E-2</v>
      </c>
      <c r="F116" s="28">
        <f>D116</f>
        <v>46089</v>
      </c>
      <c r="G116" s="23">
        <v>0.54166666666666696</v>
      </c>
      <c r="H116" s="60"/>
      <c r="I116" s="13"/>
    </row>
    <row r="117" spans="1:15" ht="24" hidden="1" customHeight="1">
      <c r="A117" s="35" t="s">
        <v>501</v>
      </c>
      <c r="B117" s="28">
        <f>F116+5</f>
        <v>46094</v>
      </c>
      <c r="C117" s="23">
        <v>0.41666666666666702</v>
      </c>
      <c r="D117" s="28">
        <f>B117</f>
        <v>46094</v>
      </c>
      <c r="E117" s="23">
        <v>0.45833333333333298</v>
      </c>
      <c r="F117" s="28">
        <f>D117</f>
        <v>46094</v>
      </c>
      <c r="G117" s="23">
        <v>0.83333333333333304</v>
      </c>
      <c r="H117" s="20"/>
      <c r="I117" s="13"/>
    </row>
    <row r="118" spans="1:15" ht="24" hidden="1" customHeight="1">
      <c r="A118" s="35" t="s">
        <v>530</v>
      </c>
      <c r="B118" s="28">
        <f>F117</f>
        <v>46094</v>
      </c>
      <c r="C118" s="23">
        <v>0.875</v>
      </c>
      <c r="D118" s="28">
        <f>B118+2</f>
        <v>46096</v>
      </c>
      <c r="E118" s="23">
        <v>0.26041666666666702</v>
      </c>
      <c r="F118" s="28">
        <f>D118+1</f>
        <v>46097</v>
      </c>
      <c r="G118" s="23">
        <v>0.25972222222222202</v>
      </c>
      <c r="H118" s="20" t="s">
        <v>12</v>
      </c>
      <c r="I118" s="13"/>
    </row>
    <row r="119" spans="1:15" ht="24" hidden="1" customHeight="1">
      <c r="A119" s="35" t="s">
        <v>531</v>
      </c>
      <c r="B119" s="28">
        <f>F118</f>
        <v>46097</v>
      </c>
      <c r="C119" s="23">
        <v>0.33333333333333298</v>
      </c>
      <c r="D119" s="28">
        <f t="shared" ref="D119" si="20">B119</f>
        <v>46097</v>
      </c>
      <c r="E119" s="23">
        <v>0.47499999999999998</v>
      </c>
      <c r="F119" s="28">
        <f>D119</f>
        <v>46097</v>
      </c>
      <c r="G119" s="23">
        <v>0.80555555555555602</v>
      </c>
      <c r="H119" s="20"/>
      <c r="I119" s="13"/>
    </row>
    <row r="120" spans="1:15" ht="24" hidden="1" customHeight="1">
      <c r="A120" s="35" t="s">
        <v>532</v>
      </c>
      <c r="B120" s="28">
        <f>F119+2</f>
        <v>46099</v>
      </c>
      <c r="C120" s="23">
        <v>0.16666666666666699</v>
      </c>
      <c r="D120" s="28">
        <f t="shared" ref="D120:D126" si="21">B120</f>
        <v>46099</v>
      </c>
      <c r="E120" s="23">
        <v>0.40347222222222201</v>
      </c>
      <c r="F120" s="28">
        <f>D120</f>
        <v>46099</v>
      </c>
      <c r="G120" s="23">
        <v>0.94305555555555598</v>
      </c>
      <c r="H120" s="20"/>
      <c r="I120" s="13"/>
    </row>
    <row r="121" spans="1:15" ht="24" hidden="1" customHeight="1">
      <c r="A121" s="35" t="s">
        <v>533</v>
      </c>
      <c r="B121" s="28">
        <f>F120+3</f>
        <v>46102</v>
      </c>
      <c r="C121" s="23">
        <v>0.41666666666666702</v>
      </c>
      <c r="D121" s="28">
        <f t="shared" si="21"/>
        <v>46102</v>
      </c>
      <c r="E121" s="23">
        <v>0.53402777777777799</v>
      </c>
      <c r="F121" s="28">
        <f>D121+1</f>
        <v>46103</v>
      </c>
      <c r="G121" s="23">
        <v>8.3333333333333301E-2</v>
      </c>
      <c r="I121" s="13"/>
    </row>
    <row r="122" spans="1:15" ht="24" hidden="1" customHeight="1">
      <c r="A122" s="35" t="s">
        <v>534</v>
      </c>
      <c r="B122" s="28">
        <f>F121</f>
        <v>46103</v>
      </c>
      <c r="C122" s="23">
        <v>0.33333333333333298</v>
      </c>
      <c r="D122" s="28">
        <f t="shared" si="21"/>
        <v>46103</v>
      </c>
      <c r="E122" s="23">
        <v>0.50416666666666698</v>
      </c>
      <c r="F122" s="28">
        <f>D122</f>
        <v>46103</v>
      </c>
      <c r="G122" s="23">
        <v>0.84375</v>
      </c>
      <c r="H122" s="60"/>
      <c r="I122" s="13"/>
    </row>
    <row r="123" spans="1:15" ht="24" hidden="1" customHeight="1">
      <c r="A123" s="35" t="s">
        <v>501</v>
      </c>
      <c r="B123" s="28">
        <f>F122+5</f>
        <v>46108</v>
      </c>
      <c r="C123" s="23">
        <v>0.41666666666666702</v>
      </c>
      <c r="D123" s="28">
        <f t="shared" si="21"/>
        <v>46108</v>
      </c>
      <c r="E123" s="23">
        <v>0.45833333333333298</v>
      </c>
      <c r="F123" s="28">
        <f>D123</f>
        <v>46108</v>
      </c>
      <c r="G123" s="23">
        <v>0.95833333333333304</v>
      </c>
      <c r="H123" s="20"/>
      <c r="I123" s="13"/>
    </row>
    <row r="124" spans="1:15" ht="24" hidden="1" customHeight="1">
      <c r="A124" s="35" t="s">
        <v>535</v>
      </c>
      <c r="B124" s="28">
        <f>F123+1</f>
        <v>46109</v>
      </c>
      <c r="C124" s="23">
        <v>0.20833333333333301</v>
      </c>
      <c r="D124" s="28">
        <f t="shared" si="21"/>
        <v>46109</v>
      </c>
      <c r="E124" s="23">
        <v>0.36388888888888898</v>
      </c>
      <c r="F124" s="28">
        <f>D124+1</f>
        <v>46110</v>
      </c>
      <c r="G124" s="23">
        <v>0.25555555555555598</v>
      </c>
      <c r="H124" s="20"/>
      <c r="I124" s="13"/>
    </row>
    <row r="125" spans="1:15" ht="24" hidden="1" customHeight="1">
      <c r="A125" s="35" t="s">
        <v>536</v>
      </c>
      <c r="B125" s="28">
        <f>F124</f>
        <v>46110</v>
      </c>
      <c r="C125" s="23">
        <v>0.33333333333333298</v>
      </c>
      <c r="D125" s="28">
        <f t="shared" si="21"/>
        <v>46110</v>
      </c>
      <c r="E125" s="23">
        <v>0.45138888888888901</v>
      </c>
      <c r="F125" s="28">
        <f>D125</f>
        <v>46110</v>
      </c>
      <c r="G125" s="23">
        <v>0.80347222222222203</v>
      </c>
      <c r="H125" s="20"/>
      <c r="I125" s="13"/>
    </row>
    <row r="126" spans="1:15" ht="24" hidden="1" customHeight="1">
      <c r="A126" s="35" t="s">
        <v>537</v>
      </c>
      <c r="B126" s="28">
        <f>F125+3</f>
        <v>46113</v>
      </c>
      <c r="C126" s="23">
        <v>0.53611111111111098</v>
      </c>
      <c r="D126" s="28">
        <f t="shared" si="21"/>
        <v>46113</v>
      </c>
      <c r="E126" s="23">
        <v>0.625</v>
      </c>
      <c r="F126" s="28">
        <f>D126+1</f>
        <v>46114</v>
      </c>
      <c r="G126" s="23">
        <v>0.14374999999999999</v>
      </c>
      <c r="H126" s="20"/>
      <c r="I126" s="13"/>
    </row>
    <row r="127" spans="1:15" ht="24" hidden="1" customHeight="1">
      <c r="A127" s="35" t="s">
        <v>538</v>
      </c>
      <c r="B127" s="28">
        <f>F126+2</f>
        <v>46116</v>
      </c>
      <c r="C127" s="23">
        <v>0.41666666666666702</v>
      </c>
      <c r="D127" s="28">
        <f t="shared" ref="D127:D131" si="22">B127</f>
        <v>46116</v>
      </c>
      <c r="E127" s="23">
        <v>0.563194444444444</v>
      </c>
      <c r="F127" s="28">
        <f>D127+1</f>
        <v>46117</v>
      </c>
      <c r="G127" s="23">
        <v>0.41666666666666702</v>
      </c>
      <c r="H127" s="41"/>
      <c r="I127" s="13"/>
    </row>
    <row r="128" spans="1:15" ht="24" hidden="1" customHeight="1">
      <c r="A128" s="35" t="s">
        <v>539</v>
      </c>
      <c r="B128" s="28">
        <f>F127</f>
        <v>46117</v>
      </c>
      <c r="C128" s="23">
        <v>0.5</v>
      </c>
      <c r="D128" s="28">
        <f t="shared" si="22"/>
        <v>46117</v>
      </c>
      <c r="E128" s="23">
        <v>0.64583333333333304</v>
      </c>
      <c r="F128" s="28">
        <f>D128</f>
        <v>46117</v>
      </c>
      <c r="G128" s="23">
        <v>0.97499999999999998</v>
      </c>
      <c r="H128" s="60"/>
      <c r="I128" s="13"/>
    </row>
    <row r="129" spans="1:9" ht="24" hidden="1" customHeight="1">
      <c r="A129" s="35" t="s">
        <v>501</v>
      </c>
      <c r="B129" s="28">
        <f>F128+5</f>
        <v>46122</v>
      </c>
      <c r="C129" s="23">
        <v>0.41666666666666702</v>
      </c>
      <c r="D129" s="28">
        <f t="shared" si="22"/>
        <v>46122</v>
      </c>
      <c r="E129" s="23">
        <v>0.45833333333333298</v>
      </c>
      <c r="F129" s="28">
        <f>D129</f>
        <v>46122</v>
      </c>
      <c r="G129" s="23">
        <v>0.83333333333333304</v>
      </c>
      <c r="H129" s="20"/>
      <c r="I129" s="13"/>
    </row>
    <row r="130" spans="1:9" ht="24" hidden="1" customHeight="1">
      <c r="A130" s="35" t="s">
        <v>540</v>
      </c>
      <c r="B130" s="28">
        <f>F129</f>
        <v>46122</v>
      </c>
      <c r="C130" s="23">
        <v>0.95833333333333304</v>
      </c>
      <c r="D130" s="28">
        <f>B130+1</f>
        <v>46123</v>
      </c>
      <c r="E130" s="23">
        <v>8.3333333333333301E-2</v>
      </c>
      <c r="F130" s="28">
        <f>D130+1</f>
        <v>46124</v>
      </c>
      <c r="G130" s="23">
        <v>2.0833333333333333E-3</v>
      </c>
      <c r="H130" s="20"/>
      <c r="I130" s="13"/>
    </row>
    <row r="131" spans="1:9" ht="24" hidden="1" customHeight="1">
      <c r="A131" s="35" t="s">
        <v>541</v>
      </c>
      <c r="B131" s="28">
        <f>F130</f>
        <v>46124</v>
      </c>
      <c r="C131" s="23">
        <v>0.25</v>
      </c>
      <c r="D131" s="28">
        <f t="shared" si="22"/>
        <v>46124</v>
      </c>
      <c r="E131" s="23">
        <v>0.39166666666666666</v>
      </c>
      <c r="F131" s="28">
        <f>D131</f>
        <v>46124</v>
      </c>
      <c r="G131" s="23">
        <v>0.95416666666666672</v>
      </c>
      <c r="H131" s="20"/>
      <c r="I131" s="13"/>
    </row>
    <row r="132" spans="1:9" ht="24" hidden="1" customHeight="1">
      <c r="A132" s="35" t="s">
        <v>542</v>
      </c>
      <c r="B132" s="28">
        <f>F131+2</f>
        <v>46126</v>
      </c>
      <c r="C132" s="23">
        <v>0.91666666666666663</v>
      </c>
      <c r="D132" s="28">
        <f>B132+1</f>
        <v>46127</v>
      </c>
      <c r="E132" s="23">
        <v>8.4722222222222227E-2</v>
      </c>
      <c r="F132" s="28">
        <f>D132</f>
        <v>46127</v>
      </c>
      <c r="G132" s="23">
        <v>0.57638888888888884</v>
      </c>
      <c r="H132" s="20"/>
      <c r="I132" s="13"/>
    </row>
    <row r="133" spans="1:9" ht="24" hidden="1" customHeight="1">
      <c r="A133" s="35" t="s">
        <v>543</v>
      </c>
      <c r="B133" s="28">
        <f>F132+3</f>
        <v>46130</v>
      </c>
      <c r="C133" s="23">
        <v>0.33333333333333331</v>
      </c>
      <c r="D133" s="28">
        <f t="shared" ref="D133:D135" si="23">B133</f>
        <v>46130</v>
      </c>
      <c r="E133" s="23">
        <v>0.4236111111111111</v>
      </c>
      <c r="F133" s="28">
        <f>D133+1</f>
        <v>46131</v>
      </c>
      <c r="G133" s="23">
        <v>0.25</v>
      </c>
      <c r="H133" s="41"/>
      <c r="I133" s="13"/>
    </row>
    <row r="134" spans="1:9" ht="24" hidden="1" customHeight="1">
      <c r="A134" s="35" t="s">
        <v>815</v>
      </c>
      <c r="B134" s="28">
        <f>F133</f>
        <v>46131</v>
      </c>
      <c r="C134" s="23">
        <v>0.5</v>
      </c>
      <c r="D134" s="28">
        <f t="shared" si="23"/>
        <v>46131</v>
      </c>
      <c r="E134" s="23">
        <v>0.58333333333333337</v>
      </c>
      <c r="F134" s="28">
        <f>D134+1</f>
        <v>46132</v>
      </c>
      <c r="G134" s="23">
        <v>0</v>
      </c>
      <c r="H134" s="60"/>
      <c r="I134" s="13"/>
    </row>
    <row r="135" spans="1:9" ht="24" hidden="1" customHeight="1">
      <c r="A135" s="35" t="s">
        <v>501</v>
      </c>
      <c r="B135" s="28">
        <f>F134+4</f>
        <v>46136</v>
      </c>
      <c r="C135" s="23">
        <v>0.58333333333333337</v>
      </c>
      <c r="D135" s="28">
        <f t="shared" si="23"/>
        <v>46136</v>
      </c>
      <c r="E135" s="23">
        <v>0.66666666666666663</v>
      </c>
      <c r="F135" s="28">
        <f>D135+1</f>
        <v>46137</v>
      </c>
      <c r="G135" s="23">
        <v>0</v>
      </c>
      <c r="H135" s="20"/>
      <c r="I135" s="13"/>
    </row>
    <row r="136" spans="1:9" ht="24" hidden="1" customHeight="1">
      <c r="A136" s="35" t="s">
        <v>756</v>
      </c>
      <c r="B136" s="28">
        <f>F135</f>
        <v>46137</v>
      </c>
      <c r="C136" s="23">
        <v>8.3333333333333329E-2</v>
      </c>
      <c r="D136" s="28">
        <f>B136</f>
        <v>46137</v>
      </c>
      <c r="E136" s="23">
        <v>0.20833333333333334</v>
      </c>
      <c r="F136" s="28">
        <f>D136+1</f>
        <v>46138</v>
      </c>
      <c r="G136" s="23">
        <v>4.3749999999999997E-2</v>
      </c>
      <c r="H136" s="20"/>
      <c r="I136" s="13"/>
    </row>
    <row r="137" spans="1:9" ht="24" hidden="1" customHeight="1">
      <c r="A137" s="35" t="s">
        <v>770</v>
      </c>
      <c r="B137" s="28">
        <f>F136</f>
        <v>46138</v>
      </c>
      <c r="C137" s="23">
        <v>0.22916666666666666</v>
      </c>
      <c r="D137" s="28">
        <f>B137</f>
        <v>46138</v>
      </c>
      <c r="E137" s="23">
        <v>0.2673611111111111</v>
      </c>
      <c r="F137" s="28">
        <f>D137</f>
        <v>46138</v>
      </c>
      <c r="G137" s="23">
        <v>0.98263888888888884</v>
      </c>
      <c r="I137" s="13"/>
    </row>
    <row r="138" spans="1:9" ht="24" hidden="1" customHeight="1">
      <c r="A138" s="35" t="s">
        <v>786</v>
      </c>
      <c r="B138" s="28">
        <f>F137+2</f>
        <v>46140</v>
      </c>
      <c r="C138" s="23">
        <v>0.91666666666666663</v>
      </c>
      <c r="D138" s="28">
        <f>B138+1</f>
        <v>46141</v>
      </c>
      <c r="E138" s="23">
        <v>0.28819444444444442</v>
      </c>
      <c r="F138" s="28">
        <f>D138</f>
        <v>46141</v>
      </c>
      <c r="G138" s="23">
        <v>0.87361111111111112</v>
      </c>
      <c r="H138" s="20"/>
      <c r="I138" s="13"/>
    </row>
    <row r="139" spans="1:9" ht="24" hidden="1" customHeight="1">
      <c r="A139" s="35" t="s">
        <v>805</v>
      </c>
      <c r="B139" s="28">
        <f>F138+4</f>
        <v>46145</v>
      </c>
      <c r="C139" s="23">
        <v>0.29166666666666669</v>
      </c>
      <c r="D139" s="28">
        <f>B139+1</f>
        <v>46146</v>
      </c>
      <c r="E139" s="34">
        <v>0.41666666666666669</v>
      </c>
      <c r="F139" s="28">
        <f>D139+1</f>
        <v>46147</v>
      </c>
      <c r="G139" s="23">
        <v>8.3333333333333329E-2</v>
      </c>
      <c r="H139" s="41"/>
      <c r="I139" s="13"/>
    </row>
    <row r="140" spans="1:9" ht="24" hidden="1" customHeight="1">
      <c r="A140" s="35" t="s">
        <v>816</v>
      </c>
      <c r="B140" s="28">
        <f>F139</f>
        <v>46147</v>
      </c>
      <c r="C140" s="23">
        <v>0.33333333333333331</v>
      </c>
      <c r="D140" s="28">
        <f t="shared" ref="D140:D141" si="24">B140</f>
        <v>46147</v>
      </c>
      <c r="E140" s="23">
        <v>0.47916666666666669</v>
      </c>
      <c r="F140" s="28">
        <f>D140</f>
        <v>46147</v>
      </c>
      <c r="G140" s="23">
        <v>0.97916666666666663</v>
      </c>
      <c r="H140" s="41"/>
      <c r="I140" s="13"/>
    </row>
    <row r="141" spans="1:9" ht="24" hidden="1" customHeight="1">
      <c r="A141" s="35" t="s">
        <v>501</v>
      </c>
      <c r="B141" s="28">
        <f>F140+5</f>
        <v>46152</v>
      </c>
      <c r="C141" s="23">
        <v>8.3333333333333329E-2</v>
      </c>
      <c r="D141" s="28">
        <f t="shared" si="24"/>
        <v>46152</v>
      </c>
      <c r="E141" s="23">
        <v>0.125</v>
      </c>
      <c r="F141" s="28">
        <f>D141</f>
        <v>46152</v>
      </c>
      <c r="G141" s="23">
        <v>0.46805555555555556</v>
      </c>
      <c r="H141" s="20"/>
      <c r="I141" s="13"/>
    </row>
    <row r="142" spans="1:9" ht="24" hidden="1" customHeight="1">
      <c r="A142" s="35" t="s">
        <v>855</v>
      </c>
      <c r="B142" s="28">
        <f>F141</f>
        <v>46152</v>
      </c>
      <c r="C142" s="23">
        <v>0.56597222222222221</v>
      </c>
      <c r="D142" s="28">
        <f>B142+1</f>
        <v>46153</v>
      </c>
      <c r="E142" s="34">
        <v>7.4305555555555555E-2</v>
      </c>
      <c r="F142" s="28">
        <f>D142</f>
        <v>46153</v>
      </c>
      <c r="G142" s="23">
        <v>0.96180555555555558</v>
      </c>
      <c r="H142" s="20"/>
      <c r="I142" s="13"/>
    </row>
    <row r="143" spans="1:9" ht="24" hidden="1" customHeight="1">
      <c r="A143" s="35" t="s">
        <v>856</v>
      </c>
      <c r="B143" s="28">
        <f>F142+1</f>
        <v>46154</v>
      </c>
      <c r="C143" s="23">
        <v>8.3333333333333329E-2</v>
      </c>
      <c r="D143" s="28">
        <f t="shared" ref="D143:D147" si="25">B143</f>
        <v>46154</v>
      </c>
      <c r="E143" s="23">
        <v>0.83333333333333337</v>
      </c>
      <c r="F143" s="28">
        <f>D143+1</f>
        <v>46155</v>
      </c>
      <c r="G143" s="23">
        <v>0.20416666666666666</v>
      </c>
      <c r="H143" s="20"/>
      <c r="I143" s="13"/>
    </row>
    <row r="144" spans="1:9" ht="24" hidden="1" customHeight="1">
      <c r="A144" s="35" t="s">
        <v>877</v>
      </c>
      <c r="B144" s="28">
        <f>F143+1</f>
        <v>46156</v>
      </c>
      <c r="C144" s="23">
        <v>0.66666666666666663</v>
      </c>
      <c r="D144" s="28">
        <f t="shared" si="25"/>
        <v>46156</v>
      </c>
      <c r="E144" s="23">
        <v>0.80486111111111114</v>
      </c>
      <c r="F144" s="28">
        <f>D144+1</f>
        <v>46157</v>
      </c>
      <c r="G144" s="23">
        <v>0.33611111111111114</v>
      </c>
      <c r="H144" s="20"/>
      <c r="I144" s="13"/>
    </row>
    <row r="145" spans="1:9" ht="24" hidden="1" customHeight="1">
      <c r="A145" s="35" t="s">
        <v>892</v>
      </c>
      <c r="B145" s="28">
        <f>F144+2</f>
        <v>46159</v>
      </c>
      <c r="C145" s="23">
        <v>0.91666666666666663</v>
      </c>
      <c r="D145" s="28">
        <f>B145+1</f>
        <v>46160</v>
      </c>
      <c r="E145" s="23">
        <v>0.375</v>
      </c>
      <c r="F145" s="28">
        <f>D145</f>
        <v>46160</v>
      </c>
      <c r="G145" s="23">
        <v>0.89583333333333337</v>
      </c>
      <c r="H145" s="41"/>
      <c r="I145" s="13"/>
    </row>
    <row r="146" spans="1:9" ht="24" hidden="1" customHeight="1">
      <c r="A146" s="35" t="s">
        <v>900</v>
      </c>
      <c r="B146" s="28">
        <f>F145+1</f>
        <v>46161</v>
      </c>
      <c r="C146" s="23">
        <v>0.16666666666666666</v>
      </c>
      <c r="D146" s="28">
        <f t="shared" si="25"/>
        <v>46161</v>
      </c>
      <c r="E146" s="23">
        <v>0.3125</v>
      </c>
      <c r="F146" s="28">
        <f>D146</f>
        <v>46161</v>
      </c>
      <c r="G146" s="23">
        <v>0.70833333333333337</v>
      </c>
      <c r="H146" s="41"/>
      <c r="I146" s="13"/>
    </row>
    <row r="147" spans="1:9" ht="24" hidden="1" customHeight="1">
      <c r="A147" s="35" t="s">
        <v>501</v>
      </c>
      <c r="B147" s="28">
        <f>F146+4</f>
        <v>46165</v>
      </c>
      <c r="C147" s="23">
        <v>0.45833333333333331</v>
      </c>
      <c r="D147" s="28">
        <f t="shared" si="25"/>
        <v>46165</v>
      </c>
      <c r="E147" s="23">
        <v>0.79166666666666663</v>
      </c>
      <c r="F147" s="28">
        <f>D147+1</f>
        <v>46166</v>
      </c>
      <c r="G147" s="23">
        <v>0.51736111111111116</v>
      </c>
      <c r="H147" s="41"/>
      <c r="I147" s="13"/>
    </row>
    <row r="148" spans="1:9" ht="24" hidden="1" customHeight="1">
      <c r="A148" s="35" t="s">
        <v>935</v>
      </c>
      <c r="B148" s="28">
        <f>F147</f>
        <v>46166</v>
      </c>
      <c r="C148" s="23">
        <v>0.58333333333333337</v>
      </c>
      <c r="D148" s="28">
        <f>B148+1</f>
        <v>46167</v>
      </c>
      <c r="E148" s="23">
        <v>0.11597222222222223</v>
      </c>
      <c r="F148" s="28">
        <f>D148</f>
        <v>46167</v>
      </c>
      <c r="G148" s="23">
        <v>0.95833333333333337</v>
      </c>
      <c r="H148" s="41"/>
      <c r="I148" s="13"/>
    </row>
    <row r="149" spans="1:9" ht="24" hidden="1" customHeight="1">
      <c r="A149" s="35" t="s">
        <v>950</v>
      </c>
      <c r="B149" s="28">
        <f>F148+1</f>
        <v>46168</v>
      </c>
      <c r="C149" s="23">
        <v>4.1666666666666664E-2</v>
      </c>
      <c r="D149" s="28">
        <f>B149</f>
        <v>46168</v>
      </c>
      <c r="E149" s="23">
        <v>0.33124999999999999</v>
      </c>
      <c r="F149" s="28">
        <f>D149</f>
        <v>46168</v>
      </c>
      <c r="G149" s="23">
        <v>0.94166666666666665</v>
      </c>
      <c r="H149" s="41"/>
      <c r="I149" s="13"/>
    </row>
    <row r="150" spans="1:9" ht="24" hidden="1" customHeight="1">
      <c r="A150" s="35" t="s">
        <v>959</v>
      </c>
      <c r="B150" s="28">
        <f>F149+2</f>
        <v>46170</v>
      </c>
      <c r="C150" s="23">
        <v>0.4375</v>
      </c>
      <c r="D150" s="28">
        <f>B150</f>
        <v>46170</v>
      </c>
      <c r="E150" s="23">
        <v>0.52083333333333337</v>
      </c>
      <c r="F150" s="28">
        <f>D150+1</f>
        <v>46171</v>
      </c>
      <c r="G150" s="23">
        <v>0.14583333333333334</v>
      </c>
      <c r="H150" s="20"/>
      <c r="I150" s="13"/>
    </row>
    <row r="151" spans="1:9" ht="24" hidden="1" customHeight="1">
      <c r="A151" s="35" t="s">
        <v>960</v>
      </c>
      <c r="B151" s="28">
        <f>F150+2</f>
        <v>46173</v>
      </c>
      <c r="C151" s="23">
        <v>0.45833333333333331</v>
      </c>
      <c r="D151" s="28">
        <f>B151</f>
        <v>46173</v>
      </c>
      <c r="E151" s="23">
        <v>0.54166666666666663</v>
      </c>
      <c r="F151" s="28">
        <f>D151+1</f>
        <v>46174</v>
      </c>
      <c r="G151" s="23">
        <v>0.26666666666666666</v>
      </c>
      <c r="H151" s="41"/>
      <c r="I151" s="13"/>
    </row>
    <row r="152" spans="1:9" ht="24" hidden="1" customHeight="1">
      <c r="A152" s="35" t="s">
        <v>970</v>
      </c>
      <c r="B152" s="28">
        <f>F151</f>
        <v>46174</v>
      </c>
      <c r="C152" s="23">
        <v>0.5</v>
      </c>
      <c r="D152" s="28">
        <f t="shared" ref="D152:D153" si="26">B152</f>
        <v>46174</v>
      </c>
      <c r="E152" s="23">
        <v>0.625</v>
      </c>
      <c r="F152" s="28">
        <f t="shared" ref="F152:F156" si="27">D152</f>
        <v>46174</v>
      </c>
      <c r="G152" s="23">
        <v>0.9375</v>
      </c>
      <c r="H152" s="41"/>
      <c r="I152" s="13"/>
    </row>
    <row r="153" spans="1:9" ht="24" hidden="1" customHeight="1">
      <c r="A153" s="35" t="s">
        <v>501</v>
      </c>
      <c r="B153" s="28">
        <f>F152+5</f>
        <v>46179</v>
      </c>
      <c r="C153" s="23">
        <v>0</v>
      </c>
      <c r="D153" s="28">
        <f t="shared" si="26"/>
        <v>46179</v>
      </c>
      <c r="E153" s="23">
        <v>4.1666666666666664E-2</v>
      </c>
      <c r="F153" s="28">
        <f t="shared" si="27"/>
        <v>46179</v>
      </c>
      <c r="G153" s="23">
        <v>0.66666666666666663</v>
      </c>
      <c r="H153" s="41"/>
      <c r="I153" s="13"/>
    </row>
    <row r="154" spans="1:9" ht="24" hidden="1" customHeight="1">
      <c r="A154" s="35" t="s">
        <v>1001</v>
      </c>
      <c r="B154" s="28">
        <f>F153</f>
        <v>46179</v>
      </c>
      <c r="C154" s="23">
        <v>0.75</v>
      </c>
      <c r="D154" s="28">
        <f>B154+1</f>
        <v>46180</v>
      </c>
      <c r="E154" s="23">
        <v>3.4027777777777775E-2</v>
      </c>
      <c r="F154" s="28">
        <f t="shared" si="27"/>
        <v>46180</v>
      </c>
      <c r="G154" s="23">
        <v>0.66666666666666663</v>
      </c>
      <c r="H154" s="41"/>
      <c r="I154" s="13"/>
    </row>
    <row r="155" spans="1:9" ht="24" customHeight="1">
      <c r="A155" s="35" t="s">
        <v>1012</v>
      </c>
      <c r="B155" s="28">
        <f>F154</f>
        <v>46180</v>
      </c>
      <c r="C155" s="23">
        <v>0.97916666666666663</v>
      </c>
      <c r="D155" s="28">
        <f>B155+1</f>
        <v>46181</v>
      </c>
      <c r="E155" s="23">
        <v>2.9166666666666667E-2</v>
      </c>
      <c r="F155" s="28">
        <f t="shared" si="27"/>
        <v>46181</v>
      </c>
      <c r="G155" s="23">
        <v>0.33333333333333331</v>
      </c>
      <c r="H155" s="41"/>
      <c r="I155" s="13"/>
    </row>
    <row r="156" spans="1:9" ht="24" customHeight="1">
      <c r="A156" s="35" t="s">
        <v>1025</v>
      </c>
      <c r="B156" s="28">
        <f>F155+2</f>
        <v>46183</v>
      </c>
      <c r="C156" s="23">
        <v>4.1666666666666664E-2</v>
      </c>
      <c r="D156" s="28">
        <f>B156</f>
        <v>46183</v>
      </c>
      <c r="E156" s="23">
        <v>0.45416666666666666</v>
      </c>
      <c r="F156" s="28">
        <f t="shared" si="27"/>
        <v>46183</v>
      </c>
      <c r="G156" s="23">
        <v>0.95416666666666672</v>
      </c>
      <c r="H156" s="20"/>
      <c r="I156" s="13"/>
    </row>
    <row r="157" spans="1:9" ht="24" customHeight="1">
      <c r="A157" s="35" t="s">
        <v>1026</v>
      </c>
      <c r="B157" s="28">
        <f>F156+3</f>
        <v>46186</v>
      </c>
      <c r="C157" s="23">
        <v>0.41666666666666669</v>
      </c>
      <c r="D157" s="28">
        <f>B157+2</f>
        <v>46188</v>
      </c>
      <c r="E157" s="23">
        <v>3.472222222222222E-3</v>
      </c>
      <c r="F157" s="28">
        <f>D157</f>
        <v>46188</v>
      </c>
      <c r="G157" s="23">
        <v>0.70833333333333337</v>
      </c>
      <c r="H157" s="41" t="s">
        <v>796</v>
      </c>
      <c r="I157" s="13"/>
    </row>
    <row r="158" spans="1:9" ht="24" customHeight="1">
      <c r="A158" s="35" t="s">
        <v>1027</v>
      </c>
      <c r="B158" s="28">
        <f>F157</f>
        <v>46188</v>
      </c>
      <c r="C158" s="23">
        <v>0.95833333333333337</v>
      </c>
      <c r="D158" s="28">
        <f>B158+1</f>
        <v>46189</v>
      </c>
      <c r="E158" s="23">
        <v>0.32430555555555557</v>
      </c>
      <c r="F158" s="28">
        <f>D158</f>
        <v>46189</v>
      </c>
      <c r="G158" s="23">
        <v>0.75</v>
      </c>
      <c r="H158" s="41" t="s">
        <v>796</v>
      </c>
      <c r="I158" s="13"/>
    </row>
  </sheetData>
  <mergeCells count="24">
    <mergeCell ref="C1:I1"/>
    <mergeCell ref="A2:B2"/>
    <mergeCell ref="C2:I2"/>
    <mergeCell ref="A3:G3"/>
    <mergeCell ref="A4:I4"/>
    <mergeCell ref="B5:C5"/>
    <mergeCell ref="D5:E5"/>
    <mergeCell ref="F5:G5"/>
    <mergeCell ref="A14:I14"/>
    <mergeCell ref="B15:C15"/>
    <mergeCell ref="D15:E15"/>
    <mergeCell ref="F15:G15"/>
    <mergeCell ref="B42:C42"/>
    <mergeCell ref="D42:E42"/>
    <mergeCell ref="F42:G42"/>
    <mergeCell ref="A77:I77"/>
    <mergeCell ref="A41:I41"/>
    <mergeCell ref="B78:C78"/>
    <mergeCell ref="D78:E78"/>
    <mergeCell ref="F78:G78"/>
    <mergeCell ref="A113:I113"/>
    <mergeCell ref="B114:C114"/>
    <mergeCell ref="D114:E114"/>
    <mergeCell ref="F114:G114"/>
  </mergeCells>
  <phoneticPr fontId="47" type="noConversion"/>
  <conditionalFormatting sqref="B5 D5">
    <cfRule type="cellIs" dxfId="1624" priority="1784" stopIfTrue="1" operator="equal">
      <formula>$H$3</formula>
    </cfRule>
  </conditionalFormatting>
  <conditionalFormatting sqref="B5">
    <cfRule type="cellIs" dxfId="1623" priority="1783" stopIfTrue="1" operator="lessThan">
      <formula>$H$3</formula>
    </cfRule>
    <cfRule type="cellIs" dxfId="1622" priority="1658" stopIfTrue="1" operator="equal">
      <formula>$H$3</formula>
    </cfRule>
  </conditionalFormatting>
  <conditionalFormatting sqref="B6:B14">
    <cfRule type="cellIs" dxfId="1621" priority="16477" stopIfTrue="1" operator="equal">
      <formula>$H$3</formula>
    </cfRule>
  </conditionalFormatting>
  <conditionalFormatting sqref="B14:B15">
    <cfRule type="cellIs" dxfId="1620" priority="932" stopIfTrue="1" operator="equal">
      <formula>$H$3</formula>
    </cfRule>
  </conditionalFormatting>
  <conditionalFormatting sqref="B15">
    <cfRule type="cellIs" dxfId="1619" priority="930" stopIfTrue="1" operator="equal">
      <formula>$H$3</formula>
    </cfRule>
    <cfRule type="cellIs" dxfId="1618" priority="931" stopIfTrue="1" operator="lessThan">
      <formula>$H$3</formula>
    </cfRule>
  </conditionalFormatting>
  <conditionalFormatting sqref="B15:B20">
    <cfRule type="cellIs" dxfId="1617" priority="850" stopIfTrue="1" operator="equal">
      <formula>$H$3</formula>
    </cfRule>
    <cfRule type="cellIs" dxfId="1616" priority="849" stopIfTrue="1" operator="lessThan">
      <formula>$H$3</formula>
    </cfRule>
  </conditionalFormatting>
  <conditionalFormatting sqref="B22:B32 B34:B38 B40">
    <cfRule type="cellIs" dxfId="1615" priority="865" stopIfTrue="1" operator="equal">
      <formula>$H$3</formula>
    </cfRule>
    <cfRule type="cellIs" dxfId="1614" priority="864" stopIfTrue="1" operator="lessThan">
      <formula>$H$3</formula>
    </cfRule>
  </conditionalFormatting>
  <conditionalFormatting sqref="B42:B59">
    <cfRule type="cellIs" dxfId="1613" priority="416" stopIfTrue="1" operator="equal">
      <formula>$H$3</formula>
    </cfRule>
    <cfRule type="cellIs" dxfId="1612" priority="415" stopIfTrue="1" operator="lessThan">
      <formula>$H$3</formula>
    </cfRule>
  </conditionalFormatting>
  <conditionalFormatting sqref="B61:B75 D61:D75">
    <cfRule type="cellIs" dxfId="1611" priority="39" stopIfTrue="1" operator="lessThan">
      <formula>$H$3</formula>
    </cfRule>
    <cfRule type="cellIs" dxfId="1610" priority="40" stopIfTrue="1" operator="equal">
      <formula>$H$3</formula>
    </cfRule>
  </conditionalFormatting>
  <conditionalFormatting sqref="B77 F77 F79:F105 D77 D79:D107">
    <cfRule type="cellIs" dxfId="1609" priority="16443" stopIfTrue="1" operator="equal">
      <formula>$H$3</formula>
    </cfRule>
  </conditionalFormatting>
  <conditionalFormatting sqref="B77 F77:F105">
    <cfRule type="cellIs" dxfId="1608" priority="16433" stopIfTrue="1" operator="lessThan">
      <formula>$H$3</formula>
    </cfRule>
  </conditionalFormatting>
  <conditionalFormatting sqref="B77:B105">
    <cfRule type="cellIs" dxfId="1607" priority="5307" stopIfTrue="1" operator="equal">
      <formula>$H$3</formula>
    </cfRule>
  </conditionalFormatting>
  <conditionalFormatting sqref="B78">
    <cfRule type="cellIs" dxfId="1606" priority="5257" stopIfTrue="1" operator="lessThan">
      <formula>$H$3</formula>
    </cfRule>
    <cfRule type="cellIs" dxfId="1605" priority="5256" stopIfTrue="1" operator="equal">
      <formula>$H$3</formula>
    </cfRule>
  </conditionalFormatting>
  <conditionalFormatting sqref="B106:B110 B112:B113 D108:D110 D112:D113 F106:F110 F112:F113">
    <cfRule type="cellIs" dxfId="1604" priority="513" stopIfTrue="1" operator="equal">
      <formula>$H$3</formula>
    </cfRule>
  </conditionalFormatting>
  <conditionalFormatting sqref="B112:B113 B106:B110">
    <cfRule type="cellIs" dxfId="1603" priority="512" stopIfTrue="1" operator="lessThan">
      <formula>$H$3</formula>
    </cfRule>
  </conditionalFormatting>
  <conditionalFormatting sqref="B113:B114">
    <cfRule type="cellIs" dxfId="1602" priority="506" stopIfTrue="1" operator="equal">
      <formula>$H$3</formula>
    </cfRule>
  </conditionalFormatting>
  <conditionalFormatting sqref="B114 D114 F114">
    <cfRule type="cellIs" dxfId="1601" priority="504" stopIfTrue="1" operator="lessThan">
      <formula>$H$3</formula>
    </cfRule>
  </conditionalFormatting>
  <conditionalFormatting sqref="B114">
    <cfRule type="cellIs" dxfId="1600" priority="498" stopIfTrue="1" operator="lessThan">
      <formula>$H$3</formula>
    </cfRule>
  </conditionalFormatting>
  <conditionalFormatting sqref="B114:B158">
    <cfRule type="cellIs" dxfId="1599" priority="478" stopIfTrue="1" operator="equal">
      <formula>$H$3</formula>
    </cfRule>
  </conditionalFormatting>
  <conditionalFormatting sqref="B115:B158">
    <cfRule type="cellIs" dxfId="1598" priority="477" stopIfTrue="1" operator="lessThan">
      <formula>$H$3</formula>
    </cfRule>
  </conditionalFormatting>
  <conditionalFormatting sqref="C5:C12 G77:G90 G108:G110 E156:E158 C40 E40 G40 E42 C42 C70:C72 G61:G72">
    <cfRule type="expression" dxfId="1597" priority="3135" stopIfTrue="1">
      <formula>B5&lt;$H$3</formula>
    </cfRule>
  </conditionalFormatting>
  <conditionalFormatting sqref="C5:C13 C31:C32 C40 E40 G77:G110 E77:E110 C77:C110 C112:C158 C63 E112:E158 G112:G158">
    <cfRule type="expression" dxfId="1596" priority="833" stopIfTrue="1">
      <formula>$B5=$H$3</formula>
    </cfRule>
  </conditionalFormatting>
  <conditionalFormatting sqref="C6:C13 C63 G78:G110 C79:C110 E79:E110 C112 E112 G112 G114:G158 C115:C158 E115:E158 C43:C59 G47:G59">
    <cfRule type="expression" dxfId="1595" priority="834" stopIfTrue="1">
      <formula>$F6=$H$3</formula>
    </cfRule>
  </conditionalFormatting>
  <conditionalFormatting sqref="C13">
    <cfRule type="expression" dxfId="1594" priority="832" stopIfTrue="1">
      <formula>B13&lt;$H$3</formula>
    </cfRule>
  </conditionalFormatting>
  <conditionalFormatting sqref="C16:C20 G22:G28 E6:G7 F8:G13 G15:G20 C22:C30 E8:E9 D10:E10 E16:E20 G5">
    <cfRule type="expression" dxfId="1593" priority="2966" stopIfTrue="1">
      <formula>$F5=$H$3</formula>
    </cfRule>
  </conditionalFormatting>
  <conditionalFormatting sqref="C22:C30 G6:G20">
    <cfRule type="expression" dxfId="1592" priority="1331" stopIfTrue="1">
      <formula>$B6=$H$3</formula>
    </cfRule>
  </conditionalFormatting>
  <conditionalFormatting sqref="C29:C31">
    <cfRule type="expression" dxfId="1591" priority="722" stopIfTrue="1">
      <formula>$B29=$H$3</formula>
    </cfRule>
  </conditionalFormatting>
  <conditionalFormatting sqref="C31">
    <cfRule type="expression" dxfId="1590" priority="723" stopIfTrue="1">
      <formula>$F31=$H$3</formula>
    </cfRule>
  </conditionalFormatting>
  <conditionalFormatting sqref="C31:C32 G29:G32">
    <cfRule type="expression" dxfId="1589" priority="716" stopIfTrue="1">
      <formula>B29&lt;$H$3</formula>
    </cfRule>
  </conditionalFormatting>
  <conditionalFormatting sqref="C32">
    <cfRule type="expression" dxfId="1588" priority="718" stopIfTrue="1">
      <formula>$F32=$H$3</formula>
    </cfRule>
  </conditionalFormatting>
  <conditionalFormatting sqref="C34">
    <cfRule type="expression" dxfId="1587" priority="699" stopIfTrue="1">
      <formula>$F34=$H$3</formula>
    </cfRule>
  </conditionalFormatting>
  <conditionalFormatting sqref="C34:C35 C32">
    <cfRule type="expression" dxfId="1586" priority="689" stopIfTrue="1">
      <formula>$B32=$H$3</formula>
    </cfRule>
  </conditionalFormatting>
  <conditionalFormatting sqref="C34:C35">
    <cfRule type="expression" dxfId="1585" priority="687" stopIfTrue="1">
      <formula>B34&lt;$H$3</formula>
    </cfRule>
  </conditionalFormatting>
  <conditionalFormatting sqref="C35">
    <cfRule type="expression" dxfId="1584" priority="688" stopIfTrue="1">
      <formula>$F35=$H$3</formula>
    </cfRule>
  </conditionalFormatting>
  <conditionalFormatting sqref="C35:C37">
    <cfRule type="expression" dxfId="1583" priority="617" stopIfTrue="1">
      <formula>$B35=$H$3</formula>
    </cfRule>
  </conditionalFormatting>
  <conditionalFormatting sqref="C36">
    <cfRule type="expression" dxfId="1582" priority="678" stopIfTrue="1">
      <formula>$F36=$H$3</formula>
    </cfRule>
  </conditionalFormatting>
  <conditionalFormatting sqref="C36:C38">
    <cfRule type="expression" dxfId="1581" priority="610" stopIfTrue="1">
      <formula>B36&lt;$H$3</formula>
    </cfRule>
  </conditionalFormatting>
  <conditionalFormatting sqref="C37">
    <cfRule type="expression" dxfId="1580" priority="616" stopIfTrue="1">
      <formula>$F37=$H$3</formula>
    </cfRule>
  </conditionalFormatting>
  <conditionalFormatting sqref="C37:C38">
    <cfRule type="expression" dxfId="1579" priority="613" stopIfTrue="1">
      <formula>$B37=$H$3</formula>
    </cfRule>
  </conditionalFormatting>
  <conditionalFormatting sqref="C38">
    <cfRule type="expression" dxfId="1578" priority="611" stopIfTrue="1">
      <formula>$F38=$H$3</formula>
    </cfRule>
    <cfRule type="expression" dxfId="1577" priority="547" stopIfTrue="1">
      <formula>$B38=$H$3</formula>
    </cfRule>
  </conditionalFormatting>
  <conditionalFormatting sqref="C40">
    <cfRule type="expression" dxfId="1576" priority="595" stopIfTrue="1">
      <formula>$F40=$H$3</formula>
    </cfRule>
  </conditionalFormatting>
  <conditionalFormatting sqref="C61:C62">
    <cfRule type="expression" dxfId="1575" priority="285" stopIfTrue="1">
      <formula>B61&lt;$H$3</formula>
    </cfRule>
    <cfRule type="expression" dxfId="1574" priority="286" stopIfTrue="1">
      <formula>$B61=$H$3</formula>
    </cfRule>
  </conditionalFormatting>
  <conditionalFormatting sqref="C61:C63">
    <cfRule type="expression" dxfId="1573" priority="287" stopIfTrue="1">
      <formula>$F61=$H$3</formula>
    </cfRule>
  </conditionalFormatting>
  <conditionalFormatting sqref="C63:C66 C43:C59">
    <cfRule type="expression" dxfId="1572" priority="337" stopIfTrue="1">
      <formula>B43&lt;$H$3</formula>
    </cfRule>
  </conditionalFormatting>
  <conditionalFormatting sqref="C64:C72">
    <cfRule type="expression" dxfId="1571" priority="259" stopIfTrue="1">
      <formula>$F64=$H$3</formula>
    </cfRule>
    <cfRule type="expression" dxfId="1570" priority="129" stopIfTrue="1">
      <formula>$B64=$H$3</formula>
    </cfRule>
  </conditionalFormatting>
  <conditionalFormatting sqref="C67:C75">
    <cfRule type="expression" dxfId="1569" priority="21" stopIfTrue="1">
      <formula>B67&lt;$H$3</formula>
    </cfRule>
  </conditionalFormatting>
  <conditionalFormatting sqref="C73:C75">
    <cfRule type="expression" dxfId="1568" priority="18" stopIfTrue="1">
      <formula>$F73=$H$3</formula>
    </cfRule>
    <cfRule type="expression" dxfId="1567" priority="16" stopIfTrue="1">
      <formula>$B73=$H$3</formula>
    </cfRule>
  </conditionalFormatting>
  <conditionalFormatting sqref="C104:C107">
    <cfRule type="expression" dxfId="1566" priority="453" stopIfTrue="1">
      <formula>B104&lt;$H$3</formula>
    </cfRule>
  </conditionalFormatting>
  <conditionalFormatting sqref="C109:C110">
    <cfRule type="expression" dxfId="1565" priority="405" stopIfTrue="1">
      <formula>B109&lt;$H$3</formula>
    </cfRule>
  </conditionalFormatting>
  <conditionalFormatting sqref="C112">
    <cfRule type="expression" dxfId="1564" priority="379" stopIfTrue="1">
      <formula>B112&lt;$H$3</formula>
    </cfRule>
  </conditionalFormatting>
  <conditionalFormatting sqref="C114:C153">
    <cfRule type="expression" dxfId="1563" priority="254" stopIfTrue="1">
      <formula>B114&lt;$H$3</formula>
    </cfRule>
  </conditionalFormatting>
  <conditionalFormatting sqref="C148:C149">
    <cfRule type="expression" dxfId="1562" priority="237" stopIfTrue="1">
      <formula>$B148=$H$3</formula>
    </cfRule>
    <cfRule type="expression" dxfId="1561" priority="236" stopIfTrue="1">
      <formula>B148&lt;$H$3</formula>
    </cfRule>
    <cfRule type="expression" dxfId="1560" priority="235" stopIfTrue="1">
      <formula>$B148=$H$3</formula>
    </cfRule>
    <cfRule type="expression" dxfId="1559" priority="234" stopIfTrue="1">
      <formula>B148&lt;$H$3</formula>
    </cfRule>
  </conditionalFormatting>
  <conditionalFormatting sqref="C154:C158">
    <cfRule type="expression" dxfId="1558" priority="50" stopIfTrue="1">
      <formula>B154&lt;$H$3</formula>
    </cfRule>
  </conditionalFormatting>
  <conditionalFormatting sqref="D4:D5 D77">
    <cfRule type="cellIs" dxfId="1557" priority="16427" stopIfTrue="1" operator="lessThan">
      <formula>$H$3</formula>
    </cfRule>
  </conditionalFormatting>
  <conditionalFormatting sqref="D4:D5">
    <cfRule type="cellIs" dxfId="1556" priority="1656" stopIfTrue="1" operator="equal">
      <formula>$H$3</formula>
    </cfRule>
    <cfRule type="cellIs" dxfId="1555" priority="1776" stopIfTrue="1" operator="lessThan">
      <formula>$H$3</formula>
    </cfRule>
  </conditionalFormatting>
  <conditionalFormatting sqref="D5 B5:B14">
    <cfRule type="cellIs" dxfId="1554" priority="1785" stopIfTrue="1" operator="lessThan">
      <formula>$H$3</formula>
    </cfRule>
  </conditionalFormatting>
  <conditionalFormatting sqref="D5:D14">
    <cfRule type="cellIs" dxfId="1553" priority="940" stopIfTrue="1" operator="lessThan">
      <formula>$H$3</formula>
    </cfRule>
  </conditionalFormatting>
  <conditionalFormatting sqref="D6:D14">
    <cfRule type="cellIs" dxfId="1552" priority="939" stopIfTrue="1" operator="equal">
      <formula>$H$3</formula>
    </cfRule>
  </conditionalFormatting>
  <conditionalFormatting sqref="D14:D15">
    <cfRule type="cellIs" dxfId="1551" priority="934" stopIfTrue="1" operator="equal">
      <formula>$H$3</formula>
    </cfRule>
    <cfRule type="cellIs" dxfId="1550" priority="935" stopIfTrue="1" operator="lessThan">
      <formula>$H$3</formula>
    </cfRule>
  </conditionalFormatting>
  <conditionalFormatting sqref="D15 F15 B15">
    <cfRule type="cellIs" dxfId="1549" priority="927" stopIfTrue="1" operator="lessThan">
      <formula>$H$3</formula>
    </cfRule>
  </conditionalFormatting>
  <conditionalFormatting sqref="D15">
    <cfRule type="cellIs" dxfId="1548" priority="928" stopIfTrue="1" operator="equal">
      <formula>$H$3</formula>
    </cfRule>
    <cfRule type="cellIs" dxfId="1547" priority="929" stopIfTrue="1" operator="lessThan">
      <formula>$H$3</formula>
    </cfRule>
  </conditionalFormatting>
  <conditionalFormatting sqref="D15:D20">
    <cfRule type="cellIs" dxfId="1546" priority="846" stopIfTrue="1" operator="equal">
      <formula>$H$3</formula>
    </cfRule>
    <cfRule type="cellIs" dxfId="1545" priority="847" stopIfTrue="1" operator="lessThan">
      <formula>$H$3</formula>
    </cfRule>
  </conditionalFormatting>
  <conditionalFormatting sqref="D22:D32 D34:D38 D40">
    <cfRule type="cellIs" dxfId="1544" priority="862" stopIfTrue="1" operator="lessThan">
      <formula>$H$3</formula>
    </cfRule>
    <cfRule type="cellIs" dxfId="1543" priority="861" stopIfTrue="1" operator="equal">
      <formula>$H$3</formula>
    </cfRule>
  </conditionalFormatting>
  <conditionalFormatting sqref="D42">
    <cfRule type="cellIs" dxfId="1542" priority="444" stopIfTrue="1" operator="lessThan">
      <formula>$H$3</formula>
    </cfRule>
    <cfRule type="cellIs" dxfId="1541" priority="443" stopIfTrue="1" operator="equal">
      <formula>$H$3</formula>
    </cfRule>
  </conditionalFormatting>
  <conditionalFormatting sqref="D42:D43">
    <cfRule type="cellIs" dxfId="1540" priority="413" stopIfTrue="1" operator="equal">
      <formula>$H$3</formula>
    </cfRule>
  </conditionalFormatting>
  <conditionalFormatting sqref="D42:D59">
    <cfRule type="cellIs" dxfId="1539" priority="414" stopIfTrue="1" operator="lessThan">
      <formula>$H$3</formula>
    </cfRule>
  </conditionalFormatting>
  <conditionalFormatting sqref="D44:D59">
    <cfRule type="cellIs" dxfId="1538" priority="427" stopIfTrue="1" operator="equal">
      <formula>$H$3</formula>
    </cfRule>
  </conditionalFormatting>
  <conditionalFormatting sqref="D77 D4:D5">
    <cfRule type="cellIs" dxfId="1537" priority="16426" stopIfTrue="1" operator="equal">
      <formula>$H$3</formula>
    </cfRule>
  </conditionalFormatting>
  <conditionalFormatting sqref="D77:D78">
    <cfRule type="cellIs" dxfId="1536" priority="5316" stopIfTrue="1" operator="equal">
      <formula>$H$3</formula>
    </cfRule>
  </conditionalFormatting>
  <conditionalFormatting sqref="D77:D107">
    <cfRule type="cellIs" dxfId="1535" priority="5317" stopIfTrue="1" operator="lessThan">
      <formula>$H$3</formula>
    </cfRule>
  </conditionalFormatting>
  <conditionalFormatting sqref="D78 F78 B78:B105">
    <cfRule type="cellIs" dxfId="1534" priority="5297" stopIfTrue="1" operator="lessThan">
      <formula>$H$3</formula>
    </cfRule>
  </conditionalFormatting>
  <conditionalFormatting sqref="D78">
    <cfRule type="cellIs" dxfId="1533" priority="5276" stopIfTrue="1" operator="equal">
      <formula>$H$3</formula>
    </cfRule>
    <cfRule type="cellIs" dxfId="1532" priority="5279" stopIfTrue="1" operator="lessThan">
      <formula>$H$3</formula>
    </cfRule>
  </conditionalFormatting>
  <conditionalFormatting sqref="D90:D94">
    <cfRule type="cellIs" dxfId="1531" priority="810" stopIfTrue="1" operator="lessThan">
      <formula>$H$3</formula>
    </cfRule>
  </conditionalFormatting>
  <conditionalFormatting sqref="D112:D113 D108:D110">
    <cfRule type="cellIs" dxfId="1530" priority="511" stopIfTrue="1" operator="lessThan">
      <formula>$H$3</formula>
    </cfRule>
  </conditionalFormatting>
  <conditionalFormatting sqref="D113">
    <cfRule type="cellIs" dxfId="1529" priority="510" stopIfTrue="1" operator="equal">
      <formula>$H$3</formula>
    </cfRule>
  </conditionalFormatting>
  <conditionalFormatting sqref="D113:D114">
    <cfRule type="cellIs" dxfId="1528" priority="507" stopIfTrue="1" operator="equal">
      <formula>$H$3</formula>
    </cfRule>
    <cfRule type="cellIs" dxfId="1527" priority="508" stopIfTrue="1" operator="lessThan">
      <formula>$H$3</formula>
    </cfRule>
  </conditionalFormatting>
  <conditionalFormatting sqref="D114">
    <cfRule type="cellIs" dxfId="1526" priority="500" stopIfTrue="1" operator="lessThan">
      <formula>$H$3</formula>
    </cfRule>
  </conditionalFormatting>
  <conditionalFormatting sqref="D114:D158">
    <cfRule type="cellIs" dxfId="1525" priority="49" stopIfTrue="1" operator="equal">
      <formula>$H$3</formula>
    </cfRule>
  </conditionalFormatting>
  <conditionalFormatting sqref="D115:D158">
    <cfRule type="cellIs" dxfId="1524" priority="46" stopIfTrue="1" operator="lessThan">
      <formula>$H$3</formula>
    </cfRule>
  </conditionalFormatting>
  <conditionalFormatting sqref="E5:E20 C15:C20">
    <cfRule type="expression" dxfId="1523" priority="855" stopIfTrue="1">
      <formula>B5&lt;$H$3</formula>
    </cfRule>
  </conditionalFormatting>
  <conditionalFormatting sqref="E6:E20">
    <cfRule type="expression" dxfId="1522" priority="1259" stopIfTrue="1">
      <formula>$B6=$H$3</formula>
    </cfRule>
  </conditionalFormatting>
  <conditionalFormatting sqref="E11:E13">
    <cfRule type="expression" dxfId="1521" priority="1260" stopIfTrue="1">
      <formula>$F11=$H$3</formula>
    </cfRule>
  </conditionalFormatting>
  <conditionalFormatting sqref="E22:E32">
    <cfRule type="expression" dxfId="1520" priority="704" stopIfTrue="1">
      <formula>D22&lt;$H$3</formula>
    </cfRule>
    <cfRule type="expression" dxfId="1519" priority="705" stopIfTrue="1">
      <formula>$B22=$H$3</formula>
    </cfRule>
    <cfRule type="expression" dxfId="1518" priority="706" stopIfTrue="1">
      <formula>$F22=$H$3</formula>
    </cfRule>
  </conditionalFormatting>
  <conditionalFormatting sqref="E28:E29">
    <cfRule type="expression" dxfId="1517" priority="701" stopIfTrue="1">
      <formula>$B28=$H$3</formula>
    </cfRule>
  </conditionalFormatting>
  <conditionalFormatting sqref="E29">
    <cfRule type="expression" dxfId="1516" priority="700" stopIfTrue="1">
      <formula>D29&lt;$H$3</formula>
    </cfRule>
    <cfRule type="expression" dxfId="1515" priority="702" stopIfTrue="1">
      <formula>$F29=$H$3</formula>
    </cfRule>
  </conditionalFormatting>
  <conditionalFormatting sqref="E34:E38 E40">
    <cfRule type="expression" dxfId="1514" priority="592" stopIfTrue="1">
      <formula>$F34=$H$3</formula>
    </cfRule>
  </conditionalFormatting>
  <conditionalFormatting sqref="E34:E38">
    <cfRule type="expression" dxfId="1513" priority="543" stopIfTrue="1">
      <formula>$B34=$H$3</formula>
    </cfRule>
    <cfRule type="expression" dxfId="1512" priority="541" stopIfTrue="1">
      <formula>D34&lt;$H$3</formula>
    </cfRule>
  </conditionalFormatting>
  <conditionalFormatting sqref="E42">
    <cfRule type="expression" dxfId="1511" priority="447" stopIfTrue="1">
      <formula>$D42=$H$3</formula>
    </cfRule>
    <cfRule type="expression" dxfId="1510" priority="448" stopIfTrue="1">
      <formula>$B42=$H$3</formula>
    </cfRule>
  </conditionalFormatting>
  <conditionalFormatting sqref="E43:E59">
    <cfRule type="expression" dxfId="1509" priority="418" stopIfTrue="1">
      <formula>$F43=$H$3</formula>
    </cfRule>
    <cfRule type="expression" dxfId="1508" priority="345" stopIfTrue="1">
      <formula>D43&lt;$H$3</formula>
    </cfRule>
  </conditionalFormatting>
  <conditionalFormatting sqref="E61:E71">
    <cfRule type="expression" dxfId="1507" priority="290" stopIfTrue="1">
      <formula>$B61=$H$3</formula>
    </cfRule>
    <cfRule type="expression" dxfId="1506" priority="291" stopIfTrue="1">
      <formula>$F61=$H$3</formula>
    </cfRule>
  </conditionalFormatting>
  <conditionalFormatting sqref="E61:E73">
    <cfRule type="expression" dxfId="1505" priority="11" stopIfTrue="1">
      <formula>D61&lt;$H$3</formula>
    </cfRule>
  </conditionalFormatting>
  <conditionalFormatting sqref="E72">
    <cfRule type="expression" dxfId="1504" priority="9" stopIfTrue="1">
      <formula>D72&lt;$H$3</formula>
    </cfRule>
  </conditionalFormatting>
  <conditionalFormatting sqref="E72:E73">
    <cfRule type="expression" dxfId="1503" priority="8" stopIfTrue="1">
      <formula>$B72=$H$3</formula>
    </cfRule>
    <cfRule type="expression" dxfId="1502" priority="10" stopIfTrue="1">
      <formula>$F72=$H$3</formula>
    </cfRule>
  </conditionalFormatting>
  <conditionalFormatting sqref="E75">
    <cfRule type="expression" dxfId="1501" priority="32" stopIfTrue="1">
      <formula>D75&lt;$H$3</formula>
    </cfRule>
    <cfRule type="expression" dxfId="1500" priority="22" stopIfTrue="1">
      <formula>$F75=$H$3</formula>
    </cfRule>
    <cfRule type="expression" dxfId="1499" priority="36" stopIfTrue="1">
      <formula>$F75=$H$3</formula>
    </cfRule>
    <cfRule type="expression" dxfId="1498" priority="35" stopIfTrue="1">
      <formula>$B75=$H$3</formula>
    </cfRule>
    <cfRule type="expression" dxfId="1497" priority="34" stopIfTrue="1">
      <formula>D75&lt;$H$3</formula>
    </cfRule>
    <cfRule type="expression" dxfId="1496" priority="33" stopIfTrue="1">
      <formula>$B75=$H$3</formula>
    </cfRule>
    <cfRule type="expression" dxfId="1495" priority="41" stopIfTrue="1">
      <formula>D75&lt;$H$3</formula>
    </cfRule>
  </conditionalFormatting>
  <conditionalFormatting sqref="E77:E92 C78:C103 C108:C110 C112">
    <cfRule type="expression" dxfId="1494" priority="1326" stopIfTrue="1">
      <formula>B77&lt;$H$3</formula>
    </cfRule>
  </conditionalFormatting>
  <conditionalFormatting sqref="E78 E15 E5 E114">
    <cfRule type="expression" dxfId="1493" priority="16456" stopIfTrue="1">
      <formula>$D5=$H$3</formula>
    </cfRule>
  </conditionalFormatting>
  <conditionalFormatting sqref="E81:E110">
    <cfRule type="expression" dxfId="1492" priority="517" stopIfTrue="1">
      <formula>D81&lt;$H$3</formula>
    </cfRule>
  </conditionalFormatting>
  <conditionalFormatting sqref="E112:E155">
    <cfRule type="expression" dxfId="1491" priority="52" stopIfTrue="1">
      <formula>D112&lt;$H$3</formula>
    </cfRule>
  </conditionalFormatting>
  <conditionalFormatting sqref="F4:F5">
    <cfRule type="cellIs" dxfId="1490" priority="1772" stopIfTrue="1" operator="lessThan">
      <formula>$H$3</formula>
    </cfRule>
    <cfRule type="cellIs" dxfId="1489" priority="1771" stopIfTrue="1" operator="equal">
      <formula>$H$3</formula>
    </cfRule>
  </conditionalFormatting>
  <conditionalFormatting sqref="F5:F13">
    <cfRule type="cellIs" dxfId="1488" priority="1165" stopIfTrue="1" operator="lessThan">
      <formula>$H$3</formula>
    </cfRule>
  </conditionalFormatting>
  <conditionalFormatting sqref="F5:F14">
    <cfRule type="cellIs" dxfId="1487" priority="941" stopIfTrue="1" operator="equal">
      <formula>$H$3</formula>
    </cfRule>
  </conditionalFormatting>
  <conditionalFormatting sqref="F14:F15">
    <cfRule type="cellIs" dxfId="1486" priority="933" stopIfTrue="1" operator="equal">
      <formula>$H$3</formula>
    </cfRule>
    <cfRule type="cellIs" dxfId="1485" priority="936" stopIfTrue="1" operator="lessThan">
      <formula>$H$3</formula>
    </cfRule>
  </conditionalFormatting>
  <conditionalFormatting sqref="F15 D15">
    <cfRule type="cellIs" dxfId="1484" priority="926" stopIfTrue="1" operator="equal">
      <formula>$H$3</formula>
    </cfRule>
  </conditionalFormatting>
  <conditionalFormatting sqref="F15">
    <cfRule type="cellIs" dxfId="1483" priority="919" stopIfTrue="1" operator="lessThan">
      <formula>$H$3</formula>
    </cfRule>
  </conditionalFormatting>
  <conditionalFormatting sqref="F15:F20">
    <cfRule type="cellIs" dxfId="1482" priority="848" stopIfTrue="1" operator="equal">
      <formula>$H$3</formula>
    </cfRule>
  </conditionalFormatting>
  <conditionalFormatting sqref="F16:F20">
    <cfRule type="cellIs" dxfId="1481" priority="845" stopIfTrue="1" operator="lessThan">
      <formula>$H$3</formula>
    </cfRule>
  </conditionalFormatting>
  <conditionalFormatting sqref="F22:F32 F34:F38 F40">
    <cfRule type="cellIs" dxfId="1480" priority="761" stopIfTrue="1" operator="lessThan">
      <formula>$H$3</formula>
    </cfRule>
    <cfRule type="cellIs" dxfId="1479" priority="762" stopIfTrue="1" operator="equal">
      <formula>$H$3</formula>
    </cfRule>
  </conditionalFormatting>
  <conditionalFormatting sqref="F42 B42">
    <cfRule type="cellIs" dxfId="1478" priority="442" stopIfTrue="1" operator="lessThan">
      <formula>$H$3</formula>
    </cfRule>
  </conditionalFormatting>
  <conditionalFormatting sqref="F42">
    <cfRule type="cellIs" dxfId="1477" priority="439" stopIfTrue="1" operator="lessThan">
      <formula>$H$3</formula>
    </cfRule>
    <cfRule type="cellIs" dxfId="1476" priority="441" stopIfTrue="1" operator="equal">
      <formula>$H$3</formula>
    </cfRule>
  </conditionalFormatting>
  <conditionalFormatting sqref="F42:F59">
    <cfRule type="cellIs" dxfId="1475" priority="412" stopIfTrue="1" operator="equal">
      <formula>$H$3</formula>
    </cfRule>
  </conditionalFormatting>
  <conditionalFormatting sqref="F43:F59">
    <cfRule type="cellIs" dxfId="1474" priority="349" stopIfTrue="1" operator="lessThan">
      <formula>$H$3</formula>
    </cfRule>
  </conditionalFormatting>
  <conditionalFormatting sqref="F61:F75">
    <cfRule type="cellIs" dxfId="1473" priority="44" stopIfTrue="1" operator="lessThan">
      <formula>$H$3</formula>
    </cfRule>
    <cfRule type="cellIs" dxfId="1472" priority="42" stopIfTrue="1" operator="equal">
      <formula>$H$3</formula>
    </cfRule>
  </conditionalFormatting>
  <conditionalFormatting sqref="F77:F78">
    <cfRule type="cellIs" dxfId="1471" priority="5306" stopIfTrue="1" operator="equal">
      <formula>$H$3</formula>
    </cfRule>
  </conditionalFormatting>
  <conditionalFormatting sqref="F78 D78 B78">
    <cfRule type="cellIs" dxfId="1470" priority="5296" stopIfTrue="1" operator="equal">
      <formula>$H$3</formula>
    </cfRule>
  </conditionalFormatting>
  <conditionalFormatting sqref="F78">
    <cfRule type="cellIs" dxfId="1469" priority="5283" stopIfTrue="1" operator="lessThan">
      <formula>$H$3</formula>
    </cfRule>
    <cfRule type="cellIs" dxfId="1468" priority="5282" stopIfTrue="1" operator="equal">
      <formula>$H$3</formula>
    </cfRule>
  </conditionalFormatting>
  <conditionalFormatting sqref="F112:F114 F106:F110">
    <cfRule type="cellIs" dxfId="1467" priority="509" stopIfTrue="1" operator="lessThan">
      <formula>$H$3</formula>
    </cfRule>
  </conditionalFormatting>
  <conditionalFormatting sqref="F113:F114">
    <cfRule type="cellIs" dxfId="1466" priority="505" stopIfTrue="1" operator="equal">
      <formula>$H$3</formula>
    </cfRule>
  </conditionalFormatting>
  <conditionalFormatting sqref="F114 D114 B114">
    <cfRule type="cellIs" dxfId="1465" priority="503" stopIfTrue="1" operator="equal">
      <formula>$H$3</formula>
    </cfRule>
  </conditionalFormatting>
  <conditionalFormatting sqref="F114">
    <cfRule type="cellIs" dxfId="1464" priority="502" stopIfTrue="1" operator="lessThan">
      <formula>$H$3</formula>
    </cfRule>
  </conditionalFormatting>
  <conditionalFormatting sqref="F114:F158">
    <cfRule type="cellIs" dxfId="1463" priority="481" stopIfTrue="1" operator="equal">
      <formula>$H$3</formula>
    </cfRule>
  </conditionalFormatting>
  <conditionalFormatting sqref="F115:F158">
    <cfRule type="cellIs" dxfId="1462" priority="480" stopIfTrue="1" operator="lessThan">
      <formula>$H$3</formula>
    </cfRule>
  </conditionalFormatting>
  <conditionalFormatting sqref="G5:G20">
    <cfRule type="expression" dxfId="1461" priority="807" stopIfTrue="1">
      <formula>F5&lt;$H$3</formula>
    </cfRule>
  </conditionalFormatting>
  <conditionalFormatting sqref="G22:G25">
    <cfRule type="expression" dxfId="1460" priority="763" stopIfTrue="1">
      <formula>$B22=$H$3</formula>
    </cfRule>
  </conditionalFormatting>
  <conditionalFormatting sqref="G22:G28 C22:C30">
    <cfRule type="expression" dxfId="1459" priority="893" stopIfTrue="1">
      <formula>B22&lt;$H$3</formula>
    </cfRule>
  </conditionalFormatting>
  <conditionalFormatting sqref="G26:G28 C14:C20">
    <cfRule type="expression" dxfId="1458" priority="2965" stopIfTrue="1">
      <formula>$B14=$H$3</formula>
    </cfRule>
  </conditionalFormatting>
  <conditionalFormatting sqref="G29:G32">
    <cfRule type="expression" dxfId="1457" priority="731" stopIfTrue="1">
      <formula>$B29=$H$3</formula>
    </cfRule>
    <cfRule type="expression" dxfId="1456" priority="732" stopIfTrue="1">
      <formula>$F29=$H$3</formula>
    </cfRule>
  </conditionalFormatting>
  <conditionalFormatting sqref="G34:G38">
    <cfRule type="expression" dxfId="1455" priority="586" stopIfTrue="1">
      <formula>$F34=$H$3</formula>
    </cfRule>
    <cfRule type="expression" dxfId="1454" priority="584" stopIfTrue="1">
      <formula>F34&lt;$H$3</formula>
    </cfRule>
    <cfRule type="expression" dxfId="1453" priority="585" stopIfTrue="1">
      <formula>$B34=$H$3</formula>
    </cfRule>
  </conditionalFormatting>
  <conditionalFormatting sqref="G40">
    <cfRule type="expression" dxfId="1452" priority="539" stopIfTrue="1">
      <formula>$B40=$H$3</formula>
    </cfRule>
    <cfRule type="expression" dxfId="1451" priority="589" stopIfTrue="1">
      <formula>$F40=$H$3</formula>
    </cfRule>
  </conditionalFormatting>
  <conditionalFormatting sqref="G42">
    <cfRule type="expression" dxfId="1450" priority="417" stopIfTrue="1">
      <formula>F42&lt;$H$3</formula>
    </cfRule>
  </conditionalFormatting>
  <conditionalFormatting sqref="G42:G46">
    <cfRule type="expression" dxfId="1449" priority="383" stopIfTrue="1">
      <formula>$F42=$H$3</formula>
    </cfRule>
  </conditionalFormatting>
  <conditionalFormatting sqref="G42:G59 E43:E59 C42:C59">
    <cfRule type="expression" dxfId="1448" priority="410" stopIfTrue="1">
      <formula>$B42=$H$3</formula>
    </cfRule>
  </conditionalFormatting>
  <conditionalFormatting sqref="G43:G59">
    <cfRule type="expression" dxfId="1447" priority="342" stopIfTrue="1">
      <formula>F43&lt;$H$3</formula>
    </cfRule>
  </conditionalFormatting>
  <conditionalFormatting sqref="G61:G72">
    <cfRule type="expression" dxfId="1446" priority="70" stopIfTrue="1">
      <formula>$F61=$H$3</formula>
    </cfRule>
    <cfRule type="expression" dxfId="1445" priority="69" stopIfTrue="1">
      <formula>$B61=$H$3</formula>
    </cfRule>
  </conditionalFormatting>
  <conditionalFormatting sqref="G63:G73 G75">
    <cfRule type="expression" dxfId="1444" priority="43" stopIfTrue="1">
      <formula>F63&lt;$H$3</formula>
    </cfRule>
  </conditionalFormatting>
  <conditionalFormatting sqref="G73">
    <cfRule type="expression" dxfId="1443" priority="30" stopIfTrue="1">
      <formula>$B73=$H$3</formula>
    </cfRule>
  </conditionalFormatting>
  <conditionalFormatting sqref="G75 G73">
    <cfRule type="expression" dxfId="1442" priority="38" stopIfTrue="1">
      <formula>$F73=$H$3</formula>
    </cfRule>
  </conditionalFormatting>
  <conditionalFormatting sqref="G75">
    <cfRule type="expression" dxfId="1441" priority="24" stopIfTrue="1">
      <formula>$F75=$H$3</formula>
    </cfRule>
    <cfRule type="expression" dxfId="1440" priority="25" stopIfTrue="1">
      <formula>$B75=$H$3</formula>
    </cfRule>
    <cfRule type="expression" dxfId="1439" priority="26" stopIfTrue="1">
      <formula>F75&lt;$H$3</formula>
    </cfRule>
    <cfRule type="expression" dxfId="1438" priority="37" stopIfTrue="1">
      <formula>$B75=$H$3</formula>
    </cfRule>
    <cfRule type="expression" dxfId="1437" priority="13" stopIfTrue="1">
      <formula>$B75=$H$3</formula>
    </cfRule>
    <cfRule type="expression" dxfId="1436" priority="23" stopIfTrue="1">
      <formula>F75&lt;$H$3</formula>
    </cfRule>
  </conditionalFormatting>
  <conditionalFormatting sqref="G91:G107">
    <cfRule type="expression" dxfId="1435" priority="550" stopIfTrue="1">
      <formula>F91&lt;$H$3</formula>
    </cfRule>
  </conditionalFormatting>
  <conditionalFormatting sqref="G112:G158">
    <cfRule type="expression" dxfId="1434" priority="51" stopIfTrue="1">
      <formula>F112&lt;$H$3</formula>
    </cfRule>
  </conditionalFormatting>
  <pageMargins left="0.7" right="0.7" top="0.75" bottom="0.75" header="0.3" footer="0.3"/>
  <pageSetup paperSize="9" orientation="portrait"/>
  <ignoredErrors>
    <ignoredError sqref="F130 D130:D132 F57:F58 F53 F55 B57 B129 F128 F132:F133 F50 F47 B123 F121:F122 B45 F118:F119 B117 D116:D118 F107 E106:F106 D105:F105 D106:D107 F35:F36 D102:D104 B103 D100 B97 D31 D96 F94:F98 D94 B30 F28:F29 F26 B26 F91 D91:D92 F23 B24 D89 B91 F88:F89 D19 F19 B85 D9 B8 F8:F10 D35 D58 B135 F138:F139 B136 D135 B63 D63:D64 B140 F64 F141 D67 B69 D69 B141:E145 D70:D71 F70 D148 F151 F147:F150 F153 B155 B153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38"/>
  <sheetViews>
    <sheetView zoomScaleNormal="100" workbookViewId="0">
      <selection activeCell="E394" sqref="E394"/>
    </sheetView>
  </sheetViews>
  <sheetFormatPr defaultColWidth="9" defaultRowHeight="15.6"/>
  <cols>
    <col min="1" max="1" width="18" customWidth="1"/>
    <col min="2" max="7" width="11.59765625" customWidth="1"/>
    <col min="8" max="8" width="60.09765625" customWidth="1"/>
    <col min="9" max="9" width="13.5" customWidth="1"/>
  </cols>
  <sheetData>
    <row r="1" spans="1:14" ht="77.55" customHeight="1">
      <c r="A1" s="1"/>
      <c r="B1" s="1"/>
      <c r="C1" s="122" t="s">
        <v>0</v>
      </c>
      <c r="D1" s="123"/>
      <c r="E1" s="123"/>
      <c r="F1" s="123"/>
      <c r="G1" s="123"/>
      <c r="H1" s="123"/>
      <c r="I1" s="123"/>
    </row>
    <row r="2" spans="1:14" ht="23.1" customHeight="1">
      <c r="A2" s="124" t="s">
        <v>1</v>
      </c>
      <c r="B2" s="124"/>
      <c r="C2" s="125" t="s">
        <v>2</v>
      </c>
      <c r="D2" s="125"/>
      <c r="E2" s="125"/>
      <c r="F2" s="125"/>
      <c r="G2" s="125"/>
      <c r="H2" s="125"/>
      <c r="I2" s="125"/>
    </row>
    <row r="3" spans="1:14" ht="25.05" customHeight="1">
      <c r="A3" s="144"/>
      <c r="B3" s="144"/>
      <c r="C3" s="144"/>
      <c r="D3" s="144"/>
      <c r="E3" s="144"/>
      <c r="F3" s="144"/>
      <c r="G3" s="144"/>
      <c r="H3" s="32">
        <v>46244</v>
      </c>
      <c r="I3" s="3"/>
    </row>
    <row r="4" spans="1:14" ht="24" hidden="1" customHeight="1">
      <c r="A4" s="116" t="s">
        <v>316</v>
      </c>
      <c r="B4" s="117"/>
      <c r="C4" s="117"/>
      <c r="D4" s="117"/>
      <c r="E4" s="117"/>
      <c r="F4" s="117"/>
      <c r="G4" s="155"/>
      <c r="H4" s="117"/>
      <c r="I4" s="118"/>
    </row>
    <row r="5" spans="1:14" ht="24" hidden="1" customHeight="1">
      <c r="A5" s="15" t="s">
        <v>3</v>
      </c>
      <c r="B5" s="114" t="s">
        <v>4</v>
      </c>
      <c r="C5" s="115"/>
      <c r="D5" s="114" t="s">
        <v>5</v>
      </c>
      <c r="E5" s="115"/>
      <c r="F5" s="114" t="s">
        <v>6</v>
      </c>
      <c r="G5" s="115"/>
      <c r="H5" s="45" t="s">
        <v>7</v>
      </c>
      <c r="I5" s="45" t="s">
        <v>8</v>
      </c>
      <c r="N5" t="s">
        <v>309</v>
      </c>
    </row>
    <row r="6" spans="1:14" ht="24" hidden="1" customHeight="1">
      <c r="A6" s="46" t="s">
        <v>317</v>
      </c>
      <c r="B6" s="28">
        <v>45970</v>
      </c>
      <c r="C6" s="27">
        <v>0.64583333333333304</v>
      </c>
      <c r="D6" s="49">
        <v>45970</v>
      </c>
      <c r="E6" s="27">
        <v>0.88749999999999996</v>
      </c>
      <c r="F6" s="49">
        <v>45971</v>
      </c>
      <c r="G6" s="43">
        <v>0.26250000000000001</v>
      </c>
      <c r="H6" s="20" t="s">
        <v>318</v>
      </c>
      <c r="I6" s="10"/>
    </row>
    <row r="7" spans="1:14" ht="25.05" hidden="1" customHeight="1">
      <c r="A7" s="35" t="s">
        <v>319</v>
      </c>
      <c r="B7" s="28">
        <v>45971</v>
      </c>
      <c r="C7" s="27">
        <v>0.83333333333333304</v>
      </c>
      <c r="D7" s="28">
        <v>45972</v>
      </c>
      <c r="E7" s="27">
        <v>0.375</v>
      </c>
      <c r="F7" s="28">
        <v>45972</v>
      </c>
      <c r="G7" s="43">
        <v>0.70416666666666705</v>
      </c>
      <c r="H7" s="20" t="s">
        <v>320</v>
      </c>
      <c r="I7" s="13"/>
    </row>
    <row r="8" spans="1:14" ht="25.05" hidden="1" customHeight="1">
      <c r="A8" s="35" t="s">
        <v>321</v>
      </c>
      <c r="B8" s="28">
        <f>F7+3</f>
        <v>45975</v>
      </c>
      <c r="C8" s="27">
        <v>0.45833333333333298</v>
      </c>
      <c r="D8" s="28">
        <f t="shared" ref="D8:D10" si="0">B8</f>
        <v>45975</v>
      </c>
      <c r="E8" s="27">
        <v>0.98333333333333295</v>
      </c>
      <c r="F8" s="28">
        <f>D8+1</f>
        <v>45976</v>
      </c>
      <c r="G8" s="43">
        <v>0.36666666666666697</v>
      </c>
      <c r="H8" s="60" t="s">
        <v>322</v>
      </c>
      <c r="I8" s="13"/>
    </row>
    <row r="9" spans="1:14" ht="25.05" hidden="1" customHeight="1">
      <c r="A9" s="46" t="s">
        <v>323</v>
      </c>
      <c r="B9" s="28">
        <f>F8+2</f>
        <v>45978</v>
      </c>
      <c r="C9" s="27">
        <v>0.45833333333333298</v>
      </c>
      <c r="D9" s="28">
        <f>B9+1</f>
        <v>45979</v>
      </c>
      <c r="E9" s="27">
        <v>0.40833333333333299</v>
      </c>
      <c r="F9" s="28">
        <f t="shared" ref="F9:F10" si="1">D9</f>
        <v>45979</v>
      </c>
      <c r="G9" s="43">
        <v>0.82083333333333297</v>
      </c>
      <c r="H9" s="20" t="s">
        <v>324</v>
      </c>
      <c r="I9" s="13"/>
    </row>
    <row r="10" spans="1:14" ht="25.05" hidden="1" customHeight="1">
      <c r="A10" s="35" t="s">
        <v>165</v>
      </c>
      <c r="B10" s="28">
        <f>F9+3</f>
        <v>45982</v>
      </c>
      <c r="C10" s="43">
        <v>0.29166666666666702</v>
      </c>
      <c r="D10" s="28">
        <f t="shared" si="0"/>
        <v>45982</v>
      </c>
      <c r="E10" s="43">
        <v>0.39583333333333298</v>
      </c>
      <c r="F10" s="28">
        <f t="shared" si="1"/>
        <v>45982</v>
      </c>
      <c r="G10" s="43">
        <v>0.9375</v>
      </c>
      <c r="H10" s="20" t="s">
        <v>141</v>
      </c>
      <c r="I10" s="13"/>
    </row>
    <row r="11" spans="1:14" ht="24" hidden="1" customHeight="1">
      <c r="A11" s="35" t="s">
        <v>325</v>
      </c>
      <c r="B11" s="28">
        <f>F10+4</f>
        <v>45986</v>
      </c>
      <c r="C11" s="27">
        <v>0.5</v>
      </c>
      <c r="D11" s="28">
        <f>B11+2</f>
        <v>45988</v>
      </c>
      <c r="E11" s="27">
        <v>0.86250000000000004</v>
      </c>
      <c r="F11" s="28">
        <f>D11+1</f>
        <v>45989</v>
      </c>
      <c r="G11" s="43">
        <v>0.5</v>
      </c>
      <c r="H11" s="20" t="s">
        <v>12</v>
      </c>
      <c r="I11" s="10"/>
    </row>
    <row r="12" spans="1:14" ht="24" hidden="1" customHeight="1">
      <c r="A12" s="35" t="s">
        <v>326</v>
      </c>
      <c r="B12" s="28">
        <f>F11</f>
        <v>45989</v>
      </c>
      <c r="C12" s="43">
        <v>0.98333333333333295</v>
      </c>
      <c r="D12" s="28">
        <f>B12+1</f>
        <v>45990</v>
      </c>
      <c r="E12" s="27">
        <v>0.76249999999999996</v>
      </c>
      <c r="F12" s="28">
        <f>D12+1</f>
        <v>45991</v>
      </c>
      <c r="G12" s="43">
        <v>5.3472222222222199E-2</v>
      </c>
      <c r="H12" s="60" t="s">
        <v>12</v>
      </c>
      <c r="I12" s="10"/>
    </row>
    <row r="13" spans="1:14" ht="24" hidden="1" customHeight="1">
      <c r="A13" s="35" t="s">
        <v>327</v>
      </c>
      <c r="B13" s="28">
        <f>F12+1</f>
        <v>45992</v>
      </c>
      <c r="C13" s="27">
        <v>0.77083333333333304</v>
      </c>
      <c r="D13" s="28">
        <f t="shared" ref="D13:D19" si="2">B13</f>
        <v>45992</v>
      </c>
      <c r="E13" s="27">
        <v>0.89166666666666705</v>
      </c>
      <c r="F13" s="28">
        <f>D13+1</f>
        <v>45993</v>
      </c>
      <c r="G13" s="43">
        <v>0.14583333333333301</v>
      </c>
      <c r="H13" s="20"/>
      <c r="I13" s="10"/>
    </row>
    <row r="14" spans="1:14" ht="24" hidden="1" customHeight="1">
      <c r="A14" s="35" t="s">
        <v>328</v>
      </c>
      <c r="B14" s="28">
        <f>F13+2</f>
        <v>45995</v>
      </c>
      <c r="C14" s="27">
        <v>0.27083333333333298</v>
      </c>
      <c r="D14" s="28">
        <f>B14+1</f>
        <v>45996</v>
      </c>
      <c r="E14" s="43">
        <v>0.54166666666666696</v>
      </c>
      <c r="F14" s="28">
        <f>D14+1</f>
        <v>45997</v>
      </c>
      <c r="G14" s="43">
        <v>0.25</v>
      </c>
      <c r="H14" s="20" t="s">
        <v>12</v>
      </c>
      <c r="I14" s="10"/>
    </row>
    <row r="15" spans="1:14" ht="25.05" hidden="1" customHeight="1">
      <c r="A15" s="35" t="s">
        <v>329</v>
      </c>
      <c r="B15" s="28">
        <f>F14+1</f>
        <v>45998</v>
      </c>
      <c r="C15" s="27">
        <v>0.125</v>
      </c>
      <c r="D15" s="28">
        <f t="shared" si="2"/>
        <v>45998</v>
      </c>
      <c r="E15" s="27">
        <v>0.22916666666666699</v>
      </c>
      <c r="F15" s="28">
        <f>D15</f>
        <v>45998</v>
      </c>
      <c r="G15" s="43">
        <v>0.77083333333333304</v>
      </c>
      <c r="H15" s="20" t="s">
        <v>141</v>
      </c>
      <c r="I15" s="13"/>
    </row>
    <row r="16" spans="1:14" ht="24" hidden="1" customHeight="1">
      <c r="A16" s="35" t="s">
        <v>330</v>
      </c>
      <c r="B16" s="28">
        <f>F15+5</f>
        <v>46003</v>
      </c>
      <c r="C16" s="27">
        <v>0.33333333333333298</v>
      </c>
      <c r="D16" s="28">
        <f>B16+1</f>
        <v>46004</v>
      </c>
      <c r="E16" s="27">
        <v>0.4</v>
      </c>
      <c r="F16" s="28">
        <f>D16+1</f>
        <v>46005</v>
      </c>
      <c r="G16" s="43">
        <v>0.33194444444444399</v>
      </c>
      <c r="H16" s="20" t="s">
        <v>331</v>
      </c>
      <c r="I16" s="10"/>
    </row>
    <row r="17" spans="1:9" ht="24" hidden="1" customHeight="1">
      <c r="A17" s="35" t="s">
        <v>332</v>
      </c>
      <c r="B17" s="28">
        <f>F16</f>
        <v>46005</v>
      </c>
      <c r="C17" s="27">
        <v>0.83333333333333304</v>
      </c>
      <c r="D17" s="28">
        <f>B17+1</f>
        <v>46006</v>
      </c>
      <c r="E17" s="27">
        <v>0.15</v>
      </c>
      <c r="F17" s="28">
        <f>D17</f>
        <v>46006</v>
      </c>
      <c r="G17" s="43">
        <v>0.52083333333333304</v>
      </c>
      <c r="H17" s="20" t="s">
        <v>12</v>
      </c>
      <c r="I17" s="10"/>
    </row>
    <row r="18" spans="1:9" ht="24" hidden="1" customHeight="1">
      <c r="A18" s="35" t="s">
        <v>333</v>
      </c>
      <c r="B18" s="28">
        <f>F17+2</f>
        <v>46008</v>
      </c>
      <c r="C18" s="27">
        <v>0.27083333333333298</v>
      </c>
      <c r="D18" s="28">
        <f t="shared" si="2"/>
        <v>46008</v>
      </c>
      <c r="E18" s="27">
        <v>0.35</v>
      </c>
      <c r="F18" s="28">
        <f>D18</f>
        <v>46008</v>
      </c>
      <c r="G18" s="43">
        <v>0.64583333333333304</v>
      </c>
      <c r="H18" s="20"/>
      <c r="I18" s="10"/>
    </row>
    <row r="19" spans="1:9" ht="24" hidden="1" customHeight="1">
      <c r="A19" s="46" t="s">
        <v>334</v>
      </c>
      <c r="B19" s="28">
        <f>F18+2</f>
        <v>46010</v>
      </c>
      <c r="C19" s="27">
        <v>0.875</v>
      </c>
      <c r="D19" s="28">
        <f t="shared" si="2"/>
        <v>46010</v>
      </c>
      <c r="E19" s="27">
        <v>0.97916666666666696</v>
      </c>
      <c r="F19" s="28">
        <f>D19+1</f>
        <v>46011</v>
      </c>
      <c r="G19" s="43">
        <v>0.52083333333333304</v>
      </c>
      <c r="H19" s="20" t="s">
        <v>141</v>
      </c>
      <c r="I19" s="10"/>
    </row>
    <row r="20" spans="1:9" ht="25.05" hidden="1" customHeight="1">
      <c r="A20" s="46" t="s">
        <v>335</v>
      </c>
      <c r="B20" s="28">
        <f>F19+1</f>
        <v>46012</v>
      </c>
      <c r="C20" s="27">
        <v>0.43333333333333302</v>
      </c>
      <c r="D20" s="28">
        <f t="shared" ref="D20:D21" si="3">B20</f>
        <v>46012</v>
      </c>
      <c r="E20" s="27">
        <v>0.91666666666666696</v>
      </c>
      <c r="F20" s="28">
        <f>D20+1</f>
        <v>46013</v>
      </c>
      <c r="G20" s="43">
        <v>0.35416666666666702</v>
      </c>
      <c r="H20" s="20" t="s">
        <v>12</v>
      </c>
      <c r="I20" s="13"/>
    </row>
    <row r="21" spans="1:9" ht="24" hidden="1" customHeight="1">
      <c r="A21" s="35" t="s">
        <v>336</v>
      </c>
      <c r="B21" s="28">
        <f>F20+4</f>
        <v>46017</v>
      </c>
      <c r="C21" s="27">
        <v>0.75</v>
      </c>
      <c r="D21" s="49">
        <f t="shared" si="3"/>
        <v>46017</v>
      </c>
      <c r="E21" s="43">
        <v>0.9</v>
      </c>
      <c r="F21" s="28">
        <f>D21+1</f>
        <v>46018</v>
      </c>
      <c r="G21" s="43">
        <v>0.45833333333333298</v>
      </c>
      <c r="H21" s="20" t="s">
        <v>337</v>
      </c>
      <c r="I21" s="10"/>
    </row>
    <row r="22" spans="1:9" ht="25.05" hidden="1" customHeight="1">
      <c r="A22" s="35" t="s">
        <v>338</v>
      </c>
      <c r="B22" s="33">
        <f>F21</f>
        <v>46018</v>
      </c>
      <c r="C22" s="27">
        <v>0.95833333333333304</v>
      </c>
      <c r="D22" s="33">
        <f>B22+1</f>
        <v>46019</v>
      </c>
      <c r="E22" s="43">
        <v>0.22916666666666699</v>
      </c>
      <c r="F22" s="33">
        <f>D22</f>
        <v>46019</v>
      </c>
      <c r="G22" s="43">
        <v>0.58333333333333304</v>
      </c>
      <c r="H22" s="20"/>
      <c r="I22" s="10"/>
    </row>
    <row r="23" spans="1:9" ht="24" hidden="1" customHeight="1">
      <c r="A23" s="35" t="s">
        <v>339</v>
      </c>
      <c r="B23" s="36"/>
      <c r="C23" s="37"/>
      <c r="D23" s="36"/>
      <c r="E23" s="18"/>
      <c r="F23" s="36"/>
      <c r="G23" s="37"/>
      <c r="H23" s="20" t="s">
        <v>289</v>
      </c>
      <c r="I23" s="10"/>
    </row>
    <row r="24" spans="1:9" ht="24" hidden="1" customHeight="1">
      <c r="A24" s="35" t="s">
        <v>340</v>
      </c>
      <c r="B24" s="33">
        <f>F22+4</f>
        <v>46023</v>
      </c>
      <c r="C24" s="27">
        <v>0.29166666666666702</v>
      </c>
      <c r="D24" s="33">
        <f>B24+1</f>
        <v>46024</v>
      </c>
      <c r="E24" s="43">
        <v>9.5833333333333298E-2</v>
      </c>
      <c r="F24" s="33">
        <f>D24</f>
        <v>46024</v>
      </c>
      <c r="G24" s="43">
        <v>0.47916666666666702</v>
      </c>
      <c r="H24" s="20" t="s">
        <v>12</v>
      </c>
      <c r="I24" s="10"/>
    </row>
    <row r="25" spans="1:9" ht="24" hidden="1" customHeight="1">
      <c r="A25" s="35" t="s">
        <v>341</v>
      </c>
      <c r="B25" s="33">
        <f>F24+1</f>
        <v>46025</v>
      </c>
      <c r="C25" s="27">
        <v>0.29166666666666702</v>
      </c>
      <c r="D25" s="33">
        <f t="shared" ref="D25" si="4">B25</f>
        <v>46025</v>
      </c>
      <c r="E25" s="27">
        <v>0.39583333333333298</v>
      </c>
      <c r="F25" s="33">
        <f>D25+1</f>
        <v>46026</v>
      </c>
      <c r="G25" s="43">
        <v>5.4861111111111097E-2</v>
      </c>
      <c r="H25" s="20" t="s">
        <v>155</v>
      </c>
      <c r="I25" s="10"/>
    </row>
    <row r="26" spans="1:9" ht="24" hidden="1" customHeight="1">
      <c r="A26" s="35" t="s">
        <v>273</v>
      </c>
      <c r="B26" s="40">
        <f>F25+3</f>
        <v>46029</v>
      </c>
      <c r="C26" s="63">
        <v>0.95833333333333304</v>
      </c>
      <c r="D26" s="40">
        <f>B26+2</f>
        <v>46031</v>
      </c>
      <c r="E26" s="63">
        <v>0.89583333333333304</v>
      </c>
      <c r="F26" s="40">
        <f>D26+1</f>
        <v>46032</v>
      </c>
      <c r="G26" s="63">
        <v>0.33333333333333298</v>
      </c>
      <c r="H26" s="20" t="s">
        <v>12</v>
      </c>
      <c r="I26" s="10"/>
    </row>
    <row r="27" spans="1:9" ht="24" hidden="1" customHeight="1">
      <c r="A27" s="35" t="s">
        <v>272</v>
      </c>
      <c r="B27" s="40">
        <f>F26</f>
        <v>46032</v>
      </c>
      <c r="C27" s="63">
        <v>0.83333333333333304</v>
      </c>
      <c r="D27" s="40">
        <f>B27+1</f>
        <v>46033</v>
      </c>
      <c r="E27" s="63">
        <v>0.25</v>
      </c>
      <c r="F27" s="40">
        <f>D27</f>
        <v>46033</v>
      </c>
      <c r="G27" s="63">
        <v>0.5625</v>
      </c>
      <c r="H27" s="20"/>
      <c r="I27" s="10"/>
    </row>
    <row r="28" spans="1:9" ht="24" hidden="1" customHeight="1">
      <c r="A28" s="35" t="s">
        <v>275</v>
      </c>
      <c r="B28" s="40">
        <f>F27+2</f>
        <v>46035</v>
      </c>
      <c r="C28" s="63">
        <v>0.29166666666666702</v>
      </c>
      <c r="D28" s="40">
        <f>B28</f>
        <v>46035</v>
      </c>
      <c r="E28" s="63">
        <v>0.33333333333333298</v>
      </c>
      <c r="F28" s="40">
        <f>D28</f>
        <v>46035</v>
      </c>
      <c r="G28" s="63">
        <v>0.66666666666666696</v>
      </c>
      <c r="H28" s="20"/>
      <c r="I28" s="10"/>
    </row>
    <row r="29" spans="1:9" s="51" customFormat="1" ht="25.35" hidden="1" customHeight="1">
      <c r="A29" s="61" t="s">
        <v>278</v>
      </c>
      <c r="B29" s="40">
        <f>F28+2</f>
        <v>46037</v>
      </c>
      <c r="C29" s="63">
        <v>0.79166666666666696</v>
      </c>
      <c r="D29" s="40">
        <f>B29+2</f>
        <v>46039</v>
      </c>
      <c r="E29" s="63">
        <v>0.1125</v>
      </c>
      <c r="F29" s="40">
        <f>D29</f>
        <v>46039</v>
      </c>
      <c r="G29" s="63">
        <v>0.76041666666666696</v>
      </c>
      <c r="H29" s="20" t="s">
        <v>12</v>
      </c>
      <c r="I29" s="66"/>
    </row>
    <row r="30" spans="1:9" s="51" customFormat="1" ht="25.35" hidden="1" customHeight="1">
      <c r="A30" s="61" t="s">
        <v>169</v>
      </c>
      <c r="B30" s="40">
        <f>F29+1</f>
        <v>46040</v>
      </c>
      <c r="C30" s="63">
        <v>0.625</v>
      </c>
      <c r="D30" s="40">
        <f>B30</f>
        <v>46040</v>
      </c>
      <c r="E30" s="63">
        <v>0.67500000000000004</v>
      </c>
      <c r="F30" s="40">
        <f>D30+1</f>
        <v>46041</v>
      </c>
      <c r="G30" s="63">
        <v>0.64027777777777795</v>
      </c>
      <c r="H30" s="20" t="s">
        <v>141</v>
      </c>
      <c r="I30" s="66"/>
    </row>
    <row r="31" spans="1:9" s="51" customFormat="1" ht="25.35" hidden="1" customHeight="1">
      <c r="A31" s="46" t="s">
        <v>342</v>
      </c>
      <c r="B31" s="40">
        <f>F30+4</f>
        <v>46045</v>
      </c>
      <c r="C31" s="63">
        <v>0.5625</v>
      </c>
      <c r="D31" s="40">
        <f>B31+1</f>
        <v>46046</v>
      </c>
      <c r="E31" s="63">
        <v>0.75</v>
      </c>
      <c r="F31" s="40">
        <f>D31+1</f>
        <v>46047</v>
      </c>
      <c r="G31" s="63">
        <v>0.25</v>
      </c>
      <c r="H31" s="20" t="s">
        <v>343</v>
      </c>
      <c r="I31" s="66"/>
    </row>
    <row r="32" spans="1:9" ht="24" hidden="1" customHeight="1">
      <c r="A32" s="44"/>
      <c r="B32" s="28"/>
      <c r="C32" s="28"/>
      <c r="D32" s="28"/>
      <c r="E32" s="28"/>
      <c r="F32" s="28"/>
      <c r="G32" s="28"/>
      <c r="H32" s="13"/>
      <c r="I32" s="39"/>
    </row>
    <row r="33" spans="1:9" s="51" customFormat="1" ht="24" hidden="1" customHeight="1">
      <c r="A33" s="152" t="s">
        <v>228</v>
      </c>
      <c r="B33" s="153"/>
      <c r="C33" s="153"/>
      <c r="D33" s="153"/>
      <c r="E33" s="153"/>
      <c r="F33" s="153"/>
      <c r="G33" s="153"/>
      <c r="H33" s="153"/>
      <c r="I33" s="153"/>
    </row>
    <row r="34" spans="1:9" s="51" customFormat="1" ht="24.6" hidden="1" customHeight="1">
      <c r="A34" s="55" t="s">
        <v>3</v>
      </c>
      <c r="B34" s="133" t="s">
        <v>4</v>
      </c>
      <c r="C34" s="133"/>
      <c r="D34" s="133" t="s">
        <v>5</v>
      </c>
      <c r="E34" s="133"/>
      <c r="F34" s="133" t="s">
        <v>6</v>
      </c>
      <c r="G34" s="133"/>
      <c r="H34" s="56" t="s">
        <v>7</v>
      </c>
      <c r="I34" s="56" t="s">
        <v>8</v>
      </c>
    </row>
    <row r="35" spans="1:9" ht="24" hidden="1" customHeight="1">
      <c r="A35" s="14" t="s">
        <v>229</v>
      </c>
      <c r="B35" s="28">
        <v>45992</v>
      </c>
      <c r="C35" s="23">
        <v>0.54166666666666696</v>
      </c>
      <c r="D35" s="28">
        <f>B35+2</f>
        <v>45994</v>
      </c>
      <c r="E35" s="34">
        <v>0.87083333333333302</v>
      </c>
      <c r="F35" s="28">
        <f>D35+1</f>
        <v>45995</v>
      </c>
      <c r="G35" s="23">
        <v>0.66249999999999998</v>
      </c>
      <c r="H35" s="20" t="s">
        <v>12</v>
      </c>
      <c r="I35" s="39"/>
    </row>
    <row r="36" spans="1:9" ht="24" hidden="1" customHeight="1">
      <c r="A36" s="14" t="s">
        <v>230</v>
      </c>
      <c r="B36" s="28">
        <f>F35+1</f>
        <v>45996</v>
      </c>
      <c r="C36" s="23">
        <v>0.75</v>
      </c>
      <c r="D36" s="28">
        <f>B36</f>
        <v>45996</v>
      </c>
      <c r="E36" s="34">
        <v>0.95833333333333304</v>
      </c>
      <c r="F36" s="28">
        <f>D36+1</f>
        <v>45997</v>
      </c>
      <c r="G36" s="23">
        <v>0.48194444444444401</v>
      </c>
      <c r="H36" s="20"/>
      <c r="I36" s="39"/>
    </row>
    <row r="37" spans="1:9" ht="24" hidden="1" customHeight="1">
      <c r="A37" s="14" t="s">
        <v>231</v>
      </c>
      <c r="B37" s="28">
        <f>F36+2</f>
        <v>45999</v>
      </c>
      <c r="C37" s="23">
        <v>0.875</v>
      </c>
      <c r="D37" s="28">
        <f>B37</f>
        <v>45999</v>
      </c>
      <c r="E37" s="34">
        <v>0.97916666666666696</v>
      </c>
      <c r="F37" s="28">
        <f>D37+1</f>
        <v>46000</v>
      </c>
      <c r="G37" s="23">
        <v>0.33333333333333298</v>
      </c>
      <c r="H37" s="20"/>
      <c r="I37" s="39"/>
    </row>
    <row r="38" spans="1:9" ht="24" hidden="1" customHeight="1">
      <c r="A38" s="35" t="s">
        <v>232</v>
      </c>
      <c r="B38" s="28">
        <f>F37+2</f>
        <v>46002</v>
      </c>
      <c r="C38" s="23">
        <v>2.0833333333333301E-2</v>
      </c>
      <c r="D38" s="28">
        <f>B38</f>
        <v>46002</v>
      </c>
      <c r="E38" s="34">
        <v>0.141666666666667</v>
      </c>
      <c r="F38" s="28">
        <f>D38</f>
        <v>46002</v>
      </c>
      <c r="G38" s="23">
        <v>0.86250000000000004</v>
      </c>
      <c r="H38" s="20" t="s">
        <v>161</v>
      </c>
      <c r="I38" s="39"/>
    </row>
    <row r="39" spans="1:9" ht="24" hidden="1" customHeight="1">
      <c r="A39" s="35" t="s">
        <v>233</v>
      </c>
      <c r="B39" s="28">
        <f>F38+1</f>
        <v>46003</v>
      </c>
      <c r="C39" s="23">
        <v>0.77083333333333304</v>
      </c>
      <c r="D39" s="28">
        <f>B39+1</f>
        <v>46004</v>
      </c>
      <c r="E39" s="34">
        <v>0.75416666666666698</v>
      </c>
      <c r="F39" s="28">
        <f>D39+1</f>
        <v>46005</v>
      </c>
      <c r="G39" s="34">
        <v>0.42916666666666697</v>
      </c>
      <c r="H39" s="20" t="s">
        <v>234</v>
      </c>
      <c r="I39" s="39"/>
    </row>
    <row r="40" spans="1:9" ht="24" hidden="1" customHeight="1">
      <c r="A40" s="14" t="s">
        <v>235</v>
      </c>
      <c r="B40" s="28">
        <f>F39+5</f>
        <v>46010</v>
      </c>
      <c r="C40" s="23">
        <v>0</v>
      </c>
      <c r="D40" s="28">
        <f>B40</f>
        <v>46010</v>
      </c>
      <c r="E40" s="34">
        <v>0.120833333333333</v>
      </c>
      <c r="F40" s="28">
        <f>D40</f>
        <v>46010</v>
      </c>
      <c r="G40" s="34">
        <v>0.79166666666666696</v>
      </c>
      <c r="H40" s="20" t="s">
        <v>12</v>
      </c>
      <c r="I40" s="39"/>
    </row>
    <row r="41" spans="1:9" ht="24" hidden="1" customHeight="1">
      <c r="A41" s="14" t="s">
        <v>236</v>
      </c>
      <c r="B41" s="28">
        <f>F40+1</f>
        <v>46011</v>
      </c>
      <c r="C41" s="23">
        <v>0.875</v>
      </c>
      <c r="D41" s="28">
        <f>B41+2</f>
        <v>46013</v>
      </c>
      <c r="E41" s="34">
        <v>2.9166666666666698E-2</v>
      </c>
      <c r="F41" s="28">
        <f>D41</f>
        <v>46013</v>
      </c>
      <c r="G41" s="34">
        <v>0.52500000000000002</v>
      </c>
      <c r="H41" s="20" t="s">
        <v>12</v>
      </c>
      <c r="I41" s="39"/>
    </row>
    <row r="42" spans="1:9" ht="24" hidden="1" customHeight="1">
      <c r="A42" s="14" t="s">
        <v>237</v>
      </c>
      <c r="B42" s="28">
        <f>F41+2</f>
        <v>46015</v>
      </c>
      <c r="C42" s="23">
        <v>0.85416666666666696</v>
      </c>
      <c r="D42" s="28">
        <f>B42</f>
        <v>46015</v>
      </c>
      <c r="E42" s="34">
        <v>0.95833333333333304</v>
      </c>
      <c r="F42" s="28">
        <f>D42+1</f>
        <v>46016</v>
      </c>
      <c r="G42" s="34">
        <v>0.39583333333333298</v>
      </c>
      <c r="H42" s="20"/>
      <c r="I42" s="39"/>
    </row>
    <row r="43" spans="1:9" ht="24" hidden="1" customHeight="1">
      <c r="A43" s="35" t="s">
        <v>238</v>
      </c>
      <c r="B43" s="28">
        <f>F42+1</f>
        <v>46017</v>
      </c>
      <c r="C43" s="23">
        <v>0.875</v>
      </c>
      <c r="D43" s="28">
        <f>B43+1</f>
        <v>46018</v>
      </c>
      <c r="E43" s="34">
        <v>0.22916666666666699</v>
      </c>
      <c r="F43" s="28">
        <f>D43+1</f>
        <v>46019</v>
      </c>
      <c r="G43" s="34">
        <v>2.0833333333333301E-2</v>
      </c>
      <c r="H43" s="20" t="s">
        <v>239</v>
      </c>
      <c r="I43" s="39"/>
    </row>
    <row r="44" spans="1:9" ht="24" hidden="1" customHeight="1">
      <c r="A44" s="35" t="s">
        <v>240</v>
      </c>
      <c r="B44" s="28">
        <f>F43</f>
        <v>46019</v>
      </c>
      <c r="C44" s="23">
        <v>0.79166666666666696</v>
      </c>
      <c r="D44" s="28">
        <f>B44+2</f>
        <v>46021</v>
      </c>
      <c r="E44" s="34">
        <v>0.625</v>
      </c>
      <c r="F44" s="28">
        <v>46022</v>
      </c>
      <c r="G44" s="34">
        <v>0.38750000000000001</v>
      </c>
      <c r="H44" s="20" t="s">
        <v>12</v>
      </c>
      <c r="I44" s="39"/>
    </row>
    <row r="45" spans="1:9" ht="24" hidden="1" customHeight="1">
      <c r="A45" s="14" t="s">
        <v>241</v>
      </c>
      <c r="B45" s="28">
        <f>F44+5</f>
        <v>46027</v>
      </c>
      <c r="C45" s="23">
        <v>0.54166666666666696</v>
      </c>
      <c r="D45" s="28">
        <f>B45+1</f>
        <v>46028</v>
      </c>
      <c r="E45" s="34">
        <v>0.33750000000000002</v>
      </c>
      <c r="F45" s="28">
        <f>D45+1</f>
        <v>46029</v>
      </c>
      <c r="G45" s="34">
        <v>0.204166666666667</v>
      </c>
      <c r="H45" s="20" t="s">
        <v>242</v>
      </c>
      <c r="I45" s="39"/>
    </row>
    <row r="46" spans="1:9" ht="24" hidden="1" customHeight="1">
      <c r="A46" s="14" t="s">
        <v>243</v>
      </c>
      <c r="B46" s="28">
        <f>F45+1</f>
        <v>46030</v>
      </c>
      <c r="C46" s="23">
        <v>0.16666666666666699</v>
      </c>
      <c r="D46" s="28">
        <f>B46</f>
        <v>46030</v>
      </c>
      <c r="E46" s="34">
        <v>0.45833333333333298</v>
      </c>
      <c r="F46" s="28">
        <f>D46</f>
        <v>46030</v>
      </c>
      <c r="G46" s="34">
        <v>0.91666666666666696</v>
      </c>
      <c r="H46" s="20"/>
      <c r="I46" s="39"/>
    </row>
    <row r="47" spans="1:9" ht="24" hidden="1" customHeight="1">
      <c r="A47" s="14" t="s">
        <v>244</v>
      </c>
      <c r="B47" s="28">
        <v>46033</v>
      </c>
      <c r="C47" s="23">
        <v>0.29166666666666702</v>
      </c>
      <c r="D47" s="28">
        <f>B47</f>
        <v>46033</v>
      </c>
      <c r="E47" s="34">
        <v>0.3125</v>
      </c>
      <c r="F47" s="28">
        <f>D47</f>
        <v>46033</v>
      </c>
      <c r="G47" s="34">
        <v>0.72916666666666696</v>
      </c>
      <c r="H47" s="20"/>
      <c r="I47" s="39"/>
    </row>
    <row r="48" spans="1:9" ht="24" hidden="1" customHeight="1">
      <c r="A48" s="35" t="s">
        <v>245</v>
      </c>
      <c r="B48" s="28">
        <v>46035</v>
      </c>
      <c r="C48" s="23">
        <v>0.16666666666666699</v>
      </c>
      <c r="D48" s="28">
        <f>B48</f>
        <v>46035</v>
      </c>
      <c r="E48" s="34">
        <v>0.295833333333333</v>
      </c>
      <c r="F48" s="28">
        <f>D48+1</f>
        <v>46036</v>
      </c>
      <c r="G48" s="34">
        <v>0.104166666666667</v>
      </c>
      <c r="H48" s="20" t="s">
        <v>141</v>
      </c>
      <c r="I48" s="39"/>
    </row>
    <row r="49" spans="1:14" ht="24" hidden="1" customHeight="1">
      <c r="A49" s="35" t="s">
        <v>246</v>
      </c>
      <c r="B49" s="28">
        <f>F48</f>
        <v>46036</v>
      </c>
      <c r="C49" s="63">
        <v>0.91666666666666696</v>
      </c>
      <c r="D49" s="28">
        <f>B49+3</f>
        <v>46039</v>
      </c>
      <c r="E49" s="34">
        <v>0.22500000000000001</v>
      </c>
      <c r="F49" s="28">
        <f>D49</f>
        <v>46039</v>
      </c>
      <c r="G49" s="34">
        <v>0.65</v>
      </c>
      <c r="H49" s="20" t="s">
        <v>12</v>
      </c>
      <c r="I49" s="39"/>
    </row>
    <row r="50" spans="1:14" ht="25.5" hidden="1" customHeight="1">
      <c r="A50" s="14" t="s">
        <v>247</v>
      </c>
      <c r="B50" s="28">
        <f>F49+5</f>
        <v>46044</v>
      </c>
      <c r="C50" s="63">
        <v>0.77083333333333304</v>
      </c>
      <c r="D50" s="28">
        <f>B50+1</f>
        <v>46045</v>
      </c>
      <c r="E50" s="34">
        <v>0.27916666666666701</v>
      </c>
      <c r="F50" s="28">
        <f>D50</f>
        <v>46045</v>
      </c>
      <c r="G50" s="34">
        <v>0.65</v>
      </c>
      <c r="H50" s="20" t="s">
        <v>248</v>
      </c>
      <c r="I50" s="39"/>
    </row>
    <row r="51" spans="1:14" ht="24" hidden="1" customHeight="1">
      <c r="A51" s="44"/>
      <c r="B51" s="28"/>
      <c r="C51" s="28"/>
      <c r="D51" s="28"/>
      <c r="E51" s="28"/>
      <c r="F51" s="28"/>
      <c r="G51" s="28"/>
      <c r="H51" s="13"/>
      <c r="I51" s="39"/>
    </row>
    <row r="52" spans="1:14" ht="24" hidden="1" customHeight="1">
      <c r="A52" s="116" t="s">
        <v>249</v>
      </c>
      <c r="B52" s="120"/>
      <c r="C52" s="120"/>
      <c r="D52" s="120"/>
      <c r="E52" s="120"/>
      <c r="F52" s="120"/>
      <c r="G52" s="120"/>
      <c r="H52" s="120"/>
      <c r="I52" s="121"/>
    </row>
    <row r="53" spans="1:14" ht="24" hidden="1" customHeight="1">
      <c r="A53" s="15" t="s">
        <v>3</v>
      </c>
      <c r="B53" s="114" t="s">
        <v>4</v>
      </c>
      <c r="C53" s="115"/>
      <c r="D53" s="114" t="s">
        <v>5</v>
      </c>
      <c r="E53" s="115"/>
      <c r="F53" s="114" t="s">
        <v>6</v>
      </c>
      <c r="G53" s="115"/>
      <c r="H53" s="45" t="s">
        <v>7</v>
      </c>
      <c r="I53" s="45" t="s">
        <v>8</v>
      </c>
      <c r="K53" t="s">
        <v>250</v>
      </c>
    </row>
    <row r="54" spans="1:14" ht="24.6" hidden="1" customHeight="1">
      <c r="A54" s="14" t="s">
        <v>251</v>
      </c>
      <c r="B54" s="28">
        <v>45997</v>
      </c>
      <c r="C54" s="23">
        <v>6.9444444444444404E-4</v>
      </c>
      <c r="D54" s="28">
        <f>B54+2</f>
        <v>45999</v>
      </c>
      <c r="E54" s="23">
        <v>0.210416666666667</v>
      </c>
      <c r="F54" s="28">
        <f>D54</f>
        <v>45999</v>
      </c>
      <c r="G54" s="23">
        <v>0.75</v>
      </c>
      <c r="H54" s="20" t="s">
        <v>252</v>
      </c>
      <c r="I54" s="10"/>
    </row>
    <row r="55" spans="1:14" ht="24" hidden="1" customHeight="1">
      <c r="A55" s="14" t="s">
        <v>253</v>
      </c>
      <c r="B55" s="28">
        <f>F54+2</f>
        <v>46001</v>
      </c>
      <c r="C55" s="23">
        <v>4.1666666666666699E-2</v>
      </c>
      <c r="D55" s="28">
        <f>B55+1</f>
        <v>46002</v>
      </c>
      <c r="E55" s="23">
        <v>0.3125</v>
      </c>
      <c r="F55" s="28">
        <f>D55</f>
        <v>46002</v>
      </c>
      <c r="G55" s="23">
        <v>0.60416666666666696</v>
      </c>
      <c r="H55" s="20" t="s">
        <v>12</v>
      </c>
      <c r="I55" s="10"/>
    </row>
    <row r="56" spans="1:14" ht="24" hidden="1" customHeight="1">
      <c r="A56" s="46" t="s">
        <v>254</v>
      </c>
      <c r="B56" s="28">
        <f>F55+2</f>
        <v>46004</v>
      </c>
      <c r="C56" s="23">
        <v>0.75</v>
      </c>
      <c r="D56" s="28">
        <f>B56+1</f>
        <v>46005</v>
      </c>
      <c r="E56" s="34">
        <v>0.80833333333333302</v>
      </c>
      <c r="F56" s="28">
        <f>D56+1</f>
        <v>46006</v>
      </c>
      <c r="G56" s="23">
        <v>0.141666666666667</v>
      </c>
      <c r="H56" s="20" t="s">
        <v>255</v>
      </c>
      <c r="I56" s="10"/>
    </row>
    <row r="57" spans="1:14" ht="24" hidden="1" customHeight="1">
      <c r="A57" s="14" t="s">
        <v>256</v>
      </c>
      <c r="B57" s="28">
        <f>F56+1</f>
        <v>46007</v>
      </c>
      <c r="C57" s="23">
        <v>0.25</v>
      </c>
      <c r="D57" s="28">
        <v>46007</v>
      </c>
      <c r="E57" s="34">
        <v>0.30416666666666697</v>
      </c>
      <c r="F57" s="28">
        <f>D57</f>
        <v>46007</v>
      </c>
      <c r="G57" s="23">
        <v>0.87916666666666698</v>
      </c>
      <c r="H57" s="20"/>
      <c r="I57" s="10"/>
    </row>
    <row r="58" spans="1:14" ht="24" hidden="1" customHeight="1">
      <c r="A58" s="46" t="s">
        <v>257</v>
      </c>
      <c r="B58" s="28">
        <f>F57+2</f>
        <v>46009</v>
      </c>
      <c r="C58" s="23">
        <v>0.60416666666666696</v>
      </c>
      <c r="D58" s="28">
        <f>B58+2</f>
        <v>46011</v>
      </c>
      <c r="E58" s="34">
        <v>4.5833333333333302E-2</v>
      </c>
      <c r="F58" s="28">
        <v>46011</v>
      </c>
      <c r="G58" s="23">
        <v>0.625</v>
      </c>
      <c r="H58" s="20" t="s">
        <v>258</v>
      </c>
      <c r="I58" s="10"/>
    </row>
    <row r="59" spans="1:14" ht="24" hidden="1" customHeight="1">
      <c r="A59" s="14" t="s">
        <v>259</v>
      </c>
      <c r="B59" s="28">
        <v>46012</v>
      </c>
      <c r="C59" s="23">
        <v>0.66666666666666696</v>
      </c>
      <c r="D59" s="28">
        <v>46013</v>
      </c>
      <c r="E59" s="34">
        <v>0.14583333333333301</v>
      </c>
      <c r="F59" s="28">
        <v>46014</v>
      </c>
      <c r="G59" s="23">
        <v>0.104166666666667</v>
      </c>
      <c r="H59" s="20" t="s">
        <v>260</v>
      </c>
      <c r="I59" s="10"/>
    </row>
    <row r="60" spans="1:14" ht="24" hidden="1" customHeight="1">
      <c r="A60" s="70" t="s">
        <v>261</v>
      </c>
      <c r="B60" s="28">
        <v>46019</v>
      </c>
      <c r="C60" s="23">
        <v>0.95833333333333304</v>
      </c>
      <c r="D60" s="28">
        <v>46020</v>
      </c>
      <c r="E60" s="34">
        <v>0.170833333333333</v>
      </c>
      <c r="F60" s="28">
        <v>46020</v>
      </c>
      <c r="G60" s="23">
        <v>0.75</v>
      </c>
      <c r="H60" s="20" t="s">
        <v>262</v>
      </c>
      <c r="I60" s="10"/>
    </row>
    <row r="61" spans="1:14" ht="24" hidden="1" customHeight="1">
      <c r="A61" s="14"/>
      <c r="B61" s="28"/>
      <c r="C61" s="28"/>
      <c r="D61" s="28"/>
      <c r="E61" s="28"/>
      <c r="F61" s="28"/>
      <c r="G61" s="28"/>
      <c r="H61" s="20"/>
      <c r="I61" s="10"/>
    </row>
    <row r="62" spans="1:14" ht="24" hidden="1" customHeight="1">
      <c r="A62" s="116" t="s">
        <v>344</v>
      </c>
      <c r="B62" s="117"/>
      <c r="C62" s="117"/>
      <c r="D62" s="117"/>
      <c r="E62" s="117"/>
      <c r="F62" s="117"/>
      <c r="G62" s="117"/>
      <c r="H62" s="117"/>
      <c r="I62" s="118"/>
    </row>
    <row r="63" spans="1:14" ht="24" hidden="1" customHeight="1">
      <c r="A63" s="15" t="s">
        <v>3</v>
      </c>
      <c r="B63" s="114" t="s">
        <v>4</v>
      </c>
      <c r="C63" s="115"/>
      <c r="D63" s="114" t="s">
        <v>5</v>
      </c>
      <c r="E63" s="115"/>
      <c r="F63" s="114" t="s">
        <v>6</v>
      </c>
      <c r="G63" s="115"/>
      <c r="H63" s="45" t="s">
        <v>7</v>
      </c>
      <c r="I63" s="45" t="s">
        <v>8</v>
      </c>
      <c r="N63" t="s">
        <v>309</v>
      </c>
    </row>
    <row r="64" spans="1:14" s="51" customFormat="1" ht="25.35" hidden="1" customHeight="1">
      <c r="A64" s="71" t="s">
        <v>345</v>
      </c>
      <c r="B64" s="28">
        <v>46003</v>
      </c>
      <c r="C64" s="27">
        <v>0.75</v>
      </c>
      <c r="D64" s="28">
        <f>B64+2</f>
        <v>46005</v>
      </c>
      <c r="E64" s="27">
        <v>0.50833333333333297</v>
      </c>
      <c r="F64" s="28">
        <v>46005</v>
      </c>
      <c r="G64" s="27">
        <v>0.95</v>
      </c>
      <c r="H64" s="60" t="s">
        <v>346</v>
      </c>
      <c r="I64" s="59"/>
    </row>
    <row r="65" spans="1:14" s="51" customFormat="1" ht="25.35" hidden="1" customHeight="1">
      <c r="A65" s="76" t="s">
        <v>347</v>
      </c>
      <c r="B65" s="28">
        <f>F64+1</f>
        <v>46006</v>
      </c>
      <c r="C65" s="27">
        <v>0.6875</v>
      </c>
      <c r="D65" s="28">
        <f>B65+1</f>
        <v>46007</v>
      </c>
      <c r="E65" s="27">
        <v>0.35416666666666702</v>
      </c>
      <c r="F65" s="28">
        <f>D65</f>
        <v>46007</v>
      </c>
      <c r="G65" s="43">
        <v>0.82499999999999996</v>
      </c>
      <c r="H65" s="60" t="s">
        <v>12</v>
      </c>
      <c r="I65" s="59"/>
    </row>
    <row r="66" spans="1:14" s="51" customFormat="1" ht="25.35" hidden="1" customHeight="1">
      <c r="A66" s="76" t="s">
        <v>348</v>
      </c>
      <c r="B66" s="36"/>
      <c r="C66" s="37"/>
      <c r="D66" s="36"/>
      <c r="E66" s="18"/>
      <c r="F66" s="36"/>
      <c r="G66" s="37"/>
      <c r="H66" s="20" t="s">
        <v>289</v>
      </c>
      <c r="I66" s="59"/>
    </row>
    <row r="67" spans="1:14" s="51" customFormat="1" ht="25.35" hidden="1" customHeight="1">
      <c r="A67" s="76" t="s">
        <v>349</v>
      </c>
      <c r="B67" s="28">
        <f>F65+4</f>
        <v>46011</v>
      </c>
      <c r="C67" s="27">
        <v>0.75</v>
      </c>
      <c r="D67" s="28">
        <f>B67+1</f>
        <v>46012</v>
      </c>
      <c r="E67" s="27">
        <v>0.42638888888888898</v>
      </c>
      <c r="F67" s="28">
        <f>D67</f>
        <v>46012</v>
      </c>
      <c r="G67" s="43">
        <v>0.83333333333333304</v>
      </c>
      <c r="H67" s="60" t="s">
        <v>12</v>
      </c>
      <c r="I67" s="59"/>
    </row>
    <row r="68" spans="1:14" s="51" customFormat="1" ht="25.05" hidden="1" customHeight="1">
      <c r="A68" s="76" t="s">
        <v>350</v>
      </c>
      <c r="B68" s="28">
        <f>F67+1</f>
        <v>46013</v>
      </c>
      <c r="C68" s="27">
        <v>0.70833333333333304</v>
      </c>
      <c r="D68" s="28">
        <v>46014</v>
      </c>
      <c r="E68" s="27">
        <v>5.83333333333333E-2</v>
      </c>
      <c r="F68" s="28">
        <f>D68</f>
        <v>46014</v>
      </c>
      <c r="G68" s="43">
        <v>0.77083333333333304</v>
      </c>
      <c r="H68" s="20" t="s">
        <v>239</v>
      </c>
      <c r="I68" s="59"/>
    </row>
    <row r="69" spans="1:14" s="51" customFormat="1" ht="25.35" hidden="1" customHeight="1">
      <c r="A69" s="71" t="s">
        <v>351</v>
      </c>
      <c r="B69" s="28">
        <f>F68+5</f>
        <v>46019</v>
      </c>
      <c r="C69" s="27">
        <v>0.58333333333333304</v>
      </c>
      <c r="D69" s="28">
        <f>B69</f>
        <v>46019</v>
      </c>
      <c r="E69" s="27">
        <v>0.86250000000000004</v>
      </c>
      <c r="F69" s="28">
        <f>D69+1</f>
        <v>46020</v>
      </c>
      <c r="G69" s="43">
        <v>0.27361111111111103</v>
      </c>
      <c r="H69" s="60" t="s">
        <v>352</v>
      </c>
      <c r="I69" s="59"/>
    </row>
    <row r="70" spans="1:14" s="51" customFormat="1" ht="25.35" hidden="1" customHeight="1">
      <c r="A70" s="35" t="s">
        <v>353</v>
      </c>
      <c r="B70" s="28">
        <f>F69</f>
        <v>46020</v>
      </c>
      <c r="C70" s="27">
        <v>0.83333333333333304</v>
      </c>
      <c r="D70" s="28">
        <f>B70+1</f>
        <v>46021</v>
      </c>
      <c r="E70" s="27">
        <v>0.58333333333333304</v>
      </c>
      <c r="F70" s="28">
        <f>D70</f>
        <v>46021</v>
      </c>
      <c r="G70" s="43">
        <v>0.95833333333333304</v>
      </c>
      <c r="H70" s="60"/>
      <c r="I70" s="59"/>
    </row>
    <row r="71" spans="1:14" s="51" customFormat="1" ht="25.35" hidden="1" customHeight="1">
      <c r="A71" s="35" t="s">
        <v>354</v>
      </c>
      <c r="B71" s="28">
        <v>46023</v>
      </c>
      <c r="C71" s="27">
        <v>0.75</v>
      </c>
      <c r="D71" s="28">
        <v>46024</v>
      </c>
      <c r="E71" s="27">
        <v>0.125</v>
      </c>
      <c r="F71" s="28">
        <v>46024</v>
      </c>
      <c r="G71" s="43">
        <v>0.375</v>
      </c>
      <c r="H71" s="60" t="s">
        <v>12</v>
      </c>
      <c r="I71" s="59"/>
    </row>
    <row r="72" spans="1:14" ht="24" hidden="1" customHeight="1">
      <c r="A72" s="46" t="s">
        <v>355</v>
      </c>
      <c r="B72" s="28">
        <v>46026</v>
      </c>
      <c r="C72" s="27">
        <v>0.54166666666666696</v>
      </c>
      <c r="D72" s="49">
        <v>46026</v>
      </c>
      <c r="E72" s="27">
        <v>0.64583333333333304</v>
      </c>
      <c r="F72" s="49">
        <v>46027</v>
      </c>
      <c r="G72" s="43">
        <v>0.27083333333333298</v>
      </c>
      <c r="H72" s="20" t="s">
        <v>155</v>
      </c>
      <c r="I72" s="10"/>
    </row>
    <row r="73" spans="1:14" ht="24" hidden="1" customHeight="1">
      <c r="A73" s="35" t="s">
        <v>356</v>
      </c>
      <c r="B73" s="28">
        <v>46027</v>
      </c>
      <c r="C73" s="27">
        <v>0.97916666666666696</v>
      </c>
      <c r="D73" s="28">
        <v>46029</v>
      </c>
      <c r="E73" s="27">
        <v>0.94166666666666698</v>
      </c>
      <c r="F73" s="49">
        <v>46030</v>
      </c>
      <c r="G73" s="43">
        <v>0.53749999999999998</v>
      </c>
      <c r="H73" s="60" t="s">
        <v>12</v>
      </c>
      <c r="I73" s="10"/>
    </row>
    <row r="74" spans="1:14" ht="24" hidden="1" customHeight="1">
      <c r="A74" s="46" t="s">
        <v>279</v>
      </c>
      <c r="B74" s="80">
        <v>46035</v>
      </c>
      <c r="C74" s="63">
        <v>0.5</v>
      </c>
      <c r="D74" s="28">
        <v>46035</v>
      </c>
      <c r="E74" s="43">
        <v>0.54166666666666696</v>
      </c>
      <c r="F74" s="24">
        <v>46036</v>
      </c>
      <c r="G74" s="43">
        <v>8.3333333333333301E-2</v>
      </c>
      <c r="H74" s="20" t="s">
        <v>357</v>
      </c>
      <c r="I74" s="10"/>
    </row>
    <row r="75" spans="1:14" ht="24" hidden="1" customHeight="1">
      <c r="A75" s="35"/>
      <c r="B75" s="43"/>
      <c r="C75" s="43"/>
      <c r="D75" s="28"/>
      <c r="E75" s="43"/>
      <c r="F75" s="28"/>
      <c r="G75" s="43"/>
      <c r="H75" s="20"/>
      <c r="I75" s="10"/>
    </row>
    <row r="76" spans="1:14" ht="24" hidden="1" customHeight="1">
      <c r="A76" s="145" t="s">
        <v>358</v>
      </c>
      <c r="B76" s="146"/>
      <c r="C76" s="146"/>
      <c r="D76" s="146"/>
      <c r="E76" s="146"/>
      <c r="F76" s="146"/>
      <c r="G76" s="146"/>
      <c r="H76" s="146"/>
      <c r="I76" s="146"/>
    </row>
    <row r="77" spans="1:14" ht="24" hidden="1" customHeight="1">
      <c r="A77" s="15" t="s">
        <v>3</v>
      </c>
      <c r="B77" s="114" t="s">
        <v>4</v>
      </c>
      <c r="C77" s="115"/>
      <c r="D77" s="114" t="s">
        <v>5</v>
      </c>
      <c r="E77" s="115"/>
      <c r="F77" s="114" t="s">
        <v>6</v>
      </c>
      <c r="G77" s="115"/>
      <c r="H77" s="45" t="s">
        <v>7</v>
      </c>
      <c r="I77" s="45" t="s">
        <v>8</v>
      </c>
      <c r="N77" t="s">
        <v>309</v>
      </c>
    </row>
    <row r="78" spans="1:14" s="51" customFormat="1" ht="25.35" hidden="1" customHeight="1">
      <c r="A78" s="46" t="s">
        <v>359</v>
      </c>
      <c r="B78" s="28">
        <v>46012</v>
      </c>
      <c r="C78" s="27">
        <v>0.95833333333333304</v>
      </c>
      <c r="D78" s="28">
        <v>46013</v>
      </c>
      <c r="E78" s="27">
        <v>0.71666666666666701</v>
      </c>
      <c r="F78" s="28">
        <v>46014</v>
      </c>
      <c r="G78" s="43">
        <v>0.14583333333333301</v>
      </c>
      <c r="H78" s="60" t="s">
        <v>360</v>
      </c>
      <c r="I78" s="59"/>
    </row>
    <row r="79" spans="1:14" s="51" customFormat="1" ht="25.35" hidden="1" customHeight="1">
      <c r="A79" s="46" t="s">
        <v>361</v>
      </c>
      <c r="B79" s="28">
        <v>46014</v>
      </c>
      <c r="C79" s="27">
        <v>0.72083333333333299</v>
      </c>
      <c r="D79" s="28">
        <v>46016</v>
      </c>
      <c r="E79" s="27">
        <v>0.90416666666666701</v>
      </c>
      <c r="F79" s="28">
        <v>46017</v>
      </c>
      <c r="G79" s="43">
        <v>0.22916666666666699</v>
      </c>
      <c r="H79" s="60" t="s">
        <v>274</v>
      </c>
      <c r="I79" s="59"/>
    </row>
    <row r="80" spans="1:14" s="51" customFormat="1" ht="25.35" hidden="1" customHeight="1">
      <c r="A80" s="35" t="s">
        <v>362</v>
      </c>
      <c r="B80" s="28">
        <v>46018</v>
      </c>
      <c r="C80" s="27">
        <v>0.72916666666666696</v>
      </c>
      <c r="D80" s="28">
        <v>46019</v>
      </c>
      <c r="E80" s="43">
        <v>8.3333333333333301E-2</v>
      </c>
      <c r="F80" s="28">
        <v>46019</v>
      </c>
      <c r="G80" s="43">
        <v>0.35416666666666702</v>
      </c>
      <c r="H80" s="60"/>
      <c r="I80" s="59"/>
    </row>
    <row r="81" spans="1:11" s="51" customFormat="1" ht="25.35" hidden="1" customHeight="1">
      <c r="A81" s="35" t="s">
        <v>363</v>
      </c>
      <c r="B81" s="28">
        <v>46021</v>
      </c>
      <c r="C81" s="27">
        <v>0.75</v>
      </c>
      <c r="D81" s="28">
        <v>46022</v>
      </c>
      <c r="E81" s="27">
        <v>0.97916666666666696</v>
      </c>
      <c r="F81" s="28">
        <v>46023</v>
      </c>
      <c r="G81" s="43">
        <v>0.41666666666666702</v>
      </c>
      <c r="H81" s="60" t="s">
        <v>12</v>
      </c>
      <c r="I81" s="59"/>
    </row>
    <row r="82" spans="1:11" s="51" customFormat="1" ht="25.35" hidden="1" customHeight="1">
      <c r="A82" s="35" t="s">
        <v>364</v>
      </c>
      <c r="B82" s="28">
        <v>46024</v>
      </c>
      <c r="C82" s="43">
        <v>0.29166666666666702</v>
      </c>
      <c r="D82" s="28">
        <v>46024</v>
      </c>
      <c r="E82" s="43">
        <v>0.39583333333333298</v>
      </c>
      <c r="F82" s="28">
        <v>46024</v>
      </c>
      <c r="G82" s="43">
        <v>0.75833333333333297</v>
      </c>
      <c r="H82" s="60" t="s">
        <v>365</v>
      </c>
      <c r="I82" s="59"/>
    </row>
    <row r="83" spans="1:11" s="51" customFormat="1" ht="25.35" hidden="1" customHeight="1">
      <c r="A83" s="46" t="s">
        <v>366</v>
      </c>
      <c r="B83" s="49">
        <v>46025</v>
      </c>
      <c r="C83" s="27">
        <v>0.41666666666666702</v>
      </c>
      <c r="D83" s="49">
        <v>46025</v>
      </c>
      <c r="E83" s="27">
        <v>0.45833333333333298</v>
      </c>
      <c r="F83" s="28">
        <v>46026</v>
      </c>
      <c r="G83" s="43">
        <v>4.1666666666666699E-2</v>
      </c>
      <c r="H83" s="60" t="s">
        <v>367</v>
      </c>
      <c r="I83" s="59"/>
    </row>
    <row r="84" spans="1:11" ht="24" hidden="1" customHeight="1">
      <c r="A84" s="116" t="s">
        <v>263</v>
      </c>
      <c r="B84" s="117"/>
      <c r="C84" s="117"/>
      <c r="D84" s="117"/>
      <c r="E84" s="117"/>
      <c r="F84" s="117"/>
      <c r="G84" s="117"/>
      <c r="H84" s="117"/>
      <c r="I84" s="118"/>
    </row>
    <row r="85" spans="1:11" ht="24" hidden="1" customHeight="1">
      <c r="A85" s="15" t="s">
        <v>3</v>
      </c>
      <c r="B85" s="114" t="s">
        <v>4</v>
      </c>
      <c r="C85" s="115"/>
      <c r="D85" s="114" t="s">
        <v>5</v>
      </c>
      <c r="E85" s="115"/>
      <c r="F85" s="114" t="s">
        <v>6</v>
      </c>
      <c r="G85" s="115"/>
      <c r="H85" s="45" t="s">
        <v>7</v>
      </c>
      <c r="I85" s="45" t="s">
        <v>8</v>
      </c>
      <c r="K85" t="s">
        <v>250</v>
      </c>
    </row>
    <row r="86" spans="1:11" s="51" customFormat="1" ht="25.35" hidden="1" customHeight="1">
      <c r="A86" s="71" t="s">
        <v>264</v>
      </c>
      <c r="B86" s="40">
        <v>46016</v>
      </c>
      <c r="C86" s="63">
        <v>0.79166666666666696</v>
      </c>
      <c r="D86" s="40">
        <v>46016</v>
      </c>
      <c r="E86" s="63">
        <v>0.84583333333333299</v>
      </c>
      <c r="F86" s="40">
        <v>46017</v>
      </c>
      <c r="G86" s="63">
        <v>0.65</v>
      </c>
      <c r="H86" s="60" t="s">
        <v>265</v>
      </c>
      <c r="I86" s="59"/>
    </row>
    <row r="87" spans="1:11" s="51" customFormat="1" ht="25.35" hidden="1" customHeight="1">
      <c r="A87" s="62" t="s">
        <v>266</v>
      </c>
      <c r="B87" s="40">
        <v>46018</v>
      </c>
      <c r="C87" s="63">
        <v>0.625</v>
      </c>
      <c r="D87" s="40">
        <v>46018</v>
      </c>
      <c r="E87" s="63">
        <v>0.85833333333333295</v>
      </c>
      <c r="F87" s="72">
        <v>46019</v>
      </c>
      <c r="G87" s="63">
        <v>0.3125</v>
      </c>
      <c r="H87" s="60"/>
      <c r="I87" s="59"/>
    </row>
    <row r="88" spans="1:11" s="51" customFormat="1" ht="25.35" hidden="1" customHeight="1">
      <c r="A88" s="62" t="s">
        <v>267</v>
      </c>
      <c r="B88" s="40">
        <v>46021</v>
      </c>
      <c r="C88" s="63">
        <v>0.75</v>
      </c>
      <c r="D88" s="40">
        <v>46021</v>
      </c>
      <c r="E88" s="63">
        <v>0.77083333333333304</v>
      </c>
      <c r="F88" s="72">
        <v>46022</v>
      </c>
      <c r="G88" s="63">
        <v>0.25</v>
      </c>
      <c r="H88" s="60"/>
      <c r="I88" s="66"/>
    </row>
    <row r="89" spans="1:11" s="51" customFormat="1" ht="25.35" hidden="1" customHeight="1">
      <c r="A89" s="62" t="s">
        <v>268</v>
      </c>
      <c r="B89" s="40">
        <f>F88+1</f>
        <v>46023</v>
      </c>
      <c r="C89" s="63">
        <v>0.79166666666666696</v>
      </c>
      <c r="D89" s="40">
        <f>B89</f>
        <v>46023</v>
      </c>
      <c r="E89" s="63">
        <v>0.89583333333333304</v>
      </c>
      <c r="F89" s="72">
        <f>D89+1</f>
        <v>46024</v>
      </c>
      <c r="G89" s="63">
        <v>0.60416666666666696</v>
      </c>
      <c r="H89" s="20" t="s">
        <v>141</v>
      </c>
      <c r="I89" s="66"/>
    </row>
    <row r="90" spans="1:11" s="51" customFormat="1" ht="25.35" hidden="1" customHeight="1">
      <c r="A90" s="62" t="s">
        <v>269</v>
      </c>
      <c r="B90" s="40">
        <f>F89+1</f>
        <v>46025</v>
      </c>
      <c r="C90" s="63">
        <v>0.5</v>
      </c>
      <c r="D90" s="40">
        <f>B90</f>
        <v>46025</v>
      </c>
      <c r="E90" s="63">
        <v>0.79166666666666696</v>
      </c>
      <c r="F90" s="40">
        <f>D90+1</f>
        <v>46026</v>
      </c>
      <c r="G90" s="63">
        <v>0.40625</v>
      </c>
      <c r="H90" s="20" t="s">
        <v>12</v>
      </c>
      <c r="I90" s="66"/>
    </row>
    <row r="91" spans="1:11" s="51" customFormat="1" ht="25.35" hidden="1" customHeight="1">
      <c r="A91" s="62" t="s">
        <v>270</v>
      </c>
      <c r="B91" s="40">
        <f>F90+5</f>
        <v>46031</v>
      </c>
      <c r="C91" s="63">
        <v>0.25</v>
      </c>
      <c r="D91" s="40">
        <f>B91</f>
        <v>46031</v>
      </c>
      <c r="E91" s="63">
        <v>0.35</v>
      </c>
      <c r="F91" s="40">
        <f>D91</f>
        <v>46031</v>
      </c>
      <c r="G91" s="63">
        <v>0.8</v>
      </c>
      <c r="H91" s="20" t="s">
        <v>271</v>
      </c>
      <c r="I91" s="66"/>
    </row>
    <row r="92" spans="1:11" s="51" customFormat="1" ht="25.35" hidden="1" customHeight="1">
      <c r="A92" s="62" t="s">
        <v>272</v>
      </c>
      <c r="B92" s="40">
        <f>F91+1</f>
        <v>46032</v>
      </c>
      <c r="C92" s="63">
        <v>0.97916666666666696</v>
      </c>
      <c r="D92" s="40">
        <f>B92+1</f>
        <v>46033</v>
      </c>
      <c r="E92" s="63">
        <v>0.22083333333333299</v>
      </c>
      <c r="F92" s="40">
        <f>D92</f>
        <v>46033</v>
      </c>
      <c r="G92" s="63">
        <v>0.70833333333333304</v>
      </c>
      <c r="H92" s="20" t="s">
        <v>12</v>
      </c>
      <c r="I92" s="66"/>
    </row>
    <row r="93" spans="1:11" s="51" customFormat="1" ht="25.35" hidden="1" customHeight="1">
      <c r="A93" s="61" t="s">
        <v>273</v>
      </c>
      <c r="B93" s="40">
        <v>46034</v>
      </c>
      <c r="C93" s="63">
        <v>0.28333333333333299</v>
      </c>
      <c r="D93" s="40">
        <f>B93+2</f>
        <v>46036</v>
      </c>
      <c r="E93" s="63">
        <v>0.58333333333333304</v>
      </c>
      <c r="F93" s="40">
        <v>46036</v>
      </c>
      <c r="G93" s="63">
        <v>0.83750000000000002</v>
      </c>
      <c r="H93" s="20" t="s">
        <v>274</v>
      </c>
      <c r="I93" s="66"/>
    </row>
    <row r="94" spans="1:11" s="51" customFormat="1" ht="25.35" hidden="1" customHeight="1">
      <c r="A94" s="61" t="s">
        <v>275</v>
      </c>
      <c r="B94" s="40">
        <v>46038</v>
      </c>
      <c r="C94" s="63">
        <v>0.625</v>
      </c>
      <c r="D94" s="40">
        <f>B94</f>
        <v>46038</v>
      </c>
      <c r="E94" s="63">
        <v>0.6875</v>
      </c>
      <c r="F94" s="40">
        <f>D94</f>
        <v>46038</v>
      </c>
      <c r="G94" s="63">
        <v>0.89722222222222203</v>
      </c>
      <c r="H94" s="20" t="s">
        <v>276</v>
      </c>
      <c r="I94" s="66"/>
    </row>
    <row r="95" spans="1:11" s="51" customFormat="1" ht="25.35" hidden="1" customHeight="1">
      <c r="A95" s="62" t="s">
        <v>277</v>
      </c>
      <c r="B95" s="40">
        <f>F94+1</f>
        <v>46039</v>
      </c>
      <c r="C95" s="63">
        <v>0.89583333333333304</v>
      </c>
      <c r="D95" s="40">
        <f>B95</f>
        <v>46039</v>
      </c>
      <c r="E95" s="63">
        <v>0.95833333333333304</v>
      </c>
      <c r="F95" s="40">
        <f>D95+1</f>
        <v>46040</v>
      </c>
      <c r="G95" s="63">
        <v>0.30416666666666697</v>
      </c>
      <c r="H95" s="20"/>
      <c r="I95" s="66"/>
    </row>
    <row r="96" spans="1:11" s="51" customFormat="1" ht="25.35" hidden="1" customHeight="1">
      <c r="A96" s="62" t="s">
        <v>169</v>
      </c>
      <c r="B96" s="40">
        <f>F95+2</f>
        <v>46042</v>
      </c>
      <c r="C96" s="63">
        <v>2.0833333333333301E-2</v>
      </c>
      <c r="D96" s="40">
        <f>B96</f>
        <v>46042</v>
      </c>
      <c r="E96" s="63">
        <v>0.141666666666667</v>
      </c>
      <c r="F96" s="40">
        <f>D96</f>
        <v>46042</v>
      </c>
      <c r="G96" s="63">
        <v>0.9375</v>
      </c>
      <c r="H96" s="20" t="s">
        <v>141</v>
      </c>
      <c r="I96" s="66"/>
    </row>
    <row r="97" spans="1:9" s="51" customFormat="1" ht="25.35" hidden="1" customHeight="1">
      <c r="A97" s="62" t="s">
        <v>278</v>
      </c>
      <c r="B97" s="40">
        <f>F96+1</f>
        <v>46043</v>
      </c>
      <c r="C97" s="63">
        <v>0.8125</v>
      </c>
      <c r="D97" s="40">
        <f>B97+1</f>
        <v>46044</v>
      </c>
      <c r="E97" s="63">
        <v>0.5</v>
      </c>
      <c r="F97" s="40">
        <f t="shared" ref="F97:F103" si="5">D97+1</f>
        <v>46045</v>
      </c>
      <c r="G97" s="63">
        <v>2.0833333333333298E-3</v>
      </c>
      <c r="H97" s="20"/>
      <c r="I97" s="66"/>
    </row>
    <row r="98" spans="1:9" s="51" customFormat="1" ht="25.35" hidden="1" customHeight="1">
      <c r="A98" s="62" t="s">
        <v>279</v>
      </c>
      <c r="B98" s="40">
        <f>F97+4</f>
        <v>46049</v>
      </c>
      <c r="C98" s="63">
        <v>0.875</v>
      </c>
      <c r="D98" s="40">
        <f>B98+3</f>
        <v>46052</v>
      </c>
      <c r="E98" s="34">
        <v>0.41666666666666702</v>
      </c>
      <c r="F98" s="40">
        <f t="shared" si="5"/>
        <v>46053</v>
      </c>
      <c r="G98" s="63">
        <v>0.483333333333333</v>
      </c>
      <c r="H98" s="60" t="s">
        <v>280</v>
      </c>
      <c r="I98" s="66"/>
    </row>
    <row r="99" spans="1:9" s="51" customFormat="1" ht="25.35" hidden="1" customHeight="1">
      <c r="A99" s="62" t="s">
        <v>281</v>
      </c>
      <c r="B99" s="40">
        <f>F98+1</f>
        <v>46054</v>
      </c>
      <c r="C99" s="63">
        <v>0.79166666666666696</v>
      </c>
      <c r="D99" s="40">
        <f>B99+2</f>
        <v>46056</v>
      </c>
      <c r="E99" s="34">
        <v>0.49166666666666697</v>
      </c>
      <c r="F99" s="40">
        <f t="shared" si="5"/>
        <v>46057</v>
      </c>
      <c r="G99" s="63">
        <v>4.1666666666666699E-2</v>
      </c>
      <c r="H99" s="20" t="s">
        <v>12</v>
      </c>
      <c r="I99" s="66"/>
    </row>
    <row r="100" spans="1:9" s="51" customFormat="1" ht="25.35" hidden="1" customHeight="1">
      <c r="A100" s="62" t="s">
        <v>282</v>
      </c>
      <c r="B100" s="40">
        <f>F99+2</f>
        <v>46059</v>
      </c>
      <c r="C100" s="27">
        <v>0.625</v>
      </c>
      <c r="D100" s="40">
        <f t="shared" ref="D100:D105" si="6">B100</f>
        <v>46059</v>
      </c>
      <c r="E100" s="27">
        <v>0.6875</v>
      </c>
      <c r="F100" s="40">
        <f t="shared" si="5"/>
        <v>46060</v>
      </c>
      <c r="G100" s="63">
        <v>8.3333333333333301E-2</v>
      </c>
      <c r="H100" s="20"/>
      <c r="I100" s="66"/>
    </row>
    <row r="101" spans="1:9" s="51" customFormat="1" ht="25.35" hidden="1" customHeight="1">
      <c r="A101" s="62" t="s">
        <v>174</v>
      </c>
      <c r="B101" s="40">
        <f>F100+1</f>
        <v>46061</v>
      </c>
      <c r="C101" s="27">
        <v>0.625</v>
      </c>
      <c r="D101" s="40">
        <f t="shared" si="6"/>
        <v>46061</v>
      </c>
      <c r="E101" s="27">
        <v>0.70833333333333304</v>
      </c>
      <c r="F101" s="40">
        <f t="shared" si="5"/>
        <v>46062</v>
      </c>
      <c r="G101" s="63">
        <v>0.52083333333333304</v>
      </c>
      <c r="H101" s="20" t="s">
        <v>141</v>
      </c>
      <c r="I101" s="66"/>
    </row>
    <row r="102" spans="1:9" s="51" customFormat="1" ht="25.35" hidden="1" customHeight="1">
      <c r="A102" s="62" t="s">
        <v>283</v>
      </c>
      <c r="B102" s="40">
        <f>F101+1</f>
        <v>46063</v>
      </c>
      <c r="C102" s="27">
        <v>0.375</v>
      </c>
      <c r="D102" s="40">
        <f t="shared" si="6"/>
        <v>46063</v>
      </c>
      <c r="E102" s="27">
        <v>0.64583333333333304</v>
      </c>
      <c r="F102" s="40">
        <f t="shared" si="5"/>
        <v>46064</v>
      </c>
      <c r="G102" s="63">
        <v>0.22916666666666699</v>
      </c>
      <c r="H102" s="20"/>
      <c r="I102" s="66"/>
    </row>
    <row r="103" spans="1:9" s="51" customFormat="1" ht="25.35" hidden="1" customHeight="1">
      <c r="A103" s="61" t="s">
        <v>284</v>
      </c>
      <c r="B103" s="40">
        <f>F102+4</f>
        <v>46068</v>
      </c>
      <c r="C103" s="27">
        <v>1.6666666666666701E-2</v>
      </c>
      <c r="D103" s="40">
        <f>B103+2</f>
        <v>46070</v>
      </c>
      <c r="E103" s="27">
        <v>0.54166666666666696</v>
      </c>
      <c r="F103" s="40">
        <f t="shared" si="5"/>
        <v>46071</v>
      </c>
      <c r="G103" s="63">
        <v>0.133333333333333</v>
      </c>
      <c r="H103" s="20" t="s">
        <v>12</v>
      </c>
      <c r="I103" s="66"/>
    </row>
    <row r="104" spans="1:9" s="51" customFormat="1" ht="25.35" hidden="1" customHeight="1">
      <c r="A104" s="62" t="s">
        <v>285</v>
      </c>
      <c r="B104" s="40">
        <f>F103+1</f>
        <v>46072</v>
      </c>
      <c r="C104" s="27">
        <v>0.45833333333333298</v>
      </c>
      <c r="D104" s="40">
        <f>B104+1</f>
        <v>46073</v>
      </c>
      <c r="E104" s="27">
        <v>0.5</v>
      </c>
      <c r="F104" s="40">
        <f>D104</f>
        <v>46073</v>
      </c>
      <c r="G104" s="63">
        <v>0.95833333333333304</v>
      </c>
      <c r="H104" s="20" t="s">
        <v>12</v>
      </c>
      <c r="I104" s="66"/>
    </row>
    <row r="105" spans="1:9" s="51" customFormat="1" ht="25.35" hidden="1" customHeight="1">
      <c r="A105" s="71" t="s">
        <v>286</v>
      </c>
      <c r="B105" s="40">
        <f>F104+2</f>
        <v>46075</v>
      </c>
      <c r="C105" s="63">
        <v>0.33333333333333298</v>
      </c>
      <c r="D105" s="40">
        <f t="shared" si="6"/>
        <v>46075</v>
      </c>
      <c r="E105" s="63">
        <v>0.42916666666666697</v>
      </c>
      <c r="F105" s="40">
        <f>D105</f>
        <v>46075</v>
      </c>
      <c r="G105" s="63">
        <v>0.71875</v>
      </c>
      <c r="H105" s="20" t="s">
        <v>287</v>
      </c>
      <c r="I105" s="66"/>
    </row>
    <row r="106" spans="1:9" s="51" customFormat="1" ht="25.35" hidden="1" customHeight="1">
      <c r="A106" s="71" t="s">
        <v>288</v>
      </c>
      <c r="B106" s="64"/>
      <c r="C106" s="64"/>
      <c r="D106" s="64"/>
      <c r="E106" s="64"/>
      <c r="F106" s="64"/>
      <c r="G106" s="64"/>
      <c r="H106" s="20" t="s">
        <v>289</v>
      </c>
      <c r="I106" s="66"/>
    </row>
    <row r="107" spans="1:9" s="51" customFormat="1" ht="25.35" hidden="1" customHeight="1">
      <c r="A107" s="62" t="s">
        <v>290</v>
      </c>
      <c r="B107" s="40">
        <f>F105+3</f>
        <v>46078</v>
      </c>
      <c r="C107" s="63">
        <v>4.1666666666666699E-2</v>
      </c>
      <c r="D107" s="40">
        <v>46078</v>
      </c>
      <c r="E107" s="63">
        <v>0.24583333333333299</v>
      </c>
      <c r="F107" s="40">
        <f>D107</f>
        <v>46078</v>
      </c>
      <c r="G107" s="63">
        <v>0.58333333333333304</v>
      </c>
      <c r="H107" s="20"/>
      <c r="I107" s="66"/>
    </row>
    <row r="108" spans="1:9" s="51" customFormat="1" ht="25.35" hidden="1" customHeight="1">
      <c r="A108" s="46" t="s">
        <v>177</v>
      </c>
      <c r="B108" s="64"/>
      <c r="C108" s="64"/>
      <c r="D108" s="64"/>
      <c r="E108" s="64"/>
      <c r="F108" s="64"/>
      <c r="G108" s="64"/>
      <c r="H108" s="20" t="s">
        <v>291</v>
      </c>
      <c r="I108" s="66"/>
    </row>
    <row r="109" spans="1:9" s="51" customFormat="1" ht="25.35" hidden="1" customHeight="1">
      <c r="A109" s="46" t="s">
        <v>176</v>
      </c>
      <c r="B109" s="64"/>
      <c r="C109" s="64"/>
      <c r="D109" s="64"/>
      <c r="E109" s="64"/>
      <c r="F109" s="64"/>
      <c r="G109" s="64"/>
      <c r="H109" s="20" t="s">
        <v>292</v>
      </c>
      <c r="I109" s="66"/>
    </row>
    <row r="110" spans="1:9" s="51" customFormat="1" ht="25.05" hidden="1" customHeight="1">
      <c r="A110" s="62" t="s">
        <v>178</v>
      </c>
      <c r="B110" s="40">
        <f>F107+1</f>
        <v>46079</v>
      </c>
      <c r="C110" s="63">
        <v>0.95833333333333304</v>
      </c>
      <c r="D110" s="40">
        <f>B110+1</f>
        <v>46080</v>
      </c>
      <c r="E110" s="63">
        <v>6.25E-2</v>
      </c>
      <c r="F110" s="40">
        <f>D110</f>
        <v>46080</v>
      </c>
      <c r="G110" s="63">
        <v>0.60416666666666696</v>
      </c>
      <c r="H110" s="20" t="s">
        <v>141</v>
      </c>
      <c r="I110" s="66"/>
    </row>
    <row r="111" spans="1:9" s="51" customFormat="1" ht="24.75" hidden="1" customHeight="1">
      <c r="A111" s="73" t="s">
        <v>293</v>
      </c>
      <c r="B111" s="28">
        <f>F110+1</f>
        <v>46081</v>
      </c>
      <c r="C111" s="23">
        <v>0.5</v>
      </c>
      <c r="D111" s="28">
        <f t="shared" ref="D111" si="7">B111</f>
        <v>46081</v>
      </c>
      <c r="E111" s="63">
        <v>0.64166666666666705</v>
      </c>
      <c r="F111" s="28">
        <f>D111+1</f>
        <v>46082</v>
      </c>
      <c r="G111" s="63">
        <v>0.20833333333333301</v>
      </c>
      <c r="H111" s="54"/>
      <c r="I111" s="74"/>
    </row>
    <row r="112" spans="1:9" s="51" customFormat="1" ht="25.35" hidden="1" customHeight="1">
      <c r="A112" s="71" t="s">
        <v>294</v>
      </c>
      <c r="B112" s="64"/>
      <c r="C112" s="64"/>
      <c r="D112" s="64"/>
      <c r="E112" s="64"/>
      <c r="F112" s="64"/>
      <c r="G112" s="64"/>
      <c r="H112" s="20" t="s">
        <v>291</v>
      </c>
      <c r="I112" s="66"/>
    </row>
    <row r="113" spans="1:14" s="51" customFormat="1" ht="25.35" hidden="1" customHeight="1">
      <c r="A113" s="75" t="s">
        <v>295</v>
      </c>
      <c r="B113" s="40">
        <f>F111+1</f>
        <v>46083</v>
      </c>
      <c r="C113" s="23">
        <v>0.95833333333333304</v>
      </c>
      <c r="D113" s="40">
        <f>B113+1</f>
        <v>46084</v>
      </c>
      <c r="E113" s="63">
        <v>0.375</v>
      </c>
      <c r="F113" s="28">
        <f>D113</f>
        <v>46084</v>
      </c>
      <c r="G113" s="63">
        <v>0.6875</v>
      </c>
      <c r="H113" s="60"/>
      <c r="I113" s="66"/>
    </row>
    <row r="114" spans="1:14" s="51" customFormat="1" ht="25.35" hidden="1" customHeight="1">
      <c r="A114" s="71" t="s">
        <v>296</v>
      </c>
      <c r="B114" s="40">
        <f>F113+3</f>
        <v>46087</v>
      </c>
      <c r="C114" s="23">
        <v>0.29166666666666702</v>
      </c>
      <c r="D114" s="40">
        <f>B114+1</f>
        <v>46088</v>
      </c>
      <c r="E114" s="63">
        <v>0.95833333333333304</v>
      </c>
      <c r="F114" s="28">
        <f>D114+1</f>
        <v>46089</v>
      </c>
      <c r="G114" s="63">
        <v>0.33333333333333298</v>
      </c>
      <c r="H114" s="60" t="s">
        <v>274</v>
      </c>
      <c r="I114" s="66"/>
    </row>
    <row r="115" spans="1:14" s="51" customFormat="1" ht="25.35" hidden="1" customHeight="1">
      <c r="A115" s="76" t="s">
        <v>297</v>
      </c>
      <c r="B115" s="40">
        <f>F114+2</f>
        <v>46091</v>
      </c>
      <c r="C115" s="23">
        <v>4.1666666666666699E-2</v>
      </c>
      <c r="D115" s="40">
        <f>B115</f>
        <v>46091</v>
      </c>
      <c r="E115" s="63">
        <v>0.99166666666666703</v>
      </c>
      <c r="F115" s="28">
        <f>D115+1</f>
        <v>46092</v>
      </c>
      <c r="G115" s="63">
        <v>0.37083333333333302</v>
      </c>
      <c r="H115" s="60" t="s">
        <v>12</v>
      </c>
      <c r="I115" s="66"/>
    </row>
    <row r="116" spans="1:14" s="51" customFormat="1" ht="25.35" hidden="1" customHeight="1">
      <c r="A116" s="76" t="s">
        <v>298</v>
      </c>
      <c r="B116" s="40">
        <f t="shared" ref="B116:B118" si="8">F115+1</f>
        <v>46093</v>
      </c>
      <c r="C116" s="23">
        <v>0.70833333333333304</v>
      </c>
      <c r="D116" s="40">
        <f>B116</f>
        <v>46093</v>
      </c>
      <c r="E116" s="63">
        <v>0.9375</v>
      </c>
      <c r="F116" s="28">
        <f>D116+1</f>
        <v>46094</v>
      </c>
      <c r="G116" s="63">
        <v>0.204166666666667</v>
      </c>
      <c r="H116" s="60"/>
      <c r="I116" s="66"/>
    </row>
    <row r="117" spans="1:14" s="51" customFormat="1" ht="25.35" hidden="1" customHeight="1">
      <c r="A117" s="71" t="s">
        <v>299</v>
      </c>
      <c r="B117" s="40">
        <f>F116+2</f>
        <v>46096</v>
      </c>
      <c r="C117" s="23">
        <v>0.20833333333333301</v>
      </c>
      <c r="D117" s="40">
        <v>46096</v>
      </c>
      <c r="E117" s="63">
        <v>0.47916666666666702</v>
      </c>
      <c r="F117" s="28">
        <f>D117</f>
        <v>46096</v>
      </c>
      <c r="G117" s="63">
        <v>0.70833333333333304</v>
      </c>
      <c r="H117" s="60" t="s">
        <v>300</v>
      </c>
      <c r="I117" s="66"/>
    </row>
    <row r="118" spans="1:14" s="51" customFormat="1" ht="25.35" hidden="1" customHeight="1">
      <c r="A118" s="76" t="s">
        <v>301</v>
      </c>
      <c r="B118" s="40">
        <f t="shared" si="8"/>
        <v>46097</v>
      </c>
      <c r="C118" s="23">
        <v>0.625</v>
      </c>
      <c r="D118" s="40">
        <f t="shared" ref="D118" si="9">B118</f>
        <v>46097</v>
      </c>
      <c r="E118" s="63">
        <v>0.6875</v>
      </c>
      <c r="F118" s="40">
        <f>D118+1</f>
        <v>46098</v>
      </c>
      <c r="G118" s="63">
        <v>2.0833333333333301E-2</v>
      </c>
      <c r="H118" s="60"/>
      <c r="I118" s="66"/>
    </row>
    <row r="119" spans="1:14" s="51" customFormat="1" ht="25.05" hidden="1" customHeight="1">
      <c r="A119" s="62" t="s">
        <v>302</v>
      </c>
      <c r="B119" s="40">
        <v>46099</v>
      </c>
      <c r="C119" s="63">
        <v>0.29166666666666702</v>
      </c>
      <c r="D119" s="40">
        <v>46099</v>
      </c>
      <c r="E119" s="63">
        <v>0.39583333333333298</v>
      </c>
      <c r="F119" s="40">
        <v>46100</v>
      </c>
      <c r="G119" s="63">
        <v>0.141666666666667</v>
      </c>
      <c r="H119" s="77" t="s">
        <v>141</v>
      </c>
      <c r="I119" s="66"/>
    </row>
    <row r="120" spans="1:14" s="51" customFormat="1" ht="24.75" hidden="1" customHeight="1">
      <c r="A120" s="73" t="s">
        <v>303</v>
      </c>
      <c r="B120" s="28">
        <v>46101</v>
      </c>
      <c r="C120" s="23">
        <v>0</v>
      </c>
      <c r="D120" s="28">
        <v>46101</v>
      </c>
      <c r="E120" s="23">
        <v>0.27083333333333298</v>
      </c>
      <c r="F120" s="28">
        <v>46101</v>
      </c>
      <c r="G120" s="63">
        <v>0.90416666666666701</v>
      </c>
      <c r="H120" s="54"/>
      <c r="I120" s="74"/>
    </row>
    <row r="121" spans="1:14" s="51" customFormat="1" ht="24.75" hidden="1" customHeight="1">
      <c r="A121" s="78" t="s">
        <v>304</v>
      </c>
      <c r="B121" s="28">
        <v>46103</v>
      </c>
      <c r="C121" s="23">
        <v>0.41666666666666702</v>
      </c>
      <c r="D121" s="28">
        <v>46103</v>
      </c>
      <c r="E121" s="23">
        <v>0.54166666666666696</v>
      </c>
      <c r="F121" s="28">
        <v>46103</v>
      </c>
      <c r="G121" s="63">
        <v>0.82916666666666705</v>
      </c>
      <c r="H121" s="60" t="s">
        <v>305</v>
      </c>
      <c r="I121" s="74"/>
    </row>
    <row r="122" spans="1:14" s="51" customFormat="1" ht="24.75" hidden="1" customHeight="1">
      <c r="A122" s="76" t="s">
        <v>306</v>
      </c>
      <c r="B122" s="28">
        <v>46107</v>
      </c>
      <c r="C122" s="23">
        <v>0.375</v>
      </c>
      <c r="D122" s="28">
        <v>46109</v>
      </c>
      <c r="E122" s="23">
        <v>8.3333333333333301E-2</v>
      </c>
      <c r="F122" s="28">
        <v>46109</v>
      </c>
      <c r="G122" s="63">
        <v>0.70833333333333304</v>
      </c>
      <c r="H122" s="60" t="s">
        <v>307</v>
      </c>
      <c r="I122" s="74"/>
    </row>
    <row r="123" spans="1:14" s="51" customFormat="1" ht="25.35" hidden="1" customHeight="1">
      <c r="A123" s="65"/>
      <c r="B123" s="43"/>
      <c r="C123" s="43"/>
      <c r="D123" s="28"/>
      <c r="E123" s="43"/>
      <c r="F123" s="28"/>
      <c r="G123" s="43"/>
      <c r="H123" s="60"/>
      <c r="I123" s="66"/>
    </row>
    <row r="124" spans="1:14" ht="24" hidden="1" customHeight="1">
      <c r="A124" s="116" t="s">
        <v>308</v>
      </c>
      <c r="B124" s="117"/>
      <c r="C124" s="117"/>
      <c r="D124" s="117"/>
      <c r="E124" s="117"/>
      <c r="F124" s="117"/>
      <c r="G124" s="117"/>
      <c r="H124" s="117"/>
      <c r="I124" s="118"/>
    </row>
    <row r="125" spans="1:14" ht="24" hidden="1" customHeight="1">
      <c r="A125" s="15" t="s">
        <v>3</v>
      </c>
      <c r="B125" s="114" t="s">
        <v>4</v>
      </c>
      <c r="C125" s="115"/>
      <c r="D125" s="114" t="s">
        <v>5</v>
      </c>
      <c r="E125" s="115"/>
      <c r="F125" s="114" t="s">
        <v>6</v>
      </c>
      <c r="G125" s="115"/>
      <c r="H125" s="45" t="s">
        <v>7</v>
      </c>
      <c r="I125" s="45" t="s">
        <v>8</v>
      </c>
      <c r="N125" t="s">
        <v>309</v>
      </c>
    </row>
    <row r="126" spans="1:14" ht="24" hidden="1" customHeight="1">
      <c r="A126" s="46" t="s">
        <v>279</v>
      </c>
      <c r="B126" s="40">
        <v>46036</v>
      </c>
      <c r="C126" s="63">
        <v>0</v>
      </c>
      <c r="D126" s="28">
        <v>46036</v>
      </c>
      <c r="E126" s="43">
        <v>0.45833333333333298</v>
      </c>
      <c r="F126" s="28">
        <v>46036</v>
      </c>
      <c r="G126" s="43">
        <v>0.875</v>
      </c>
      <c r="H126" s="20" t="s">
        <v>310</v>
      </c>
      <c r="I126" s="10"/>
    </row>
    <row r="127" spans="1:14" s="51" customFormat="1" ht="25.35" hidden="1" customHeight="1">
      <c r="A127" s="35" t="s">
        <v>281</v>
      </c>
      <c r="B127" s="40">
        <v>46037</v>
      </c>
      <c r="C127" s="43">
        <v>0.89583333333333304</v>
      </c>
      <c r="D127" s="28">
        <v>46038</v>
      </c>
      <c r="E127" s="27">
        <v>0.5625</v>
      </c>
      <c r="F127" s="28">
        <f>D127+1</f>
        <v>46039</v>
      </c>
      <c r="G127" s="43">
        <v>0.34166666666666701</v>
      </c>
      <c r="H127" s="20" t="s">
        <v>311</v>
      </c>
      <c r="I127" s="59"/>
    </row>
    <row r="128" spans="1:14" s="51" customFormat="1" ht="25.35" hidden="1" customHeight="1">
      <c r="A128" s="35" t="s">
        <v>282</v>
      </c>
      <c r="B128" s="40">
        <f>F127+2</f>
        <v>46041</v>
      </c>
      <c r="C128" s="43">
        <v>0.91666666666666696</v>
      </c>
      <c r="D128" s="28">
        <f>B128</f>
        <v>46041</v>
      </c>
      <c r="E128" s="63">
        <v>0.97499999999999998</v>
      </c>
      <c r="F128" s="28">
        <f>D128+1</f>
        <v>46042</v>
      </c>
      <c r="G128" s="43">
        <v>0.28749999999999998</v>
      </c>
      <c r="H128" s="60"/>
      <c r="I128" s="59"/>
    </row>
    <row r="129" spans="1:14" ht="24" hidden="1" customHeight="1">
      <c r="A129" s="35" t="s">
        <v>174</v>
      </c>
      <c r="B129" s="40">
        <f>F128+1</f>
        <v>46043</v>
      </c>
      <c r="C129" s="43">
        <v>0.95833333333333304</v>
      </c>
      <c r="D129" s="28">
        <f>B129+1</f>
        <v>46044</v>
      </c>
      <c r="E129" s="43">
        <v>3.7499999999999999E-2</v>
      </c>
      <c r="F129" s="28">
        <f>D129</f>
        <v>46044</v>
      </c>
      <c r="G129" s="43">
        <v>0.69166666666666698</v>
      </c>
      <c r="H129" s="20" t="s">
        <v>239</v>
      </c>
      <c r="I129" s="10"/>
    </row>
    <row r="130" spans="1:14" ht="24" hidden="1" customHeight="1">
      <c r="A130" s="35" t="s">
        <v>283</v>
      </c>
      <c r="B130" s="40">
        <f>F129+1</f>
        <v>46045</v>
      </c>
      <c r="C130" s="27">
        <v>0.45833333333333298</v>
      </c>
      <c r="D130" s="49">
        <f>B130</f>
        <v>46045</v>
      </c>
      <c r="E130" s="27">
        <v>0.53125</v>
      </c>
      <c r="F130" s="28">
        <f>D130+1</f>
        <v>46046</v>
      </c>
      <c r="G130" s="43">
        <v>4.5138888888888902E-2</v>
      </c>
      <c r="H130" s="20"/>
      <c r="I130" s="10"/>
    </row>
    <row r="131" spans="1:14" ht="24" hidden="1" customHeight="1">
      <c r="A131" s="35" t="s">
        <v>285</v>
      </c>
      <c r="B131" s="40">
        <f>F130+5</f>
        <v>46051</v>
      </c>
      <c r="C131" s="27">
        <v>0.45833333333333298</v>
      </c>
      <c r="D131" s="28">
        <f>B131+1</f>
        <v>46052</v>
      </c>
      <c r="E131" s="43">
        <v>0.13750000000000001</v>
      </c>
      <c r="F131" s="28">
        <f>D131</f>
        <v>46052</v>
      </c>
      <c r="G131" s="43">
        <v>0.75</v>
      </c>
      <c r="H131" s="60" t="s">
        <v>312</v>
      </c>
      <c r="I131" s="10"/>
    </row>
    <row r="132" spans="1:14" ht="24" hidden="1" customHeight="1">
      <c r="A132" s="35" t="s">
        <v>284</v>
      </c>
      <c r="B132" s="40">
        <f>F131+1</f>
        <v>46053</v>
      </c>
      <c r="C132" s="27">
        <v>0.93888888888888899</v>
      </c>
      <c r="D132" s="28">
        <f>B132+2</f>
        <v>46055</v>
      </c>
      <c r="E132" s="43">
        <v>0.1</v>
      </c>
      <c r="F132" s="28">
        <f>D132</f>
        <v>46055</v>
      </c>
      <c r="G132" s="43">
        <v>0.65833333333333299</v>
      </c>
      <c r="H132" s="20" t="s">
        <v>12</v>
      </c>
      <c r="I132" s="10"/>
    </row>
    <row r="133" spans="1:14" s="51" customFormat="1" ht="25.35" hidden="1" customHeight="1">
      <c r="A133" s="62" t="s">
        <v>290</v>
      </c>
      <c r="B133" s="40">
        <f>F132+3</f>
        <v>46058</v>
      </c>
      <c r="C133" s="27">
        <v>0.39583333333333298</v>
      </c>
      <c r="D133" s="28">
        <f>B133</f>
        <v>46058</v>
      </c>
      <c r="E133" s="43">
        <v>0.45833333333333298</v>
      </c>
      <c r="F133" s="40">
        <f>D133</f>
        <v>46058</v>
      </c>
      <c r="G133" s="63">
        <v>0.70833333333333304</v>
      </c>
      <c r="H133" s="20"/>
      <c r="I133" s="79"/>
    </row>
    <row r="134" spans="1:14" s="51" customFormat="1" ht="25.35" hidden="1" customHeight="1">
      <c r="A134" s="35" t="s">
        <v>178</v>
      </c>
      <c r="B134" s="40">
        <f>F133+2</f>
        <v>46060</v>
      </c>
      <c r="C134" s="27">
        <v>0.20833333333333301</v>
      </c>
      <c r="D134" s="28">
        <f>B134</f>
        <v>46060</v>
      </c>
      <c r="E134" s="43">
        <v>0.3125</v>
      </c>
      <c r="F134" s="40">
        <f>D134</f>
        <v>46060</v>
      </c>
      <c r="G134" s="63">
        <v>0.84583333333333299</v>
      </c>
      <c r="H134" s="20" t="s">
        <v>141</v>
      </c>
      <c r="I134" s="79"/>
    </row>
    <row r="135" spans="1:14" s="51" customFormat="1" ht="25.35" hidden="1" customHeight="1">
      <c r="A135" s="35" t="s">
        <v>293</v>
      </c>
      <c r="B135" s="40">
        <f>F134+1</f>
        <v>46061</v>
      </c>
      <c r="C135" s="27">
        <v>0.79166666666666696</v>
      </c>
      <c r="D135" s="28">
        <f>B135</f>
        <v>46061</v>
      </c>
      <c r="E135" s="27">
        <v>0.81666666666666698</v>
      </c>
      <c r="F135" s="40">
        <f>D135+1</f>
        <v>46062</v>
      </c>
      <c r="G135" s="63">
        <v>4.1666666666666701E-3</v>
      </c>
      <c r="H135" s="20"/>
      <c r="I135" s="66"/>
    </row>
    <row r="136" spans="1:14" ht="24" hidden="1" customHeight="1">
      <c r="A136" s="46" t="s">
        <v>313</v>
      </c>
      <c r="B136" s="40">
        <v>46066</v>
      </c>
      <c r="C136" s="27">
        <v>0.33333333333333298</v>
      </c>
      <c r="D136" s="28">
        <v>46067</v>
      </c>
      <c r="E136" s="27">
        <v>0.75</v>
      </c>
      <c r="F136" s="40">
        <v>46068</v>
      </c>
      <c r="G136" s="63">
        <v>0.75</v>
      </c>
      <c r="H136" s="20" t="s">
        <v>314</v>
      </c>
      <c r="I136" s="10"/>
    </row>
    <row r="137" spans="1:14" ht="24" hidden="1" customHeight="1">
      <c r="A137" s="35" t="s">
        <v>315</v>
      </c>
      <c r="B137" s="40">
        <v>46069</v>
      </c>
      <c r="C137" s="63">
        <v>0.25</v>
      </c>
      <c r="D137" s="40">
        <v>46071</v>
      </c>
      <c r="E137" s="102">
        <v>0.25</v>
      </c>
      <c r="F137" s="110">
        <v>46071</v>
      </c>
      <c r="G137" s="102">
        <v>0.83333333333333304</v>
      </c>
      <c r="H137" s="20"/>
      <c r="I137" s="10"/>
    </row>
    <row r="138" spans="1:14" s="51" customFormat="1" ht="24" hidden="1" customHeight="1">
      <c r="A138" s="147" t="s">
        <v>424</v>
      </c>
      <c r="B138" s="150"/>
      <c r="C138" s="150"/>
      <c r="D138" s="150"/>
      <c r="E138" s="150"/>
      <c r="F138" s="150"/>
      <c r="G138" s="150"/>
      <c r="H138" s="150"/>
      <c r="I138" s="151"/>
    </row>
    <row r="139" spans="1:14" s="51" customFormat="1" ht="24" hidden="1" customHeight="1">
      <c r="A139" s="55" t="s">
        <v>3</v>
      </c>
      <c r="B139" s="127" t="s">
        <v>4</v>
      </c>
      <c r="C139" s="128"/>
      <c r="D139" s="127" t="s">
        <v>5</v>
      </c>
      <c r="E139" s="128"/>
      <c r="F139" s="127" t="s">
        <v>6</v>
      </c>
      <c r="G139" s="128"/>
      <c r="H139" s="56" t="s">
        <v>7</v>
      </c>
      <c r="I139" s="56" t="s">
        <v>8</v>
      </c>
      <c r="N139" s="51" t="s">
        <v>309</v>
      </c>
    </row>
    <row r="140" spans="1:14" s="51" customFormat="1" ht="24" hidden="1" customHeight="1">
      <c r="A140" s="82" t="s">
        <v>281</v>
      </c>
      <c r="B140" s="40">
        <v>46047</v>
      </c>
      <c r="C140" s="63">
        <v>0.41666666666666702</v>
      </c>
      <c r="D140" s="40">
        <v>46047</v>
      </c>
      <c r="E140" s="63">
        <v>0.875</v>
      </c>
      <c r="F140" s="40">
        <v>46048</v>
      </c>
      <c r="G140" s="63">
        <v>0.375</v>
      </c>
      <c r="H140" s="58" t="s">
        <v>420</v>
      </c>
      <c r="I140" s="59"/>
    </row>
    <row r="141" spans="1:14" s="51" customFormat="1" ht="25.05" hidden="1" customHeight="1">
      <c r="A141" s="81" t="s">
        <v>425</v>
      </c>
      <c r="B141" s="40">
        <v>46049</v>
      </c>
      <c r="C141" s="63">
        <v>0.20833333333333301</v>
      </c>
      <c r="D141" s="40">
        <v>46050</v>
      </c>
      <c r="E141" s="63">
        <v>0.241666666666667</v>
      </c>
      <c r="F141" s="40">
        <f>D141</f>
        <v>46050</v>
      </c>
      <c r="G141" s="63">
        <v>0.67083333333333295</v>
      </c>
      <c r="H141" s="58" t="s">
        <v>426</v>
      </c>
      <c r="I141" s="59"/>
    </row>
    <row r="142" spans="1:14" s="51" customFormat="1" ht="25.05" hidden="1" customHeight="1">
      <c r="A142" s="81" t="s">
        <v>427</v>
      </c>
      <c r="B142" s="40">
        <f>F141+2</f>
        <v>46052</v>
      </c>
      <c r="C142" s="63">
        <v>0</v>
      </c>
      <c r="D142" s="38">
        <f>B142</f>
        <v>46052</v>
      </c>
      <c r="E142" s="63">
        <v>4.1666666666666699E-2</v>
      </c>
      <c r="F142" s="38">
        <f>D142</f>
        <v>46052</v>
      </c>
      <c r="G142" s="63">
        <v>0.41666666666666702</v>
      </c>
      <c r="H142" s="58"/>
      <c r="I142" s="59"/>
    </row>
    <row r="143" spans="1:14" ht="24" hidden="1" customHeight="1">
      <c r="A143" s="35" t="s">
        <v>174</v>
      </c>
      <c r="B143" s="40">
        <v>46054</v>
      </c>
      <c r="C143" s="27">
        <v>0.79166666666666696</v>
      </c>
      <c r="D143" s="49">
        <f t="shared" ref="D143:D144" si="10">B143</f>
        <v>46054</v>
      </c>
      <c r="E143" s="27">
        <v>0.89583333333333304</v>
      </c>
      <c r="F143" s="38">
        <f>D143+1</f>
        <v>46055</v>
      </c>
      <c r="G143" s="43">
        <v>0.52083333333333304</v>
      </c>
      <c r="H143" s="20" t="s">
        <v>141</v>
      </c>
      <c r="I143" s="10"/>
    </row>
    <row r="144" spans="1:14" ht="24" hidden="1" customHeight="1">
      <c r="A144" s="35" t="s">
        <v>283</v>
      </c>
      <c r="B144" s="40">
        <f>F143+1</f>
        <v>46056</v>
      </c>
      <c r="C144" s="43">
        <v>0.33333333333333298</v>
      </c>
      <c r="D144" s="28">
        <f t="shared" si="10"/>
        <v>46056</v>
      </c>
      <c r="E144" s="43">
        <v>0.44166666666666698</v>
      </c>
      <c r="F144" s="40">
        <f>D144</f>
        <v>46056</v>
      </c>
      <c r="G144" s="43">
        <v>0.95833333333333304</v>
      </c>
      <c r="H144" s="20"/>
      <c r="I144" s="10"/>
    </row>
    <row r="145" spans="1:14" s="51" customFormat="1" ht="25.05" hidden="1" customHeight="1">
      <c r="A145" s="81" t="s">
        <v>286</v>
      </c>
      <c r="B145" s="40">
        <f>F144+4</f>
        <v>46060</v>
      </c>
      <c r="C145" s="43">
        <v>0.41666666666666702</v>
      </c>
      <c r="D145" s="28">
        <f>B145+1</f>
        <v>46061</v>
      </c>
      <c r="E145" s="43">
        <v>0.71666666666666701</v>
      </c>
      <c r="F145" s="40">
        <f>D145+1</f>
        <v>46062</v>
      </c>
      <c r="G145" s="43">
        <v>6.25E-2</v>
      </c>
      <c r="H145" s="20" t="s">
        <v>12</v>
      </c>
      <c r="I145" s="59"/>
    </row>
    <row r="146" spans="1:14" s="51" customFormat="1" ht="25.05" hidden="1" customHeight="1">
      <c r="A146" s="81" t="s">
        <v>284</v>
      </c>
      <c r="B146" s="38">
        <f>F145</f>
        <v>46062</v>
      </c>
      <c r="C146" s="43">
        <v>0.625</v>
      </c>
      <c r="D146" s="28">
        <f>B146+3</f>
        <v>46065</v>
      </c>
      <c r="E146" s="27">
        <v>0.70833333333333304</v>
      </c>
      <c r="F146" s="40">
        <f>D146+1</f>
        <v>46066</v>
      </c>
      <c r="G146" s="43">
        <v>9.1666666666666702E-2</v>
      </c>
      <c r="H146" s="20" t="s">
        <v>12</v>
      </c>
      <c r="I146" s="59"/>
    </row>
    <row r="147" spans="1:14" s="51" customFormat="1" ht="25.05" hidden="1" customHeight="1">
      <c r="A147" s="81" t="s">
        <v>288</v>
      </c>
      <c r="B147" s="38">
        <v>46067</v>
      </c>
      <c r="C147" s="27">
        <v>0.83333333333333304</v>
      </c>
      <c r="D147" s="28">
        <v>46067</v>
      </c>
      <c r="E147" s="27">
        <v>0.91249999999999998</v>
      </c>
      <c r="F147" s="40">
        <v>46068</v>
      </c>
      <c r="G147" s="43">
        <v>0.31874999999999998</v>
      </c>
      <c r="H147" s="58"/>
      <c r="I147" s="59"/>
    </row>
    <row r="148" spans="1:14" ht="24" hidden="1" customHeight="1">
      <c r="A148" s="46" t="s">
        <v>293</v>
      </c>
      <c r="B148" s="38">
        <v>46070</v>
      </c>
      <c r="C148" s="27">
        <v>0.54166666666666696</v>
      </c>
      <c r="D148" s="49">
        <v>46070</v>
      </c>
      <c r="E148" s="27">
        <v>0.60416666666666696</v>
      </c>
      <c r="F148" s="40">
        <v>46070</v>
      </c>
      <c r="G148" s="43">
        <v>0.96875</v>
      </c>
      <c r="H148" s="20" t="s">
        <v>428</v>
      </c>
      <c r="I148" s="10"/>
    </row>
    <row r="149" spans="1:14" ht="24" hidden="1" customHeight="1">
      <c r="A149" s="35" t="s">
        <v>178</v>
      </c>
      <c r="B149" s="38">
        <v>46071</v>
      </c>
      <c r="C149" s="27">
        <v>0.79166666666666696</v>
      </c>
      <c r="D149" s="49">
        <v>46071</v>
      </c>
      <c r="E149" s="27">
        <v>0.90833333333333299</v>
      </c>
      <c r="F149" s="40">
        <v>46072</v>
      </c>
      <c r="G149" s="43">
        <v>0.35416666666666702</v>
      </c>
      <c r="H149" s="20" t="s">
        <v>141</v>
      </c>
      <c r="I149" s="10"/>
    </row>
    <row r="150" spans="1:14" s="51" customFormat="1" ht="25.05" hidden="1" customHeight="1">
      <c r="A150" s="82" t="s">
        <v>429</v>
      </c>
      <c r="B150" s="38">
        <v>46072</v>
      </c>
      <c r="C150" s="27">
        <v>0.875</v>
      </c>
      <c r="D150" s="40">
        <v>46073</v>
      </c>
      <c r="E150" s="27">
        <v>0.66666666666666696</v>
      </c>
      <c r="F150" s="40">
        <v>46074</v>
      </c>
      <c r="G150" s="43">
        <v>0.21666666666666701</v>
      </c>
      <c r="H150" s="58" t="s">
        <v>430</v>
      </c>
      <c r="I150" s="59"/>
    </row>
    <row r="151" spans="1:14" s="51" customFormat="1" ht="25.05" hidden="1" customHeight="1">
      <c r="A151" s="85" t="s">
        <v>431</v>
      </c>
      <c r="B151" s="38">
        <v>46075</v>
      </c>
      <c r="C151" s="27">
        <v>0.5</v>
      </c>
      <c r="D151" s="42">
        <v>46075</v>
      </c>
      <c r="E151" s="34">
        <v>0.89583333333333304</v>
      </c>
      <c r="F151" s="38">
        <v>46076</v>
      </c>
      <c r="G151" s="43">
        <v>0.66666666666666696</v>
      </c>
      <c r="H151" s="60" t="s">
        <v>186</v>
      </c>
      <c r="I151" s="59"/>
    </row>
    <row r="152" spans="1:14" ht="24" hidden="1" customHeight="1">
      <c r="A152" s="116" t="s">
        <v>368</v>
      </c>
      <c r="B152" s="117"/>
      <c r="C152" s="117"/>
      <c r="D152" s="117"/>
      <c r="E152" s="117"/>
      <c r="F152" s="117"/>
      <c r="G152" s="117"/>
      <c r="H152" s="117"/>
      <c r="I152" s="118"/>
    </row>
    <row r="153" spans="1:14" ht="24" hidden="1" customHeight="1">
      <c r="A153" s="15" t="s">
        <v>3</v>
      </c>
      <c r="B153" s="114" t="s">
        <v>4</v>
      </c>
      <c r="C153" s="115"/>
      <c r="D153" s="114" t="s">
        <v>5</v>
      </c>
      <c r="E153" s="115"/>
      <c r="F153" s="114" t="s">
        <v>6</v>
      </c>
      <c r="G153" s="115"/>
      <c r="H153" s="45" t="s">
        <v>7</v>
      </c>
      <c r="I153" s="45" t="s">
        <v>8</v>
      </c>
      <c r="N153" t="s">
        <v>309</v>
      </c>
    </row>
    <row r="154" spans="1:14" ht="24" hidden="1" customHeight="1">
      <c r="A154" s="46" t="s">
        <v>296</v>
      </c>
      <c r="B154" s="49">
        <v>46078</v>
      </c>
      <c r="C154" s="27">
        <v>0.60416666666666696</v>
      </c>
      <c r="D154" s="49">
        <v>46078</v>
      </c>
      <c r="E154" s="27">
        <v>0.875</v>
      </c>
      <c r="F154" s="28">
        <v>46079</v>
      </c>
      <c r="G154" s="43">
        <v>0.20833333333333301</v>
      </c>
      <c r="H154" s="20" t="s">
        <v>369</v>
      </c>
      <c r="I154" s="10"/>
    </row>
    <row r="155" spans="1:14" ht="24" hidden="1" customHeight="1">
      <c r="A155" s="81" t="s">
        <v>298</v>
      </c>
      <c r="B155" s="49">
        <f>F154</f>
        <v>46079</v>
      </c>
      <c r="C155" s="27">
        <v>0.70833333333333304</v>
      </c>
      <c r="D155" s="28">
        <v>46080</v>
      </c>
      <c r="E155" s="43">
        <v>0.35</v>
      </c>
      <c r="F155" s="28">
        <f>D155</f>
        <v>46080</v>
      </c>
      <c r="G155" s="43">
        <v>0.875</v>
      </c>
      <c r="H155" s="20" t="s">
        <v>12</v>
      </c>
      <c r="I155" s="13"/>
    </row>
    <row r="156" spans="1:14" ht="24" hidden="1" customHeight="1">
      <c r="A156" s="82" t="s">
        <v>297</v>
      </c>
      <c r="B156" s="64"/>
      <c r="C156" s="64"/>
      <c r="D156" s="64"/>
      <c r="E156" s="64"/>
      <c r="F156" s="64"/>
      <c r="G156" s="64"/>
      <c r="H156" s="60" t="s">
        <v>370</v>
      </c>
      <c r="I156" s="13"/>
    </row>
    <row r="157" spans="1:14" ht="24" hidden="1" customHeight="1">
      <c r="A157" s="82" t="s">
        <v>299</v>
      </c>
      <c r="B157" s="28">
        <f>F155+2</f>
        <v>46082</v>
      </c>
      <c r="C157" s="27">
        <v>0.91666666666666696</v>
      </c>
      <c r="D157" s="28">
        <f>B157+2</f>
        <v>46084</v>
      </c>
      <c r="E157" s="43">
        <v>0.625</v>
      </c>
      <c r="F157" s="28">
        <f>D157</f>
        <v>46084</v>
      </c>
      <c r="G157" s="43">
        <v>0.91666666666666696</v>
      </c>
      <c r="H157" s="20" t="s">
        <v>371</v>
      </c>
      <c r="I157" s="13"/>
    </row>
    <row r="158" spans="1:14" ht="24" hidden="1" customHeight="1">
      <c r="A158" s="81" t="s">
        <v>301</v>
      </c>
      <c r="B158" s="64"/>
      <c r="C158" s="64"/>
      <c r="D158" s="64"/>
      <c r="E158" s="64"/>
      <c r="F158" s="64"/>
      <c r="G158" s="64"/>
      <c r="H158" s="60" t="s">
        <v>372</v>
      </c>
      <c r="I158" s="13"/>
    </row>
    <row r="159" spans="1:14" ht="24" hidden="1" customHeight="1">
      <c r="A159" s="35" t="s">
        <v>302</v>
      </c>
      <c r="B159" s="28">
        <v>46087</v>
      </c>
      <c r="C159" s="43">
        <v>0.375</v>
      </c>
      <c r="D159" s="28">
        <v>46087</v>
      </c>
      <c r="E159" s="43">
        <v>0.47916666666666702</v>
      </c>
      <c r="F159" s="28">
        <v>46087</v>
      </c>
      <c r="G159" s="43">
        <v>0.77083333333333304</v>
      </c>
      <c r="H159" s="20" t="s">
        <v>141</v>
      </c>
      <c r="I159" s="13"/>
    </row>
    <row r="160" spans="1:14" ht="24" hidden="1" customHeight="1">
      <c r="A160" s="35" t="s">
        <v>303</v>
      </c>
      <c r="B160" s="28">
        <v>46088</v>
      </c>
      <c r="C160" s="27">
        <v>0.75</v>
      </c>
      <c r="D160" s="49">
        <v>46088</v>
      </c>
      <c r="E160" s="27">
        <v>0.77083333333333304</v>
      </c>
      <c r="F160" s="28">
        <v>46089</v>
      </c>
      <c r="G160" s="43">
        <v>0.625</v>
      </c>
      <c r="H160" s="20" t="s">
        <v>271</v>
      </c>
      <c r="I160" s="13"/>
    </row>
    <row r="161" spans="1:14" ht="24" hidden="1" customHeight="1">
      <c r="A161" s="46" t="s">
        <v>373</v>
      </c>
      <c r="B161" s="64"/>
      <c r="C161" s="64"/>
      <c r="D161" s="64"/>
      <c r="E161" s="64"/>
      <c r="F161" s="64"/>
      <c r="G161" s="64"/>
      <c r="H161" s="60" t="s">
        <v>374</v>
      </c>
      <c r="I161" s="13"/>
    </row>
    <row r="162" spans="1:14" ht="24" hidden="1" customHeight="1">
      <c r="A162" s="35" t="s">
        <v>375</v>
      </c>
      <c r="B162" s="28">
        <v>46091</v>
      </c>
      <c r="C162" s="27">
        <v>0.58333333333333304</v>
      </c>
      <c r="D162" s="49">
        <v>46091</v>
      </c>
      <c r="E162" s="27">
        <v>0.70833333333333304</v>
      </c>
      <c r="F162" s="28">
        <v>46092</v>
      </c>
      <c r="G162" s="43">
        <v>8.3333333333333301E-2</v>
      </c>
      <c r="H162" s="20" t="s">
        <v>376</v>
      </c>
      <c r="I162" s="10"/>
    </row>
    <row r="163" spans="1:14" ht="24" hidden="1" customHeight="1">
      <c r="A163" s="116" t="s">
        <v>377</v>
      </c>
      <c r="B163" s="117"/>
      <c r="C163" s="117"/>
      <c r="D163" s="117"/>
      <c r="E163" s="117"/>
      <c r="F163" s="117"/>
      <c r="G163" s="117"/>
      <c r="H163" s="117"/>
      <c r="I163" s="118"/>
    </row>
    <row r="164" spans="1:14" ht="24" hidden="1" customHeight="1">
      <c r="A164" s="15" t="s">
        <v>3</v>
      </c>
      <c r="B164" s="114" t="s">
        <v>4</v>
      </c>
      <c r="C164" s="115"/>
      <c r="D164" s="114" t="s">
        <v>5</v>
      </c>
      <c r="E164" s="115"/>
      <c r="F164" s="114" t="s">
        <v>6</v>
      </c>
      <c r="G164" s="115"/>
      <c r="H164" s="45" t="s">
        <v>7</v>
      </c>
      <c r="I164" s="45" t="s">
        <v>8</v>
      </c>
      <c r="N164" t="s">
        <v>309</v>
      </c>
    </row>
    <row r="165" spans="1:14" ht="24" hidden="1" customHeight="1">
      <c r="A165" s="35" t="s">
        <v>378</v>
      </c>
      <c r="B165" s="40">
        <v>46082</v>
      </c>
      <c r="C165" s="27">
        <v>0</v>
      </c>
      <c r="D165" s="72">
        <v>46082</v>
      </c>
      <c r="E165" s="27">
        <v>0.70833333333333304</v>
      </c>
      <c r="F165" s="72">
        <v>46083</v>
      </c>
      <c r="G165" s="27">
        <v>4.1666666666666699E-2</v>
      </c>
      <c r="H165" s="20" t="s">
        <v>379</v>
      </c>
      <c r="I165" s="10"/>
    </row>
    <row r="166" spans="1:14" ht="24" hidden="1" customHeight="1">
      <c r="A166" s="35" t="s">
        <v>380</v>
      </c>
      <c r="B166" s="40">
        <v>46084</v>
      </c>
      <c r="C166" s="27">
        <v>0.3125</v>
      </c>
      <c r="D166" s="72">
        <v>46084</v>
      </c>
      <c r="E166" s="27">
        <v>0.52083333333333304</v>
      </c>
      <c r="F166" s="72">
        <v>46084</v>
      </c>
      <c r="G166" s="27">
        <v>0.95833333333333304</v>
      </c>
      <c r="H166" s="83"/>
      <c r="I166" s="10"/>
    </row>
    <row r="167" spans="1:14" ht="24" hidden="1" customHeight="1">
      <c r="A167" s="35" t="s">
        <v>381</v>
      </c>
      <c r="B167" s="40">
        <v>46087</v>
      </c>
      <c r="C167" s="27">
        <v>0.625</v>
      </c>
      <c r="D167" s="72">
        <v>46087</v>
      </c>
      <c r="E167" s="27">
        <v>0.6875</v>
      </c>
      <c r="F167" s="40">
        <v>46087</v>
      </c>
      <c r="G167" s="27">
        <v>0.91666666666666696</v>
      </c>
      <c r="H167" s="83"/>
      <c r="I167" s="10"/>
    </row>
    <row r="168" spans="1:14" ht="24" hidden="1" customHeight="1">
      <c r="A168" s="35" t="s">
        <v>183</v>
      </c>
      <c r="B168" s="40">
        <f>F167+2</f>
        <v>46089</v>
      </c>
      <c r="C168" s="27">
        <v>0.29166666666666702</v>
      </c>
      <c r="D168" s="72">
        <f>B168</f>
        <v>46089</v>
      </c>
      <c r="E168" s="27">
        <v>0.391666666666667</v>
      </c>
      <c r="F168" s="40">
        <f>D168</f>
        <v>46089</v>
      </c>
      <c r="G168" s="43">
        <v>0.92500000000000004</v>
      </c>
      <c r="H168" s="20" t="s">
        <v>141</v>
      </c>
      <c r="I168" s="13"/>
    </row>
    <row r="169" spans="1:14" ht="24" hidden="1" customHeight="1">
      <c r="A169" s="35" t="s">
        <v>382</v>
      </c>
      <c r="B169" s="40">
        <f>F168+1</f>
        <v>46090</v>
      </c>
      <c r="C169" s="27">
        <v>0.83333333333333304</v>
      </c>
      <c r="D169" s="72">
        <f>B169+1</f>
        <v>46091</v>
      </c>
      <c r="E169" s="27">
        <v>0.49166666666666697</v>
      </c>
      <c r="F169" s="40">
        <f>D169</f>
        <v>46091</v>
      </c>
      <c r="G169" s="43">
        <v>0.99583333333333302</v>
      </c>
      <c r="H169" s="60" t="s">
        <v>12</v>
      </c>
      <c r="I169" s="13"/>
    </row>
    <row r="170" spans="1:14" ht="24" hidden="1" customHeight="1">
      <c r="A170" s="35" t="s">
        <v>383</v>
      </c>
      <c r="B170" s="40">
        <f>F169+6</f>
        <v>46097</v>
      </c>
      <c r="C170" s="27">
        <v>0.6875</v>
      </c>
      <c r="D170" s="40">
        <f>B170+1</f>
        <v>46098</v>
      </c>
      <c r="E170" s="27">
        <v>0.47916666666666702</v>
      </c>
      <c r="F170" s="40">
        <f>D170+1</f>
        <v>46099</v>
      </c>
      <c r="G170" s="43">
        <v>0.16666666666666699</v>
      </c>
      <c r="H170" s="60" t="s">
        <v>384</v>
      </c>
      <c r="I170" s="13"/>
    </row>
    <row r="171" spans="1:14" ht="24" hidden="1" customHeight="1">
      <c r="A171" s="35" t="s">
        <v>385</v>
      </c>
      <c r="B171" s="40">
        <f>F170+1</f>
        <v>46100</v>
      </c>
      <c r="C171" s="27">
        <v>0.20833333333333301</v>
      </c>
      <c r="D171" s="72">
        <f>B171</f>
        <v>46100</v>
      </c>
      <c r="E171" s="27">
        <v>0.58333333333333304</v>
      </c>
      <c r="F171" s="72">
        <f>D171</f>
        <v>46100</v>
      </c>
      <c r="G171" s="27">
        <v>0.89583333333333304</v>
      </c>
      <c r="H171" s="83"/>
      <c r="I171" s="13"/>
    </row>
    <row r="172" spans="1:14" ht="24" hidden="1" customHeight="1">
      <c r="A172" s="35" t="s">
        <v>386</v>
      </c>
      <c r="B172" s="40">
        <f>F171+3</f>
        <v>46103</v>
      </c>
      <c r="C172" s="27">
        <v>0.5</v>
      </c>
      <c r="D172" s="72">
        <f>B172</f>
        <v>46103</v>
      </c>
      <c r="E172" s="27">
        <v>0.5625</v>
      </c>
      <c r="F172" s="72">
        <f>D172</f>
        <v>46103</v>
      </c>
      <c r="G172" s="27">
        <v>0.91666666666666696</v>
      </c>
      <c r="H172" s="83"/>
      <c r="I172" s="13"/>
    </row>
    <row r="173" spans="1:14" ht="24" hidden="1" customHeight="1">
      <c r="A173" s="35" t="s">
        <v>188</v>
      </c>
      <c r="B173" s="40">
        <f>F172+2</f>
        <v>46105</v>
      </c>
      <c r="C173" s="27">
        <v>0.45833333333333298</v>
      </c>
      <c r="D173" s="72">
        <f>B173</f>
        <v>46105</v>
      </c>
      <c r="E173" s="27">
        <v>0.5625</v>
      </c>
      <c r="F173" s="40">
        <f>D173+1</f>
        <v>46106</v>
      </c>
      <c r="G173" s="43">
        <v>2.0833333333333301E-2</v>
      </c>
      <c r="H173" s="20" t="s">
        <v>141</v>
      </c>
      <c r="I173" s="13"/>
    </row>
    <row r="174" spans="1:14" ht="24" hidden="1" customHeight="1">
      <c r="A174" s="35" t="s">
        <v>387</v>
      </c>
      <c r="B174" s="40">
        <f>F173</f>
        <v>46106</v>
      </c>
      <c r="C174" s="27">
        <v>0.95833333333333304</v>
      </c>
      <c r="D174" s="40">
        <f>B174+1</f>
        <v>46107</v>
      </c>
      <c r="E174" s="43">
        <v>0.21249999999999999</v>
      </c>
      <c r="F174" s="40">
        <f>D174</f>
        <v>46107</v>
      </c>
      <c r="G174" s="43">
        <v>0.391666666666667</v>
      </c>
      <c r="H174" s="83"/>
      <c r="I174" s="13"/>
    </row>
    <row r="175" spans="1:14" s="51" customFormat="1" ht="24" hidden="1" customHeight="1">
      <c r="A175" s="152" t="s">
        <v>1094</v>
      </c>
      <c r="B175" s="153"/>
      <c r="C175" s="153"/>
      <c r="D175" s="153"/>
      <c r="E175" s="153"/>
      <c r="F175" s="153"/>
      <c r="G175" s="153"/>
      <c r="H175" s="153"/>
      <c r="I175" s="153"/>
    </row>
    <row r="176" spans="1:14" s="51" customFormat="1" ht="24" hidden="1" customHeight="1">
      <c r="A176" s="55" t="s">
        <v>3</v>
      </c>
      <c r="B176" s="127" t="s">
        <v>4</v>
      </c>
      <c r="C176" s="128"/>
      <c r="D176" s="127" t="s">
        <v>5</v>
      </c>
      <c r="E176" s="128"/>
      <c r="F176" s="127" t="s">
        <v>6</v>
      </c>
      <c r="G176" s="128"/>
      <c r="H176" s="56" t="s">
        <v>7</v>
      </c>
      <c r="I176" s="56" t="s">
        <v>8</v>
      </c>
      <c r="N176" s="51" t="s">
        <v>309</v>
      </c>
    </row>
    <row r="177" spans="1:9" ht="24" hidden="1" customHeight="1">
      <c r="A177" s="46" t="s">
        <v>385</v>
      </c>
      <c r="B177" s="28">
        <v>46098</v>
      </c>
      <c r="C177" s="27">
        <v>0.66666666666666696</v>
      </c>
      <c r="D177" s="28">
        <v>46099</v>
      </c>
      <c r="E177" s="43">
        <v>0.1</v>
      </c>
      <c r="F177" s="28">
        <v>46099</v>
      </c>
      <c r="G177" s="43">
        <v>0.64583333333333304</v>
      </c>
      <c r="H177" s="20" t="s">
        <v>420</v>
      </c>
      <c r="I177" s="10"/>
    </row>
    <row r="178" spans="1:9" ht="24" hidden="1" customHeight="1">
      <c r="A178" s="35" t="s">
        <v>409</v>
      </c>
      <c r="B178" s="28">
        <f>F177+1</f>
        <v>46100</v>
      </c>
      <c r="C178" s="27">
        <v>0.25</v>
      </c>
      <c r="D178" s="28">
        <f>B178+2</f>
        <v>46102</v>
      </c>
      <c r="E178" s="43">
        <v>0.25</v>
      </c>
      <c r="F178" s="28">
        <f>D178</f>
        <v>46102</v>
      </c>
      <c r="G178" s="43">
        <v>0.58333333333333304</v>
      </c>
      <c r="H178" s="60" t="s">
        <v>421</v>
      </c>
      <c r="I178" s="10"/>
    </row>
    <row r="179" spans="1:9" ht="24" hidden="1" customHeight="1">
      <c r="A179" s="35" t="s">
        <v>422</v>
      </c>
      <c r="B179" s="28">
        <f>F178+1</f>
        <v>46103</v>
      </c>
      <c r="C179" s="27">
        <v>0.95833333333333304</v>
      </c>
      <c r="D179" s="28">
        <f>B179+1</f>
        <v>46104</v>
      </c>
      <c r="E179" s="43">
        <v>0.241666666666667</v>
      </c>
      <c r="F179" s="28">
        <f>D179</f>
        <v>46104</v>
      </c>
      <c r="G179" s="43">
        <v>0.47916666666666702</v>
      </c>
      <c r="H179" s="20" t="s">
        <v>12</v>
      </c>
      <c r="I179" s="10"/>
    </row>
    <row r="180" spans="1:9" ht="24" hidden="1" customHeight="1">
      <c r="A180" s="35" t="s">
        <v>387</v>
      </c>
      <c r="B180" s="28">
        <f>F179+2</f>
        <v>46106</v>
      </c>
      <c r="C180" s="27">
        <v>0.66666666666666696</v>
      </c>
      <c r="D180" s="28">
        <f t="shared" ref="D180:D182" si="11">B180</f>
        <v>46106</v>
      </c>
      <c r="E180" s="27">
        <v>0.79166666666666696</v>
      </c>
      <c r="F180" s="28">
        <f>D180+1</f>
        <v>46107</v>
      </c>
      <c r="G180" s="43">
        <v>0.22916666666666699</v>
      </c>
      <c r="H180" s="20"/>
      <c r="I180" s="10"/>
    </row>
    <row r="181" spans="1:9" ht="24" hidden="1" customHeight="1">
      <c r="A181" s="35" t="s">
        <v>188</v>
      </c>
      <c r="B181" s="28">
        <f>F180+1</f>
        <v>46108</v>
      </c>
      <c r="C181" s="43">
        <v>4.1666666666666699E-2</v>
      </c>
      <c r="D181" s="28">
        <f t="shared" si="11"/>
        <v>46108</v>
      </c>
      <c r="E181" s="43">
        <v>0.14583333333333301</v>
      </c>
      <c r="F181" s="28">
        <f t="shared" ref="F181:F184" si="12">D181</f>
        <v>46108</v>
      </c>
      <c r="G181" s="43">
        <v>0.64583333333333304</v>
      </c>
      <c r="H181" s="20"/>
      <c r="I181" s="10"/>
    </row>
    <row r="182" spans="1:9" ht="24" hidden="1" customHeight="1">
      <c r="A182" s="46" t="s">
        <v>423</v>
      </c>
      <c r="B182" s="28">
        <f>F181+1</f>
        <v>46109</v>
      </c>
      <c r="C182" s="43">
        <v>0.3125</v>
      </c>
      <c r="D182" s="28">
        <f t="shared" si="11"/>
        <v>46109</v>
      </c>
      <c r="E182" s="43">
        <v>0.41666666666666702</v>
      </c>
      <c r="F182" s="28">
        <f t="shared" si="12"/>
        <v>46109</v>
      </c>
      <c r="G182" s="43">
        <v>0.66666666666666696</v>
      </c>
      <c r="H182" s="20" t="s">
        <v>201</v>
      </c>
      <c r="I182" s="10"/>
    </row>
    <row r="183" spans="1:9" ht="24" hidden="1" customHeight="1">
      <c r="A183" s="35" t="s">
        <v>410</v>
      </c>
      <c r="B183" s="28">
        <f>F182+4</f>
        <v>46113</v>
      </c>
      <c r="C183" s="27">
        <v>0.104166666666667</v>
      </c>
      <c r="D183" s="28">
        <f>B183+1</f>
        <v>46114</v>
      </c>
      <c r="E183" s="43">
        <v>0.22500000000000001</v>
      </c>
      <c r="F183" s="28">
        <f t="shared" si="12"/>
        <v>46114</v>
      </c>
      <c r="G183" s="43">
        <v>0.62916666666666698</v>
      </c>
      <c r="H183" s="20" t="s">
        <v>12</v>
      </c>
      <c r="I183" s="10"/>
    </row>
    <row r="184" spans="1:9" ht="24" hidden="1" customHeight="1">
      <c r="A184" s="35" t="s">
        <v>412</v>
      </c>
      <c r="B184" s="28">
        <f>F183+1</f>
        <v>46115</v>
      </c>
      <c r="C184" s="27">
        <v>0.33333333333333298</v>
      </c>
      <c r="D184" s="28">
        <f>B184+1</f>
        <v>46116</v>
      </c>
      <c r="E184" s="43">
        <v>0.64583333333333304</v>
      </c>
      <c r="F184" s="49">
        <f t="shared" si="12"/>
        <v>46116</v>
      </c>
      <c r="G184" s="43">
        <v>0.99305555555555602</v>
      </c>
      <c r="H184" s="20" t="s">
        <v>12</v>
      </c>
      <c r="I184" s="10"/>
    </row>
    <row r="185" spans="1:9" ht="24" hidden="1" customHeight="1">
      <c r="A185" s="35" t="s">
        <v>413</v>
      </c>
      <c r="B185" s="28">
        <f>F184+2</f>
        <v>46118</v>
      </c>
      <c r="C185" s="27">
        <v>0.70833333333333304</v>
      </c>
      <c r="D185" s="28">
        <f>B185</f>
        <v>46118</v>
      </c>
      <c r="E185" s="43">
        <v>0.95833333333333304</v>
      </c>
      <c r="F185" s="49">
        <f>D185+1</f>
        <v>46119</v>
      </c>
      <c r="G185" s="43">
        <v>0.35416666666666702</v>
      </c>
      <c r="H185" s="60" t="s">
        <v>766</v>
      </c>
      <c r="I185" s="10"/>
    </row>
    <row r="186" spans="1:9" ht="24" hidden="1" customHeight="1">
      <c r="A186" s="35" t="s">
        <v>416</v>
      </c>
      <c r="B186" s="28">
        <f>F185+2</f>
        <v>46121</v>
      </c>
      <c r="C186" s="27">
        <v>0.54166666666666696</v>
      </c>
      <c r="D186" s="28">
        <f t="shared" ref="D186:D187" si="13">B186</f>
        <v>46121</v>
      </c>
      <c r="E186" s="27">
        <v>0.58333333333333304</v>
      </c>
      <c r="F186" s="28">
        <f>D186</f>
        <v>46121</v>
      </c>
      <c r="G186" s="43">
        <v>0.90902777777777799</v>
      </c>
      <c r="H186" s="20"/>
      <c r="I186" s="10"/>
    </row>
    <row r="187" spans="1:9" ht="24" hidden="1" customHeight="1">
      <c r="A187" s="35" t="s">
        <v>415</v>
      </c>
      <c r="B187" s="28">
        <f>F186+1</f>
        <v>46122</v>
      </c>
      <c r="C187" s="27">
        <v>0.70833333333333304</v>
      </c>
      <c r="D187" s="28">
        <f t="shared" si="13"/>
        <v>46122</v>
      </c>
      <c r="E187" s="27">
        <v>0.85</v>
      </c>
      <c r="F187" s="28">
        <f>D187+1</f>
        <v>46123</v>
      </c>
      <c r="G187" s="43">
        <v>0.60416666666666696</v>
      </c>
      <c r="H187" s="20" t="s">
        <v>754</v>
      </c>
      <c r="I187" s="10"/>
    </row>
    <row r="188" spans="1:9" ht="24" hidden="1" customHeight="1">
      <c r="A188" s="46" t="s">
        <v>195</v>
      </c>
      <c r="B188" s="28">
        <f>F187+4</f>
        <v>46127</v>
      </c>
      <c r="C188" s="27">
        <v>0.47916666666666669</v>
      </c>
      <c r="D188" s="28">
        <f>B188+1</f>
        <v>46128</v>
      </c>
      <c r="E188" s="43">
        <v>0.11666666666666667</v>
      </c>
      <c r="F188" s="28">
        <f>D188</f>
        <v>46128</v>
      </c>
      <c r="G188" s="43">
        <v>0.60416666666666663</v>
      </c>
      <c r="H188" s="20" t="s">
        <v>201</v>
      </c>
      <c r="I188" s="10"/>
    </row>
    <row r="189" spans="1:9" ht="24" hidden="1" customHeight="1">
      <c r="A189" s="70" t="s">
        <v>194</v>
      </c>
      <c r="B189" s="28">
        <f>F188+1</f>
        <v>46129</v>
      </c>
      <c r="C189" s="27">
        <v>0.95833333333333337</v>
      </c>
      <c r="D189" s="28">
        <f>B189+1</f>
        <v>46130</v>
      </c>
      <c r="E189" s="43">
        <v>0.12083333333333333</v>
      </c>
      <c r="F189" s="28">
        <f>D189</f>
        <v>46130</v>
      </c>
      <c r="G189" s="43">
        <v>0.45833333333333331</v>
      </c>
      <c r="H189" s="20" t="s">
        <v>305</v>
      </c>
      <c r="I189" s="10"/>
    </row>
    <row r="190" spans="1:9" ht="24" hidden="1" customHeight="1">
      <c r="A190" s="35" t="s">
        <v>812</v>
      </c>
      <c r="B190" s="28">
        <f>F189+3</f>
        <v>46133</v>
      </c>
      <c r="C190" s="43">
        <v>0</v>
      </c>
      <c r="D190" s="28">
        <f>B190</f>
        <v>46133</v>
      </c>
      <c r="E190" s="43">
        <v>0.10416666666666667</v>
      </c>
      <c r="F190" s="28">
        <f>D190</f>
        <v>46133</v>
      </c>
      <c r="G190" s="43">
        <v>0.52083333333333337</v>
      </c>
      <c r="H190" s="20"/>
      <c r="I190" s="10"/>
    </row>
    <row r="191" spans="1:9" ht="24" hidden="1" customHeight="1">
      <c r="A191" s="35" t="s">
        <v>418</v>
      </c>
      <c r="B191" s="28">
        <f>F190+1</f>
        <v>46134</v>
      </c>
      <c r="C191" s="27">
        <v>8.3333333333333329E-2</v>
      </c>
      <c r="D191" s="28">
        <f>B191+1</f>
        <v>46135</v>
      </c>
      <c r="E191" s="27">
        <v>0.79166666666666663</v>
      </c>
      <c r="F191" s="28">
        <f>D191+1</f>
        <v>46136</v>
      </c>
      <c r="G191" s="43">
        <v>0.125</v>
      </c>
      <c r="H191" s="20" t="s">
        <v>796</v>
      </c>
      <c r="I191" s="10"/>
    </row>
    <row r="192" spans="1:9" ht="24" hidden="1" customHeight="1">
      <c r="A192" s="35" t="s">
        <v>419</v>
      </c>
      <c r="B192" s="28">
        <f>F191+1</f>
        <v>46137</v>
      </c>
      <c r="C192" s="27">
        <v>0.95833333333333337</v>
      </c>
      <c r="D192" s="28">
        <f>B192+1</f>
        <v>46138</v>
      </c>
      <c r="E192" s="43">
        <v>0.33333333333333331</v>
      </c>
      <c r="F192" s="28">
        <f>D192</f>
        <v>46138</v>
      </c>
      <c r="G192" s="43">
        <v>0.5</v>
      </c>
      <c r="H192" s="20" t="s">
        <v>796</v>
      </c>
      <c r="I192" s="10"/>
    </row>
    <row r="193" spans="1:9" ht="24" hidden="1" customHeight="1">
      <c r="A193" s="46" t="s">
        <v>782</v>
      </c>
      <c r="B193" s="33">
        <f>F192+2</f>
        <v>46140</v>
      </c>
      <c r="C193" s="63">
        <v>0.70833333333333337</v>
      </c>
      <c r="D193" s="33">
        <f t="shared" ref="D193:D194" si="14">B193</f>
        <v>46140</v>
      </c>
      <c r="E193" s="63">
        <v>0.77083333333333337</v>
      </c>
      <c r="F193" s="33">
        <f>D193+1</f>
        <v>46141</v>
      </c>
      <c r="G193" s="43">
        <v>0.16666666666666666</v>
      </c>
      <c r="H193" s="20"/>
      <c r="I193" s="10"/>
    </row>
    <row r="194" spans="1:9" ht="24" hidden="1" customHeight="1">
      <c r="A194" s="35" t="s">
        <v>781</v>
      </c>
      <c r="B194" s="33">
        <f>F193+1</f>
        <v>46142</v>
      </c>
      <c r="C194" s="63">
        <v>4.1666666666666664E-2</v>
      </c>
      <c r="D194" s="33">
        <f t="shared" si="14"/>
        <v>46142</v>
      </c>
      <c r="E194" s="63">
        <v>0.14583333333333334</v>
      </c>
      <c r="F194" s="33">
        <f t="shared" ref="F194" si="15">D194</f>
        <v>46142</v>
      </c>
      <c r="G194" s="63">
        <v>0.60833333333333328</v>
      </c>
      <c r="H194" s="20" t="s">
        <v>754</v>
      </c>
      <c r="I194" s="10"/>
    </row>
    <row r="195" spans="1:9" ht="24" hidden="1" customHeight="1">
      <c r="A195" s="46" t="s">
        <v>783</v>
      </c>
      <c r="B195" s="33">
        <f>F194+1</f>
        <v>46143</v>
      </c>
      <c r="C195" s="63">
        <v>0.16666666666666666</v>
      </c>
      <c r="D195" s="33">
        <f>B195</f>
        <v>46143</v>
      </c>
      <c r="E195" s="63">
        <v>0.98333333333333328</v>
      </c>
      <c r="F195" s="33">
        <f>D195+1</f>
        <v>46144</v>
      </c>
      <c r="G195" s="63">
        <v>0.5</v>
      </c>
      <c r="H195" s="20" t="s">
        <v>873</v>
      </c>
      <c r="I195" s="10"/>
    </row>
    <row r="196" spans="1:9" ht="24" hidden="1" customHeight="1">
      <c r="A196" s="46" t="s">
        <v>784</v>
      </c>
      <c r="B196" s="28">
        <f>F195+1</f>
        <v>46145</v>
      </c>
      <c r="C196" s="63">
        <v>0.875</v>
      </c>
      <c r="D196" s="33">
        <f>B196+1</f>
        <v>46146</v>
      </c>
      <c r="E196" s="63">
        <v>4.1666666666666664E-2</v>
      </c>
      <c r="F196" s="33">
        <f>D196</f>
        <v>46146</v>
      </c>
      <c r="G196" s="63">
        <v>0.33333333333333331</v>
      </c>
      <c r="H196" s="20" t="s">
        <v>305</v>
      </c>
      <c r="I196" s="10"/>
    </row>
    <row r="197" spans="1:9" ht="24" hidden="1" customHeight="1">
      <c r="A197" s="35" t="s">
        <v>764</v>
      </c>
      <c r="B197" s="33">
        <f>F196+2</f>
        <v>46148</v>
      </c>
      <c r="C197" s="63">
        <v>0.5625</v>
      </c>
      <c r="D197" s="33">
        <f t="shared" ref="D197:D201" si="16">B197</f>
        <v>46148</v>
      </c>
      <c r="E197" s="63">
        <v>0.66666666666666663</v>
      </c>
      <c r="F197" s="33">
        <f>D197+1</f>
        <v>46149</v>
      </c>
      <c r="G197" s="63">
        <v>0</v>
      </c>
      <c r="H197" s="20"/>
      <c r="I197" s="10"/>
    </row>
    <row r="198" spans="1:9" ht="24" hidden="1" customHeight="1">
      <c r="A198" s="35" t="s">
        <v>755</v>
      </c>
      <c r="B198" s="33">
        <f>F197</f>
        <v>46149</v>
      </c>
      <c r="C198" s="63">
        <v>0.58333333333333337</v>
      </c>
      <c r="D198" s="33">
        <f>B198+1</f>
        <v>46150</v>
      </c>
      <c r="E198" s="63">
        <v>0.16666666666666666</v>
      </c>
      <c r="F198" s="33">
        <f>D198</f>
        <v>46150</v>
      </c>
      <c r="G198" s="63">
        <v>0.45833333333333331</v>
      </c>
      <c r="H198" s="20"/>
      <c r="I198" s="10"/>
    </row>
    <row r="199" spans="1:9" ht="24" hidden="1" customHeight="1">
      <c r="A199" s="35" t="s">
        <v>769</v>
      </c>
      <c r="B199" s="33">
        <f>F198+2</f>
        <v>46152</v>
      </c>
      <c r="C199" s="63">
        <v>0.14583333333333334</v>
      </c>
      <c r="D199" s="33">
        <f>B199</f>
        <v>46152</v>
      </c>
      <c r="E199" s="63">
        <v>0.30833333333333335</v>
      </c>
      <c r="F199" s="33">
        <f>D199</f>
        <v>46152</v>
      </c>
      <c r="G199" s="63">
        <v>0.52916666666666667</v>
      </c>
      <c r="H199" s="20"/>
      <c r="I199" s="10"/>
    </row>
    <row r="200" spans="1:9" ht="24" hidden="1" customHeight="1">
      <c r="A200" s="35" t="s">
        <v>785</v>
      </c>
      <c r="B200" s="33">
        <f>F199+2</f>
        <v>46154</v>
      </c>
      <c r="C200" s="63">
        <v>0.70833333333333337</v>
      </c>
      <c r="D200" s="33">
        <f t="shared" si="16"/>
        <v>46154</v>
      </c>
      <c r="E200" s="63">
        <v>0.8125</v>
      </c>
      <c r="F200" s="33">
        <f>D200+1</f>
        <v>46155</v>
      </c>
      <c r="G200" s="63">
        <v>0.1875</v>
      </c>
      <c r="H200" s="20"/>
      <c r="I200" s="10"/>
    </row>
    <row r="201" spans="1:9" ht="24" hidden="1" customHeight="1">
      <c r="A201" s="35" t="s">
        <v>803</v>
      </c>
      <c r="B201" s="33">
        <f>F200+1</f>
        <v>46156</v>
      </c>
      <c r="C201" s="63">
        <v>8.3333333333333329E-2</v>
      </c>
      <c r="D201" s="33">
        <f t="shared" si="16"/>
        <v>46156</v>
      </c>
      <c r="E201" s="63">
        <v>0.40833333333333333</v>
      </c>
      <c r="F201" s="33">
        <f>D201</f>
        <v>46156</v>
      </c>
      <c r="G201" s="63">
        <v>0.70833333333333337</v>
      </c>
      <c r="H201" s="20"/>
      <c r="I201" s="10"/>
    </row>
    <row r="202" spans="1:9" ht="24" hidden="1" customHeight="1">
      <c r="A202" s="35" t="s">
        <v>825</v>
      </c>
      <c r="B202" s="33">
        <f>F201+4</f>
        <v>46160</v>
      </c>
      <c r="C202" s="63">
        <v>8.3333333333333329E-2</v>
      </c>
      <c r="D202" s="33">
        <f>B202</f>
        <v>46160</v>
      </c>
      <c r="E202" s="63">
        <v>0.41666666666666669</v>
      </c>
      <c r="F202" s="33">
        <f>D202</f>
        <v>46160</v>
      </c>
      <c r="G202" s="63">
        <v>0.84166666666666667</v>
      </c>
      <c r="H202" s="20"/>
      <c r="I202" s="10"/>
    </row>
    <row r="203" spans="1:9" ht="24" hidden="1" customHeight="1">
      <c r="A203" s="35" t="s">
        <v>847</v>
      </c>
      <c r="B203" s="33">
        <f>F202+1</f>
        <v>46161</v>
      </c>
      <c r="C203" s="63">
        <v>0.33333333333333331</v>
      </c>
      <c r="D203" s="33">
        <f t="shared" ref="D203" si="17">B203</f>
        <v>46161</v>
      </c>
      <c r="E203" s="63">
        <v>0.875</v>
      </c>
      <c r="F203" s="33">
        <f>D203+1</f>
        <v>46162</v>
      </c>
      <c r="G203" s="63">
        <v>0.1875</v>
      </c>
      <c r="H203" s="20"/>
      <c r="I203" s="10"/>
    </row>
    <row r="204" spans="1:9" ht="24" hidden="1" customHeight="1">
      <c r="A204" s="35" t="s">
        <v>858</v>
      </c>
      <c r="B204" s="33">
        <f>F203+2</f>
        <v>46164</v>
      </c>
      <c r="C204" s="63">
        <v>0.20833333333333334</v>
      </c>
      <c r="D204" s="33">
        <f>B204+2</f>
        <v>46166</v>
      </c>
      <c r="E204" s="34">
        <v>3.7499999999999999E-2</v>
      </c>
      <c r="F204" s="33">
        <f>D204</f>
        <v>46166</v>
      </c>
      <c r="G204" s="63">
        <v>0.39027777777777778</v>
      </c>
      <c r="H204" s="20" t="s">
        <v>992</v>
      </c>
      <c r="I204" s="10"/>
    </row>
    <row r="205" spans="1:9" ht="24" hidden="1" customHeight="1">
      <c r="A205" s="35" t="s">
        <v>875</v>
      </c>
      <c r="B205" s="33">
        <f>F204+2</f>
        <v>46168</v>
      </c>
      <c r="C205" s="63">
        <v>0.60416666666666663</v>
      </c>
      <c r="D205" s="33">
        <f t="shared" ref="D205:D206" si="18">B205</f>
        <v>46168</v>
      </c>
      <c r="E205" s="63">
        <v>0.72916666666666663</v>
      </c>
      <c r="F205" s="33">
        <f>D205+1</f>
        <v>46169</v>
      </c>
      <c r="G205" s="63">
        <v>0.26666666666666666</v>
      </c>
      <c r="H205" s="20"/>
      <c r="I205" s="10"/>
    </row>
    <row r="206" spans="1:9" ht="24" hidden="1" customHeight="1">
      <c r="A206" s="35" t="s">
        <v>885</v>
      </c>
      <c r="B206" s="33">
        <f>F205+1</f>
        <v>46170</v>
      </c>
      <c r="C206" s="63">
        <v>0.20833333333333334</v>
      </c>
      <c r="D206" s="33">
        <f t="shared" si="18"/>
        <v>46170</v>
      </c>
      <c r="E206" s="63">
        <v>0.27500000000000002</v>
      </c>
      <c r="F206" s="33">
        <f>D206</f>
        <v>46170</v>
      </c>
      <c r="G206" s="63">
        <v>0.58333333333333337</v>
      </c>
      <c r="H206" s="20"/>
      <c r="I206" s="10"/>
    </row>
    <row r="207" spans="1:9" ht="24" hidden="1" customHeight="1">
      <c r="A207" s="35" t="s">
        <v>899</v>
      </c>
      <c r="B207" s="33">
        <f>F206+3</f>
        <v>46173</v>
      </c>
      <c r="C207" s="63">
        <v>0.8125</v>
      </c>
      <c r="D207" s="33">
        <f>B207+1</f>
        <v>46174</v>
      </c>
      <c r="E207" s="63">
        <v>0.29166666666666669</v>
      </c>
      <c r="F207" s="33">
        <f>D207</f>
        <v>46174</v>
      </c>
      <c r="G207" s="63">
        <v>0.97083333333333333</v>
      </c>
      <c r="H207" s="20" t="s">
        <v>796</v>
      </c>
      <c r="I207" s="10"/>
    </row>
    <row r="208" spans="1:9" ht="24" hidden="1" customHeight="1">
      <c r="A208" s="35" t="s">
        <v>911</v>
      </c>
      <c r="B208" s="33">
        <f>F207+1</f>
        <v>46175</v>
      </c>
      <c r="C208" s="63">
        <v>0.66666666666666663</v>
      </c>
      <c r="D208" s="33">
        <f>B208</f>
        <v>46175</v>
      </c>
      <c r="E208" s="63">
        <v>0.86250000000000004</v>
      </c>
      <c r="F208" s="33">
        <f>D208+1</f>
        <v>46176</v>
      </c>
      <c r="G208" s="63">
        <v>0.26250000000000001</v>
      </c>
      <c r="H208" s="20"/>
      <c r="I208" s="10"/>
    </row>
    <row r="209" spans="1:14" ht="24" hidden="1" customHeight="1">
      <c r="A209" s="35" t="s">
        <v>930</v>
      </c>
      <c r="B209" s="33">
        <f>F208+2</f>
        <v>46178</v>
      </c>
      <c r="C209" s="63">
        <v>0.20833333333333334</v>
      </c>
      <c r="D209" s="33">
        <f>B209</f>
        <v>46178</v>
      </c>
      <c r="E209" s="63">
        <v>0.80833333333333324</v>
      </c>
      <c r="F209" s="33">
        <f>D209+1</f>
        <v>46179</v>
      </c>
      <c r="G209" s="63">
        <v>0.17500000000000002</v>
      </c>
      <c r="H209" s="20" t="s">
        <v>796</v>
      </c>
      <c r="I209" s="10"/>
    </row>
    <row r="210" spans="1:14" ht="24" hidden="1" customHeight="1">
      <c r="A210" s="46" t="s">
        <v>853</v>
      </c>
      <c r="B210" s="33">
        <f>F209+2</f>
        <v>46181</v>
      </c>
      <c r="C210" s="63">
        <v>0.41666666666666669</v>
      </c>
      <c r="D210" s="33">
        <f>B210</f>
        <v>46181</v>
      </c>
      <c r="E210" s="63">
        <v>0.45833333333333331</v>
      </c>
      <c r="F210" s="33">
        <f>D210</f>
        <v>46181</v>
      </c>
      <c r="G210" s="63">
        <v>0.70833333333333337</v>
      </c>
      <c r="H210" s="20"/>
      <c r="I210" s="10"/>
    </row>
    <row r="211" spans="1:14" ht="24.6" hidden="1" customHeight="1">
      <c r="A211" s="35" t="s">
        <v>944</v>
      </c>
      <c r="B211" s="33">
        <f>F210+1</f>
        <v>46182</v>
      </c>
      <c r="C211" s="63">
        <v>0.54166666666666663</v>
      </c>
      <c r="D211" s="33">
        <f t="shared" ref="D211" si="19">B211</f>
        <v>46182</v>
      </c>
      <c r="E211" s="63">
        <v>0.6166666666666667</v>
      </c>
      <c r="F211" s="33">
        <f t="shared" ref="F211:F214" si="20">D211+1</f>
        <v>46183</v>
      </c>
      <c r="G211" s="63">
        <v>0.59583333333333333</v>
      </c>
      <c r="H211" s="20"/>
      <c r="I211" s="10"/>
    </row>
    <row r="212" spans="1:14" ht="24" hidden="1" customHeight="1">
      <c r="A212" s="35" t="s">
        <v>969</v>
      </c>
      <c r="B212" s="33">
        <f>F211+3</f>
        <v>46186</v>
      </c>
      <c r="C212" s="63">
        <v>0.98958333333333337</v>
      </c>
      <c r="D212" s="33">
        <f>B212+1</f>
        <v>46187</v>
      </c>
      <c r="E212" s="34">
        <v>0.21875</v>
      </c>
      <c r="F212" s="33">
        <f t="shared" si="20"/>
        <v>46188</v>
      </c>
      <c r="G212" s="63">
        <v>0.33750000000000002</v>
      </c>
      <c r="H212" s="20"/>
      <c r="I212" s="10"/>
    </row>
    <row r="213" spans="1:14" ht="24" hidden="1" customHeight="1">
      <c r="A213" s="35" t="s">
        <v>763</v>
      </c>
      <c r="B213" s="33">
        <f>F212</f>
        <v>46188</v>
      </c>
      <c r="C213" s="63">
        <v>0.91666666666666663</v>
      </c>
      <c r="D213" s="33">
        <f>B213+1</f>
        <v>46189</v>
      </c>
      <c r="E213" s="34">
        <v>0.7583333333333333</v>
      </c>
      <c r="F213" s="33">
        <f t="shared" si="20"/>
        <v>46190</v>
      </c>
      <c r="G213" s="63">
        <v>8.3333333333333329E-2</v>
      </c>
      <c r="H213" s="20" t="s">
        <v>796</v>
      </c>
      <c r="I213" s="10"/>
    </row>
    <row r="214" spans="1:14" ht="24" hidden="1" customHeight="1">
      <c r="A214" s="35" t="s">
        <v>1002</v>
      </c>
      <c r="B214" s="33">
        <f>F213+1</f>
        <v>46191</v>
      </c>
      <c r="C214" s="63">
        <v>0.79166666666666663</v>
      </c>
      <c r="D214" s="33">
        <f t="shared" ref="D214:D216" si="21">B214</f>
        <v>46191</v>
      </c>
      <c r="E214" s="63">
        <v>0.83333333333333337</v>
      </c>
      <c r="F214" s="33">
        <f t="shared" si="20"/>
        <v>46192</v>
      </c>
      <c r="G214" s="63">
        <v>9.5833333333333326E-2</v>
      </c>
      <c r="H214" s="20"/>
      <c r="I214" s="10"/>
    </row>
    <row r="215" spans="1:14" ht="24" hidden="1" customHeight="1">
      <c r="A215" s="35" t="s">
        <v>809</v>
      </c>
      <c r="B215" s="33">
        <f>F214+2</f>
        <v>46194</v>
      </c>
      <c r="C215" s="63">
        <v>0.29166666666666669</v>
      </c>
      <c r="D215" s="33">
        <f t="shared" si="21"/>
        <v>46194</v>
      </c>
      <c r="E215" s="63">
        <v>0.47916666666666669</v>
      </c>
      <c r="F215" s="33">
        <f>D215</f>
        <v>46194</v>
      </c>
      <c r="G215" s="63">
        <v>0.85416666666666663</v>
      </c>
      <c r="H215" s="20" t="s">
        <v>141</v>
      </c>
      <c r="I215" s="10"/>
    </row>
    <row r="216" spans="1:14" ht="24" hidden="1" customHeight="1">
      <c r="A216" s="35" t="s">
        <v>810</v>
      </c>
      <c r="B216" s="28">
        <f>F215+1</f>
        <v>46195</v>
      </c>
      <c r="C216" s="63">
        <v>0.70833333333333337</v>
      </c>
      <c r="D216" s="33">
        <f t="shared" si="21"/>
        <v>46195</v>
      </c>
      <c r="E216" s="63">
        <v>0.75416666666666665</v>
      </c>
      <c r="F216" s="33">
        <f>D216+1</f>
        <v>46196</v>
      </c>
      <c r="G216" s="63">
        <v>4.583333333333333E-2</v>
      </c>
      <c r="H216" s="20"/>
      <c r="I216" s="10"/>
    </row>
    <row r="217" spans="1:14" ht="24" hidden="1" customHeight="1">
      <c r="A217" s="46" t="s">
        <v>1062</v>
      </c>
      <c r="B217" s="28">
        <v>46198</v>
      </c>
      <c r="C217" s="63">
        <v>0.29166666666666669</v>
      </c>
      <c r="D217" s="33">
        <f t="shared" ref="D217" si="22">B217</f>
        <v>46198</v>
      </c>
      <c r="E217" s="63">
        <v>0.33680555555555558</v>
      </c>
      <c r="F217" s="33">
        <f>D217</f>
        <v>46198</v>
      </c>
      <c r="G217" s="63">
        <v>0.6958333333333333</v>
      </c>
      <c r="H217" s="20" t="s">
        <v>1135</v>
      </c>
      <c r="I217" s="10"/>
    </row>
    <row r="218" spans="1:14" ht="24" hidden="1" customHeight="1">
      <c r="A218" s="116" t="s">
        <v>802</v>
      </c>
      <c r="B218" s="117"/>
      <c r="C218" s="117"/>
      <c r="D218" s="117"/>
      <c r="E218" s="117"/>
      <c r="F218" s="117"/>
      <c r="G218" s="117"/>
      <c r="H218" s="117"/>
      <c r="I218" s="118"/>
    </row>
    <row r="219" spans="1:14" ht="24" hidden="1" customHeight="1">
      <c r="A219" s="15" t="s">
        <v>3</v>
      </c>
      <c r="B219" s="114" t="s">
        <v>4</v>
      </c>
      <c r="C219" s="115"/>
      <c r="D219" s="114" t="s">
        <v>5</v>
      </c>
      <c r="E219" s="115"/>
      <c r="F219" s="114" t="s">
        <v>6</v>
      </c>
      <c r="G219" s="115"/>
      <c r="H219" s="45" t="s">
        <v>7</v>
      </c>
      <c r="I219" s="45" t="s">
        <v>8</v>
      </c>
      <c r="N219" t="s">
        <v>309</v>
      </c>
    </row>
    <row r="220" spans="1:14" ht="24" hidden="1" customHeight="1">
      <c r="A220" s="35" t="s">
        <v>388</v>
      </c>
      <c r="B220" s="40">
        <v>46102</v>
      </c>
      <c r="C220" s="27">
        <v>0</v>
      </c>
      <c r="D220" s="72">
        <f>B220+1</f>
        <v>46103</v>
      </c>
      <c r="E220" s="27">
        <v>0.625</v>
      </c>
      <c r="F220" s="72">
        <f>D220+1</f>
        <v>46104</v>
      </c>
      <c r="G220" s="27">
        <v>5.4166666666666703E-2</v>
      </c>
      <c r="H220" s="60" t="s">
        <v>389</v>
      </c>
      <c r="I220" s="13"/>
    </row>
    <row r="221" spans="1:14" ht="24" hidden="1" customHeight="1">
      <c r="A221" s="35" t="s">
        <v>390</v>
      </c>
      <c r="B221" s="40">
        <f>F220+1</f>
        <v>46105</v>
      </c>
      <c r="C221" s="27">
        <v>0.52083333333333304</v>
      </c>
      <c r="D221" s="72">
        <f>B221+1</f>
        <v>46106</v>
      </c>
      <c r="E221" s="27">
        <v>0.13750000000000001</v>
      </c>
      <c r="F221" s="72">
        <f>D221</f>
        <v>46106</v>
      </c>
      <c r="G221" s="27">
        <v>0.49583333333333302</v>
      </c>
      <c r="H221" s="60" t="s">
        <v>391</v>
      </c>
      <c r="I221" s="13"/>
    </row>
    <row r="222" spans="1:14" ht="24" hidden="1" customHeight="1">
      <c r="A222" s="35" t="s">
        <v>392</v>
      </c>
      <c r="B222" s="40">
        <f>F221+3</f>
        <v>46109</v>
      </c>
      <c r="C222" s="27">
        <v>0.77083333333333304</v>
      </c>
      <c r="D222" s="72">
        <f>B222</f>
        <v>46109</v>
      </c>
      <c r="E222" s="27">
        <v>0.8125</v>
      </c>
      <c r="F222" s="40">
        <f>D222+1</f>
        <v>46110</v>
      </c>
      <c r="G222" s="27">
        <v>0.104166666666667</v>
      </c>
      <c r="H222" s="83"/>
      <c r="I222" s="13"/>
    </row>
    <row r="223" spans="1:14" ht="24" hidden="1" customHeight="1">
      <c r="A223" s="35" t="s">
        <v>214</v>
      </c>
      <c r="B223" s="40">
        <f>F222+1</f>
        <v>46111</v>
      </c>
      <c r="C223" s="27">
        <v>0.95833333333333304</v>
      </c>
      <c r="D223" s="40">
        <f>B223+1</f>
        <v>46112</v>
      </c>
      <c r="E223" s="43">
        <v>6.25E-2</v>
      </c>
      <c r="F223" s="40">
        <f>D223</f>
        <v>46112</v>
      </c>
      <c r="G223" s="43">
        <v>0.6875</v>
      </c>
      <c r="H223" s="20" t="s">
        <v>141</v>
      </c>
      <c r="I223" s="13"/>
    </row>
    <row r="224" spans="1:14" ht="24" hidden="1" customHeight="1">
      <c r="A224" s="35" t="s">
        <v>393</v>
      </c>
      <c r="B224" s="40">
        <f>F223+1</f>
        <v>46113</v>
      </c>
      <c r="C224" s="27">
        <v>0.8125</v>
      </c>
      <c r="D224" s="72">
        <f t="shared" ref="D224" si="23">B224</f>
        <v>46113</v>
      </c>
      <c r="E224" s="27">
        <v>0.875</v>
      </c>
      <c r="F224" s="40">
        <f t="shared" ref="F224:F225" si="24">D224+1</f>
        <v>46114</v>
      </c>
      <c r="G224" s="43">
        <v>0.44166666666666698</v>
      </c>
      <c r="H224" s="83"/>
      <c r="I224" s="13"/>
    </row>
    <row r="225" spans="1:14" ht="24" hidden="1" customHeight="1">
      <c r="A225" s="35" t="s">
        <v>394</v>
      </c>
      <c r="B225" s="38">
        <f>F224+6</f>
        <v>46120</v>
      </c>
      <c r="C225" s="23">
        <v>0.20833333333333301</v>
      </c>
      <c r="D225" s="38">
        <f>B225+1</f>
        <v>46121</v>
      </c>
      <c r="E225" s="34">
        <v>0.97777777777777797</v>
      </c>
      <c r="F225" s="40">
        <f t="shared" si="24"/>
        <v>46122</v>
      </c>
      <c r="G225" s="43">
        <v>0.64583333333333304</v>
      </c>
      <c r="H225" s="60" t="s">
        <v>395</v>
      </c>
      <c r="I225" s="10"/>
    </row>
    <row r="226" spans="1:14" ht="24" hidden="1" customHeight="1">
      <c r="A226" s="35" t="s">
        <v>396</v>
      </c>
      <c r="B226" s="40">
        <f>F225+1</f>
        <v>46123</v>
      </c>
      <c r="C226" s="23">
        <v>0.83333333333333304</v>
      </c>
      <c r="D226" s="40">
        <f>B226+1</f>
        <v>46124</v>
      </c>
      <c r="E226" s="27">
        <v>0.35625000000000001</v>
      </c>
      <c r="F226" s="40">
        <f>D226</f>
        <v>46124</v>
      </c>
      <c r="G226" s="43">
        <v>0.8125</v>
      </c>
      <c r="H226" s="60" t="s">
        <v>12</v>
      </c>
      <c r="I226" s="10"/>
    </row>
    <row r="227" spans="1:14" ht="24" hidden="1" customHeight="1">
      <c r="A227" s="35" t="s">
        <v>397</v>
      </c>
      <c r="B227" s="40">
        <f>F226+4</f>
        <v>46128</v>
      </c>
      <c r="C227" s="23">
        <v>0.25</v>
      </c>
      <c r="D227" s="72">
        <f>B227+1</f>
        <v>46129</v>
      </c>
      <c r="E227" s="27">
        <v>9.583333333333334E-2</v>
      </c>
      <c r="F227" s="40">
        <f>D227</f>
        <v>46129</v>
      </c>
      <c r="G227" s="43">
        <v>0.39583333333333331</v>
      </c>
      <c r="H227" s="83"/>
      <c r="I227" s="10"/>
    </row>
    <row r="228" spans="1:14" ht="24" hidden="1" customHeight="1">
      <c r="A228" s="35" t="s">
        <v>218</v>
      </c>
      <c r="B228" s="40">
        <f>F227+2</f>
        <v>46131</v>
      </c>
      <c r="C228" s="23">
        <v>0.20833333333333334</v>
      </c>
      <c r="D228" s="72">
        <f t="shared" ref="D228" si="25">B228</f>
        <v>46131</v>
      </c>
      <c r="E228" s="27">
        <v>0.3125</v>
      </c>
      <c r="F228" s="40">
        <f>D228</f>
        <v>46131</v>
      </c>
      <c r="G228" s="43">
        <v>0.9375</v>
      </c>
      <c r="H228" s="20" t="s">
        <v>141</v>
      </c>
      <c r="I228" s="10"/>
    </row>
    <row r="229" spans="1:14" ht="24" hidden="1" customHeight="1">
      <c r="A229" s="35" t="s">
        <v>398</v>
      </c>
      <c r="B229" s="40">
        <f>F228+2</f>
        <v>46133</v>
      </c>
      <c r="C229" s="23">
        <v>0.16666666666666666</v>
      </c>
      <c r="D229" s="72">
        <f>B229</f>
        <v>46133</v>
      </c>
      <c r="E229" s="27">
        <v>0.64583333333333337</v>
      </c>
      <c r="F229" s="40">
        <f>D229+1</f>
        <v>46134</v>
      </c>
      <c r="G229" s="43">
        <v>6.6666666666666666E-2</v>
      </c>
      <c r="H229" s="83"/>
      <c r="I229" s="10"/>
    </row>
    <row r="230" spans="1:14" ht="24" hidden="1" customHeight="1">
      <c r="A230" s="46" t="s">
        <v>801</v>
      </c>
      <c r="B230" s="40">
        <v>46139</v>
      </c>
      <c r="C230" s="23">
        <v>0.97916666666666663</v>
      </c>
      <c r="D230" s="40">
        <v>46141</v>
      </c>
      <c r="E230" s="102">
        <v>0.5</v>
      </c>
      <c r="F230" s="110">
        <v>46142</v>
      </c>
      <c r="G230" s="102">
        <v>0.20833333333333334</v>
      </c>
      <c r="H230" s="20" t="s">
        <v>262</v>
      </c>
      <c r="I230" s="10"/>
    </row>
    <row r="231" spans="1:14" ht="24" hidden="1" customHeight="1">
      <c r="A231" s="116" t="s">
        <v>1134</v>
      </c>
      <c r="B231" s="117"/>
      <c r="C231" s="117"/>
      <c r="D231" s="117"/>
      <c r="E231" s="117"/>
      <c r="F231" s="117"/>
      <c r="G231" s="117"/>
      <c r="H231" s="117"/>
      <c r="I231" s="118"/>
    </row>
    <row r="232" spans="1:14" ht="24" hidden="1" customHeight="1">
      <c r="A232" s="15" t="s">
        <v>3</v>
      </c>
      <c r="B232" s="114" t="s">
        <v>4</v>
      </c>
      <c r="C232" s="115"/>
      <c r="D232" s="114" t="s">
        <v>5</v>
      </c>
      <c r="E232" s="115"/>
      <c r="F232" s="114" t="s">
        <v>6</v>
      </c>
      <c r="G232" s="115"/>
      <c r="H232" s="45" t="s">
        <v>7</v>
      </c>
      <c r="I232" s="45" t="s">
        <v>8</v>
      </c>
      <c r="N232" t="s">
        <v>309</v>
      </c>
    </row>
    <row r="233" spans="1:14" ht="26.1" hidden="1" customHeight="1">
      <c r="A233" s="14" t="s">
        <v>399</v>
      </c>
      <c r="B233" s="28">
        <v>46106</v>
      </c>
      <c r="C233" s="63">
        <v>0.3125</v>
      </c>
      <c r="D233" s="28">
        <f>B233+1</f>
        <v>46107</v>
      </c>
      <c r="E233" s="63">
        <v>0.25694444444444398</v>
      </c>
      <c r="F233" s="28">
        <v>46107</v>
      </c>
      <c r="G233" s="63">
        <v>0.75</v>
      </c>
      <c r="H233" s="20" t="s">
        <v>400</v>
      </c>
      <c r="I233" s="10"/>
    </row>
    <row r="234" spans="1:14" ht="24" hidden="1" customHeight="1">
      <c r="A234" s="14" t="s">
        <v>401</v>
      </c>
      <c r="B234" s="28">
        <v>46108</v>
      </c>
      <c r="C234" s="63">
        <v>0.83333333333333304</v>
      </c>
      <c r="D234" s="28">
        <f>B234+1</f>
        <v>46109</v>
      </c>
      <c r="E234" s="34">
        <v>0.70833333333333304</v>
      </c>
      <c r="F234" s="28">
        <v>46110</v>
      </c>
      <c r="G234" s="63">
        <v>0.16666666666666699</v>
      </c>
      <c r="H234" s="20"/>
      <c r="I234" s="10"/>
    </row>
    <row r="235" spans="1:14" ht="24" hidden="1" customHeight="1">
      <c r="A235" s="70" t="s">
        <v>402</v>
      </c>
      <c r="B235" s="28">
        <f>F234+2</f>
        <v>46112</v>
      </c>
      <c r="C235" s="63">
        <v>4.1666666666666699E-2</v>
      </c>
      <c r="D235" s="28">
        <f>B235+2</f>
        <v>46114</v>
      </c>
      <c r="E235" s="34">
        <v>0.33333333333333298</v>
      </c>
      <c r="F235" s="28">
        <f>D235</f>
        <v>46114</v>
      </c>
      <c r="G235" s="63">
        <v>0.67222222222222205</v>
      </c>
      <c r="H235" s="20" t="s">
        <v>403</v>
      </c>
      <c r="I235" s="10"/>
    </row>
    <row r="236" spans="1:14" ht="24" hidden="1" customHeight="1">
      <c r="A236" s="14" t="s">
        <v>404</v>
      </c>
      <c r="B236" s="28">
        <f>F235+1</f>
        <v>46115</v>
      </c>
      <c r="C236" s="63">
        <v>0.79166666666666696</v>
      </c>
      <c r="D236" s="28">
        <f>B236</f>
        <v>46115</v>
      </c>
      <c r="E236" s="63">
        <v>0.92916666666666703</v>
      </c>
      <c r="F236" s="28">
        <f>D236+1</f>
        <v>46116</v>
      </c>
      <c r="G236" s="63">
        <v>0.29166666666666702</v>
      </c>
      <c r="H236" s="41"/>
      <c r="I236" s="10"/>
    </row>
    <row r="237" spans="1:14" ht="24" hidden="1" customHeight="1">
      <c r="A237" s="35" t="s">
        <v>206</v>
      </c>
      <c r="B237" s="28">
        <f>F236+1</f>
        <v>46117</v>
      </c>
      <c r="C237" s="63">
        <v>0.79166666666666696</v>
      </c>
      <c r="D237" s="28">
        <f>B237</f>
        <v>46117</v>
      </c>
      <c r="E237" s="63">
        <v>0.89583333333333304</v>
      </c>
      <c r="F237" s="28">
        <f>D237+1</f>
        <v>46118</v>
      </c>
      <c r="G237" s="63">
        <v>0.52083333333333304</v>
      </c>
      <c r="H237" s="20" t="s">
        <v>141</v>
      </c>
      <c r="I237" s="10"/>
    </row>
    <row r="238" spans="1:14" ht="24" hidden="1" customHeight="1">
      <c r="A238" s="35" t="s">
        <v>405</v>
      </c>
      <c r="B238" s="28">
        <f>F237+1</f>
        <v>46119</v>
      </c>
      <c r="C238" s="63">
        <v>0.54166666666666696</v>
      </c>
      <c r="D238" s="28">
        <f t="shared" ref="D238:D239" si="26">B238</f>
        <v>46119</v>
      </c>
      <c r="E238" s="63">
        <v>0.58333333333333304</v>
      </c>
      <c r="F238" s="28">
        <f>D238</f>
        <v>46119</v>
      </c>
      <c r="G238" s="63">
        <v>0.91666666666666696</v>
      </c>
      <c r="H238" s="20"/>
      <c r="I238" s="10"/>
    </row>
    <row r="239" spans="1:14" ht="24" hidden="1" customHeight="1">
      <c r="A239" s="70" t="s">
        <v>208</v>
      </c>
      <c r="B239" s="28">
        <f>F238+2</f>
        <v>46121</v>
      </c>
      <c r="C239" s="63">
        <v>0.5</v>
      </c>
      <c r="D239" s="28">
        <f t="shared" si="26"/>
        <v>46121</v>
      </c>
      <c r="E239" s="63">
        <v>0.625</v>
      </c>
      <c r="F239" s="28">
        <f>D239</f>
        <v>46121</v>
      </c>
      <c r="G239" s="63">
        <v>0.875</v>
      </c>
      <c r="H239" s="20" t="s">
        <v>305</v>
      </c>
      <c r="I239" s="10"/>
    </row>
    <row r="240" spans="1:14" ht="24" hidden="1" customHeight="1">
      <c r="A240" s="14" t="s">
        <v>406</v>
      </c>
      <c r="B240" s="28">
        <f>F239+4</f>
        <v>46125</v>
      </c>
      <c r="C240" s="63">
        <v>0.375</v>
      </c>
      <c r="D240" s="28">
        <f>B240+1</f>
        <v>46126</v>
      </c>
      <c r="E240" s="63">
        <v>0.58750000000000002</v>
      </c>
      <c r="F240" s="28">
        <f>D240+1</f>
        <v>46127</v>
      </c>
      <c r="G240" s="63">
        <v>0.19444444444444445</v>
      </c>
      <c r="H240" s="20" t="s">
        <v>12</v>
      </c>
      <c r="I240" s="10"/>
    </row>
    <row r="241" spans="1:9" ht="24" hidden="1" customHeight="1">
      <c r="A241" s="14" t="s">
        <v>407</v>
      </c>
      <c r="B241" s="28">
        <f>F240+1</f>
        <v>46128</v>
      </c>
      <c r="C241" s="63">
        <v>0.41666666666666669</v>
      </c>
      <c r="D241" s="33">
        <f>B241+1</f>
        <v>46129</v>
      </c>
      <c r="E241" s="63">
        <v>0.20833333333333334</v>
      </c>
      <c r="F241" s="28">
        <f>D241</f>
        <v>46129</v>
      </c>
      <c r="G241" s="63">
        <v>0.625</v>
      </c>
      <c r="H241" s="20" t="s">
        <v>12</v>
      </c>
      <c r="I241" s="13"/>
    </row>
    <row r="242" spans="1:9" ht="24" hidden="1" customHeight="1">
      <c r="A242" s="14" t="s">
        <v>408</v>
      </c>
      <c r="B242" s="28">
        <f>F241+3</f>
        <v>46132</v>
      </c>
      <c r="C242" s="63">
        <v>0.72916666666666663</v>
      </c>
      <c r="D242" s="33">
        <f t="shared" ref="D242" si="27">B242</f>
        <v>46132</v>
      </c>
      <c r="E242" s="63">
        <v>0.79166666666666663</v>
      </c>
      <c r="F242" s="28">
        <f>D242+1</f>
        <v>46133</v>
      </c>
      <c r="G242" s="63">
        <v>6.25E-2</v>
      </c>
      <c r="H242" s="20" t="s">
        <v>12</v>
      </c>
      <c r="I242" s="13"/>
    </row>
    <row r="243" spans="1:9" ht="24" hidden="1" customHeight="1">
      <c r="A243" s="35" t="s">
        <v>210</v>
      </c>
      <c r="B243" s="33">
        <f>F242+1</f>
        <v>46134</v>
      </c>
      <c r="C243" s="63">
        <v>0.54166666666666663</v>
      </c>
      <c r="D243" s="33">
        <f>B243</f>
        <v>46134</v>
      </c>
      <c r="E243" s="63">
        <v>0.64583333333333337</v>
      </c>
      <c r="F243" s="28">
        <f>D243+1</f>
        <v>46135</v>
      </c>
      <c r="G243" s="63">
        <v>0.4375</v>
      </c>
      <c r="H243" s="20" t="s">
        <v>141</v>
      </c>
      <c r="I243" s="10"/>
    </row>
    <row r="244" spans="1:9" ht="24" hidden="1" customHeight="1">
      <c r="A244" s="35" t="s">
        <v>853</v>
      </c>
      <c r="B244" s="33">
        <f>F243+1</f>
        <v>46136</v>
      </c>
      <c r="C244" s="63">
        <v>0.45833333333333331</v>
      </c>
      <c r="D244" s="33">
        <f t="shared" ref="D244" si="28">B244</f>
        <v>46136</v>
      </c>
      <c r="E244" s="63">
        <v>0.625</v>
      </c>
      <c r="F244" s="33">
        <f>D244</f>
        <v>46136</v>
      </c>
      <c r="G244" s="63">
        <v>0.91666666666666663</v>
      </c>
      <c r="H244" s="20"/>
      <c r="I244" s="10"/>
    </row>
    <row r="245" spans="1:9" ht="24" hidden="1" customHeight="1">
      <c r="A245" s="14" t="s">
        <v>388</v>
      </c>
      <c r="B245" s="28">
        <f>F244+5</f>
        <v>46141</v>
      </c>
      <c r="C245" s="63">
        <v>0.83333333333333337</v>
      </c>
      <c r="D245" s="33">
        <f>B245+5</f>
        <v>46146</v>
      </c>
      <c r="E245" s="34">
        <v>0.17499999999999999</v>
      </c>
      <c r="F245" s="33">
        <f>D245+1</f>
        <v>46147</v>
      </c>
      <c r="G245" s="63">
        <v>0.66666666666666663</v>
      </c>
      <c r="H245" s="20" t="s">
        <v>883</v>
      </c>
      <c r="I245" s="10"/>
    </row>
    <row r="246" spans="1:9" ht="24" hidden="1" customHeight="1">
      <c r="A246" s="35" t="s">
        <v>763</v>
      </c>
      <c r="B246" s="28">
        <f>F245+1</f>
        <v>46148</v>
      </c>
      <c r="C246" s="63">
        <v>0.83333333333333337</v>
      </c>
      <c r="D246" s="33">
        <f>B246+1</f>
        <v>46149</v>
      </c>
      <c r="E246" s="34">
        <v>4.1666666666666664E-2</v>
      </c>
      <c r="F246" s="33">
        <f>D246</f>
        <v>46149</v>
      </c>
      <c r="G246" s="63">
        <v>0.45833333333333331</v>
      </c>
      <c r="H246" s="20"/>
      <c r="I246" s="10"/>
    </row>
    <row r="247" spans="1:9" ht="24" hidden="1" customHeight="1">
      <c r="A247" s="35" t="s">
        <v>778</v>
      </c>
      <c r="B247" s="28">
        <f>F246+3</f>
        <v>46152</v>
      </c>
      <c r="C247" s="63">
        <v>0.25</v>
      </c>
      <c r="D247" s="33">
        <f>B247</f>
        <v>46152</v>
      </c>
      <c r="E247" s="63">
        <v>0.29583333333333334</v>
      </c>
      <c r="F247" s="33">
        <f>D247</f>
        <v>46152</v>
      </c>
      <c r="G247" s="63">
        <v>0.70833333333333337</v>
      </c>
      <c r="H247" s="20"/>
      <c r="I247" s="10"/>
    </row>
    <row r="248" spans="1:9" ht="24" hidden="1" customHeight="1">
      <c r="A248" s="35" t="s">
        <v>809</v>
      </c>
      <c r="B248" s="33">
        <f>F247+2</f>
        <v>46154</v>
      </c>
      <c r="C248" s="63">
        <v>0.20833333333333334</v>
      </c>
      <c r="D248" s="33">
        <f>B248</f>
        <v>46154</v>
      </c>
      <c r="E248" s="63">
        <v>0.97916666666666663</v>
      </c>
      <c r="F248" s="33">
        <f t="shared" ref="F248" si="29">D248+1</f>
        <v>46155</v>
      </c>
      <c r="G248" s="63">
        <v>0.6875</v>
      </c>
      <c r="H248" s="20" t="s">
        <v>141</v>
      </c>
      <c r="I248" s="10"/>
    </row>
    <row r="249" spans="1:9" ht="24" hidden="1" customHeight="1">
      <c r="A249" s="35" t="s">
        <v>810</v>
      </c>
      <c r="B249" s="33">
        <f>F248+1</f>
        <v>46156</v>
      </c>
      <c r="C249" s="63">
        <v>0.70833333333333337</v>
      </c>
      <c r="D249" s="33">
        <f>B249+1</f>
        <v>46157</v>
      </c>
      <c r="E249" s="63">
        <v>4.1666666666666664E-2</v>
      </c>
      <c r="F249" s="33">
        <f>D249</f>
        <v>46157</v>
      </c>
      <c r="G249" s="63">
        <v>0.44583333333333336</v>
      </c>
      <c r="H249" s="20"/>
      <c r="I249" s="10"/>
    </row>
    <row r="250" spans="1:9" ht="24" hidden="1" customHeight="1">
      <c r="A250" s="46" t="s">
        <v>882</v>
      </c>
      <c r="B250" s="33">
        <f>F249+4</f>
        <v>46161</v>
      </c>
      <c r="C250" s="63">
        <v>0.41666666666666669</v>
      </c>
      <c r="D250" s="33">
        <f>B250</f>
        <v>46161</v>
      </c>
      <c r="E250" s="63">
        <v>0.6875</v>
      </c>
      <c r="F250" s="33">
        <f>D250+1</f>
        <v>46162</v>
      </c>
      <c r="G250" s="63">
        <v>0.375</v>
      </c>
      <c r="H250" s="20"/>
      <c r="I250" s="10"/>
    </row>
    <row r="251" spans="1:9" ht="24" hidden="1" customHeight="1">
      <c r="A251" s="35" t="s">
        <v>845</v>
      </c>
      <c r="B251" s="33">
        <f>F250+1</f>
        <v>46163</v>
      </c>
      <c r="C251" s="63">
        <v>0.70833333333333337</v>
      </c>
      <c r="D251" s="33">
        <f>B251+2</f>
        <v>46165</v>
      </c>
      <c r="E251" s="34">
        <v>0.8041666666666667</v>
      </c>
      <c r="F251" s="33">
        <f>D251+1</f>
        <v>46166</v>
      </c>
      <c r="G251" s="63">
        <v>0.42291666666666666</v>
      </c>
      <c r="H251" s="20" t="s">
        <v>12</v>
      </c>
      <c r="I251" s="10"/>
    </row>
    <row r="252" spans="1:9" ht="24" hidden="1" customHeight="1">
      <c r="A252" s="35" t="s">
        <v>897</v>
      </c>
      <c r="B252" s="28">
        <f>F251+4</f>
        <v>46170</v>
      </c>
      <c r="C252" s="63">
        <v>0.35416666666666669</v>
      </c>
      <c r="D252" s="33">
        <f t="shared" ref="D252:D254" si="30">B252</f>
        <v>46170</v>
      </c>
      <c r="E252" s="63">
        <v>0.4</v>
      </c>
      <c r="F252" s="33">
        <f>D252</f>
        <v>46170</v>
      </c>
      <c r="G252" s="63">
        <v>0.6875</v>
      </c>
      <c r="H252" s="20"/>
      <c r="I252" s="10"/>
    </row>
    <row r="253" spans="1:9" ht="24" hidden="1" customHeight="1">
      <c r="A253" s="35" t="s">
        <v>920</v>
      </c>
      <c r="B253" s="33">
        <f>F252+2</f>
        <v>46172</v>
      </c>
      <c r="C253" s="63">
        <v>0.35416666666666669</v>
      </c>
      <c r="D253" s="33">
        <f t="shared" si="30"/>
        <v>46172</v>
      </c>
      <c r="E253" s="63">
        <v>0.47916666666666669</v>
      </c>
      <c r="F253" s="33">
        <f>D253+1</f>
        <v>46173</v>
      </c>
      <c r="G253" s="63">
        <v>0.18333333333333332</v>
      </c>
      <c r="H253" s="20" t="s">
        <v>754</v>
      </c>
      <c r="I253" s="10"/>
    </row>
    <row r="254" spans="1:9" ht="24" hidden="1" customHeight="1">
      <c r="A254" s="35" t="s">
        <v>923</v>
      </c>
      <c r="B254" s="33">
        <f>F253+1</f>
        <v>46174</v>
      </c>
      <c r="C254" s="63">
        <v>0.22916666666666666</v>
      </c>
      <c r="D254" s="33">
        <f t="shared" si="30"/>
        <v>46174</v>
      </c>
      <c r="E254" s="63">
        <v>0.25833333333333336</v>
      </c>
      <c r="F254" s="33">
        <f>D254</f>
        <v>46174</v>
      </c>
      <c r="G254" s="63">
        <v>0.64583333333333337</v>
      </c>
      <c r="H254" s="20"/>
      <c r="I254" s="10"/>
    </row>
    <row r="255" spans="1:9" ht="24" hidden="1" customHeight="1">
      <c r="A255" s="35" t="s">
        <v>940</v>
      </c>
      <c r="B255" s="33">
        <f>F254+5</f>
        <v>46179</v>
      </c>
      <c r="C255" s="63">
        <v>0.3263888888888889</v>
      </c>
      <c r="D255" s="33">
        <f>B255+1</f>
        <v>46180</v>
      </c>
      <c r="E255" s="34">
        <v>0.5</v>
      </c>
      <c r="F255" s="33">
        <f>D255+1</f>
        <v>46181</v>
      </c>
      <c r="G255" s="63">
        <v>0.25833333333333336</v>
      </c>
      <c r="H255" s="20" t="s">
        <v>796</v>
      </c>
      <c r="I255" s="10"/>
    </row>
    <row r="256" spans="1:9" ht="24" hidden="1" customHeight="1">
      <c r="A256" s="35" t="s">
        <v>974</v>
      </c>
      <c r="B256" s="33">
        <f>F255+1</f>
        <v>46182</v>
      </c>
      <c r="C256" s="63">
        <v>0.5</v>
      </c>
      <c r="D256" s="33">
        <f>B256+2</f>
        <v>46184</v>
      </c>
      <c r="E256" s="34">
        <v>4.1666666666666664E-2</v>
      </c>
      <c r="F256" s="33">
        <f>D256</f>
        <v>46184</v>
      </c>
      <c r="G256" s="63">
        <v>0.5</v>
      </c>
      <c r="H256" s="20" t="s">
        <v>12</v>
      </c>
      <c r="I256" s="10"/>
    </row>
    <row r="257" spans="1:14" ht="24" hidden="1" customHeight="1">
      <c r="A257" s="35" t="s">
        <v>987</v>
      </c>
      <c r="B257" s="33">
        <f>F256+3</f>
        <v>46187</v>
      </c>
      <c r="C257" s="63">
        <v>0.29166666666666669</v>
      </c>
      <c r="D257" s="33">
        <f t="shared" ref="D257:D259" si="31">B257</f>
        <v>46187</v>
      </c>
      <c r="E257" s="63">
        <v>0.33333333333333331</v>
      </c>
      <c r="F257" s="33">
        <f>D257</f>
        <v>46187</v>
      </c>
      <c r="G257" s="63">
        <v>0.75</v>
      </c>
      <c r="H257" s="20"/>
      <c r="I257" s="10"/>
    </row>
    <row r="258" spans="1:14" ht="24" hidden="1" customHeight="1">
      <c r="A258" s="35" t="s">
        <v>1010</v>
      </c>
      <c r="B258" s="33">
        <f>F257+2</f>
        <v>46189</v>
      </c>
      <c r="C258" s="63">
        <v>0.25</v>
      </c>
      <c r="D258" s="33">
        <f t="shared" si="31"/>
        <v>46189</v>
      </c>
      <c r="E258" s="63">
        <v>0.54583333333333328</v>
      </c>
      <c r="F258" s="33">
        <f>D258+1</f>
        <v>46190</v>
      </c>
      <c r="G258" s="63">
        <v>0.44166666666666665</v>
      </c>
      <c r="H258" s="20" t="s">
        <v>141</v>
      </c>
      <c r="I258" s="10"/>
    </row>
    <row r="259" spans="1:14" ht="24" hidden="1" customHeight="1">
      <c r="A259" s="35" t="s">
        <v>1016</v>
      </c>
      <c r="B259" s="33">
        <f>F258+1</f>
        <v>46191</v>
      </c>
      <c r="C259" s="63">
        <v>0.46666666666666667</v>
      </c>
      <c r="D259" s="33">
        <f t="shared" si="31"/>
        <v>46191</v>
      </c>
      <c r="E259" s="63">
        <v>0.9375</v>
      </c>
      <c r="F259" s="33">
        <f>D259+1</f>
        <v>46192</v>
      </c>
      <c r="G259" s="63">
        <v>0.35555555555555557</v>
      </c>
      <c r="H259" s="20"/>
      <c r="I259" s="13"/>
    </row>
    <row r="260" spans="1:14" ht="24" hidden="1" customHeight="1">
      <c r="A260" s="35" t="s">
        <v>1070</v>
      </c>
      <c r="B260" s="33">
        <v>46197</v>
      </c>
      <c r="C260" s="63">
        <v>0.16666666666666666</v>
      </c>
      <c r="D260" s="33">
        <f>B260</f>
        <v>46197</v>
      </c>
      <c r="E260" s="63">
        <v>0.8666666666666667</v>
      </c>
      <c r="F260" s="33">
        <v>46198</v>
      </c>
      <c r="G260" s="63">
        <v>0.38750000000000001</v>
      </c>
      <c r="H260" s="20" t="s">
        <v>1122</v>
      </c>
      <c r="I260" s="13"/>
    </row>
    <row r="261" spans="1:14" ht="24" hidden="1" customHeight="1">
      <c r="A261" s="116" t="s">
        <v>1145</v>
      </c>
      <c r="B261" s="117"/>
      <c r="C261" s="117"/>
      <c r="D261" s="117"/>
      <c r="E261" s="117"/>
      <c r="F261" s="117"/>
      <c r="G261" s="117"/>
      <c r="H261" s="117"/>
      <c r="I261" s="118"/>
    </row>
    <row r="262" spans="1:14" ht="24" hidden="1" customHeight="1">
      <c r="A262" s="15" t="s">
        <v>3</v>
      </c>
      <c r="B262" s="114" t="s">
        <v>4</v>
      </c>
      <c r="C262" s="115"/>
      <c r="D262" s="114" t="s">
        <v>5</v>
      </c>
      <c r="E262" s="115"/>
      <c r="F262" s="114" t="s">
        <v>6</v>
      </c>
      <c r="G262" s="115"/>
      <c r="H262" s="45" t="s">
        <v>7</v>
      </c>
      <c r="I262" s="45" t="s">
        <v>8</v>
      </c>
      <c r="N262" t="s">
        <v>309</v>
      </c>
    </row>
    <row r="263" spans="1:14" ht="24" hidden="1" customHeight="1">
      <c r="A263" s="46" t="s">
        <v>410</v>
      </c>
      <c r="B263" s="40">
        <v>46111</v>
      </c>
      <c r="C263" s="63">
        <v>0.41666666666666702</v>
      </c>
      <c r="D263" s="40">
        <f>B263</f>
        <v>46111</v>
      </c>
      <c r="E263" s="63">
        <v>0.86666666666666703</v>
      </c>
      <c r="F263" s="40">
        <f>D263+1</f>
        <v>46112</v>
      </c>
      <c r="G263" s="63">
        <v>0.47916666666666702</v>
      </c>
      <c r="H263" s="60" t="s">
        <v>411</v>
      </c>
      <c r="I263" s="13"/>
    </row>
    <row r="264" spans="1:14" ht="24" hidden="1" customHeight="1">
      <c r="A264" s="35" t="s">
        <v>412</v>
      </c>
      <c r="B264" s="40">
        <f>F263+1</f>
        <v>46113</v>
      </c>
      <c r="C264" s="63">
        <v>8.3333333333333301E-2</v>
      </c>
      <c r="D264" s="40">
        <f>B264+1</f>
        <v>46114</v>
      </c>
      <c r="E264" s="63">
        <v>0.64583333333333304</v>
      </c>
      <c r="F264" s="40">
        <f>D264+1</f>
        <v>46115</v>
      </c>
      <c r="G264" s="63">
        <v>2.0833333333333301E-2</v>
      </c>
      <c r="H264" s="83"/>
      <c r="I264" s="13"/>
    </row>
    <row r="265" spans="1:14" ht="24" hidden="1" customHeight="1">
      <c r="A265" s="35" t="s">
        <v>413</v>
      </c>
      <c r="B265" s="64"/>
      <c r="C265" s="64"/>
      <c r="D265" s="64"/>
      <c r="E265" s="64"/>
      <c r="F265" s="64"/>
      <c r="G265" s="64"/>
      <c r="H265" s="60" t="s">
        <v>414</v>
      </c>
      <c r="I265" s="10"/>
    </row>
    <row r="266" spans="1:14" ht="24" hidden="1" customHeight="1">
      <c r="A266" s="35" t="s">
        <v>415</v>
      </c>
      <c r="B266" s="40">
        <f>F264+4</f>
        <v>46119</v>
      </c>
      <c r="C266" s="63">
        <v>0.125</v>
      </c>
      <c r="D266" s="40">
        <f>B266</f>
        <v>46119</v>
      </c>
      <c r="E266" s="43">
        <v>0.22916666666666699</v>
      </c>
      <c r="F266" s="40">
        <f>D266</f>
        <v>46119</v>
      </c>
      <c r="G266" s="43">
        <v>0.6875</v>
      </c>
      <c r="H266" s="20" t="s">
        <v>141</v>
      </c>
      <c r="I266" s="10"/>
    </row>
    <row r="267" spans="1:14" ht="24" hidden="1" customHeight="1">
      <c r="A267" s="35" t="s">
        <v>416</v>
      </c>
      <c r="B267" s="40">
        <f>F266+1</f>
        <v>46120</v>
      </c>
      <c r="C267" s="63">
        <v>0.66666666666666696</v>
      </c>
      <c r="D267" s="40">
        <f t="shared" ref="D267:D271" si="32">B267</f>
        <v>46120</v>
      </c>
      <c r="E267" s="27">
        <v>0.70833333333333304</v>
      </c>
      <c r="F267" s="40">
        <f>D267+1</f>
        <v>46121</v>
      </c>
      <c r="G267" s="43">
        <v>8.3333333333333301E-2</v>
      </c>
      <c r="H267" s="84"/>
      <c r="I267" s="10"/>
    </row>
    <row r="268" spans="1:14" ht="24" hidden="1" customHeight="1">
      <c r="A268" s="35" t="s">
        <v>417</v>
      </c>
      <c r="B268" s="40">
        <f>F267+3</f>
        <v>46124</v>
      </c>
      <c r="C268" s="63">
        <v>0.5131944444444444</v>
      </c>
      <c r="D268" s="72">
        <f>B268+1</f>
        <v>46125</v>
      </c>
      <c r="E268" s="27">
        <v>7.6388888888888886E-3</v>
      </c>
      <c r="F268" s="40">
        <f t="shared" ref="F268:F272" si="33">D268</f>
        <v>46125</v>
      </c>
      <c r="G268" s="43">
        <v>0.72916666666666663</v>
      </c>
      <c r="H268" s="20" t="s">
        <v>12</v>
      </c>
      <c r="I268" s="10"/>
    </row>
    <row r="269" spans="1:14" ht="24" hidden="1" customHeight="1">
      <c r="A269" s="35" t="s">
        <v>418</v>
      </c>
      <c r="B269" s="40">
        <f>F268+1</f>
        <v>46126</v>
      </c>
      <c r="C269" s="63">
        <v>0.16666666666666666</v>
      </c>
      <c r="D269" s="40">
        <f>B269+1</f>
        <v>46127</v>
      </c>
      <c r="E269" s="43">
        <v>0.5625</v>
      </c>
      <c r="F269" s="40">
        <f t="shared" si="33"/>
        <v>46127</v>
      </c>
      <c r="G269" s="43">
        <v>0.875</v>
      </c>
      <c r="H269" s="60" t="s">
        <v>767</v>
      </c>
      <c r="I269" s="13"/>
    </row>
    <row r="270" spans="1:14" ht="24" hidden="1" customHeight="1">
      <c r="A270" s="35" t="s">
        <v>419</v>
      </c>
      <c r="B270" s="40">
        <f>F269+2</f>
        <v>46129</v>
      </c>
      <c r="C270" s="27">
        <v>0.6875</v>
      </c>
      <c r="D270" s="72">
        <f t="shared" si="32"/>
        <v>46129</v>
      </c>
      <c r="E270" s="27">
        <v>0.74583333333333335</v>
      </c>
      <c r="F270" s="40">
        <f t="shared" si="33"/>
        <v>46129</v>
      </c>
      <c r="G270" s="43">
        <v>0.97916666666666663</v>
      </c>
      <c r="H270" s="60"/>
      <c r="I270" s="13"/>
    </row>
    <row r="271" spans="1:14" ht="24" hidden="1" customHeight="1">
      <c r="A271" s="35" t="s">
        <v>196</v>
      </c>
      <c r="B271" s="40">
        <f>F270+3</f>
        <v>46132</v>
      </c>
      <c r="C271" s="27">
        <v>0.29166666666666669</v>
      </c>
      <c r="D271" s="72">
        <f t="shared" si="32"/>
        <v>46132</v>
      </c>
      <c r="E271" s="27">
        <v>0.39583333333333331</v>
      </c>
      <c r="F271" s="40">
        <f t="shared" si="33"/>
        <v>46132</v>
      </c>
      <c r="G271" s="43">
        <v>0.85416666666666663</v>
      </c>
      <c r="H271" s="20" t="s">
        <v>141</v>
      </c>
      <c r="I271" s="13"/>
    </row>
    <row r="272" spans="1:14" ht="24" hidden="1" customHeight="1">
      <c r="A272" s="35" t="s">
        <v>782</v>
      </c>
      <c r="B272" s="40">
        <f>F271+1</f>
        <v>46133</v>
      </c>
      <c r="C272" s="27">
        <v>0.95833333333333337</v>
      </c>
      <c r="D272" s="72">
        <f>B272+1</f>
        <v>46134</v>
      </c>
      <c r="E272" s="27">
        <v>0.14097222222222222</v>
      </c>
      <c r="F272" s="40">
        <f t="shared" si="33"/>
        <v>46134</v>
      </c>
      <c r="G272" s="43">
        <v>0.48333333333333334</v>
      </c>
      <c r="H272" s="60"/>
      <c r="I272" s="13"/>
    </row>
    <row r="273" spans="1:9" ht="24" hidden="1" customHeight="1">
      <c r="A273" s="46" t="s">
        <v>764</v>
      </c>
      <c r="B273" s="40">
        <f>F272+4</f>
        <v>46138</v>
      </c>
      <c r="C273" s="27">
        <v>0.22916666666666666</v>
      </c>
      <c r="D273" s="40">
        <f t="shared" ref="D273:D278" si="34">B273</f>
        <v>46138</v>
      </c>
      <c r="E273" s="43">
        <v>0.33333333333333331</v>
      </c>
      <c r="F273" s="40">
        <f>D273</f>
        <v>46138</v>
      </c>
      <c r="G273" s="43">
        <v>0.79166666666666663</v>
      </c>
      <c r="H273" s="60"/>
      <c r="I273" s="10"/>
    </row>
    <row r="274" spans="1:9" ht="24" hidden="1" customHeight="1">
      <c r="A274" s="35" t="s">
        <v>755</v>
      </c>
      <c r="B274" s="40">
        <f>F273+1</f>
        <v>46139</v>
      </c>
      <c r="C274" s="27">
        <v>0.375</v>
      </c>
      <c r="D274" s="40">
        <f>B274+1</f>
        <v>46140</v>
      </c>
      <c r="E274" s="27">
        <v>0.95</v>
      </c>
      <c r="F274" s="40">
        <f>D274+1</f>
        <v>46141</v>
      </c>
      <c r="G274" s="43">
        <v>0.25833333333333336</v>
      </c>
      <c r="H274" s="60"/>
      <c r="I274" s="10"/>
    </row>
    <row r="275" spans="1:9" ht="24" hidden="1" customHeight="1">
      <c r="A275" s="35" t="s">
        <v>769</v>
      </c>
      <c r="B275" s="40">
        <f>F274+2</f>
        <v>46143</v>
      </c>
      <c r="C275" s="43">
        <v>0.125</v>
      </c>
      <c r="D275" s="40">
        <f t="shared" si="34"/>
        <v>46143</v>
      </c>
      <c r="E275" s="43">
        <v>0.45833333333333331</v>
      </c>
      <c r="F275" s="40">
        <f>D275</f>
        <v>46143</v>
      </c>
      <c r="G275" s="43">
        <v>0.76666666666666672</v>
      </c>
      <c r="H275" s="60"/>
      <c r="I275" s="10"/>
    </row>
    <row r="276" spans="1:9" ht="24" hidden="1" customHeight="1">
      <c r="A276" s="35" t="s">
        <v>785</v>
      </c>
      <c r="B276" s="40">
        <f>F275+2</f>
        <v>46145</v>
      </c>
      <c r="C276" s="27">
        <v>0.95833333333333337</v>
      </c>
      <c r="D276" s="40">
        <f>B276+1</f>
        <v>46146</v>
      </c>
      <c r="E276" s="43">
        <v>6.25E-2</v>
      </c>
      <c r="F276" s="40">
        <f>D276</f>
        <v>46146</v>
      </c>
      <c r="G276" s="43">
        <v>0.60416666666666663</v>
      </c>
      <c r="H276" s="20" t="s">
        <v>141</v>
      </c>
      <c r="I276" s="10"/>
    </row>
    <row r="277" spans="1:9" ht="24" hidden="1" customHeight="1">
      <c r="A277" s="35" t="s">
        <v>803</v>
      </c>
      <c r="B277" s="40">
        <f>F276+1</f>
        <v>46147</v>
      </c>
      <c r="C277" s="27">
        <v>0.52083333333333337</v>
      </c>
      <c r="D277" s="40">
        <f t="shared" si="34"/>
        <v>46147</v>
      </c>
      <c r="E277" s="27">
        <v>0.5625</v>
      </c>
      <c r="F277" s="40">
        <f>D277</f>
        <v>46147</v>
      </c>
      <c r="G277" s="43">
        <v>0.86250000000000004</v>
      </c>
      <c r="H277" s="60"/>
      <c r="I277" s="10"/>
    </row>
    <row r="278" spans="1:9" ht="24" hidden="1" customHeight="1">
      <c r="A278" s="35" t="s">
        <v>825</v>
      </c>
      <c r="B278" s="72">
        <f>F277+4</f>
        <v>46151</v>
      </c>
      <c r="C278" s="27">
        <v>0.52083333333333337</v>
      </c>
      <c r="D278" s="72">
        <f t="shared" si="34"/>
        <v>46151</v>
      </c>
      <c r="E278" s="27">
        <v>0.625</v>
      </c>
      <c r="F278" s="40">
        <f>D278+1</f>
        <v>46152</v>
      </c>
      <c r="G278" s="43">
        <v>8.3333333333333329E-2</v>
      </c>
      <c r="H278" s="60"/>
      <c r="I278" s="10"/>
    </row>
    <row r="279" spans="1:9" ht="24" hidden="1" customHeight="1">
      <c r="A279" s="35" t="s">
        <v>847</v>
      </c>
      <c r="B279" s="40">
        <f>F278</f>
        <v>46152</v>
      </c>
      <c r="C279" s="27">
        <v>0.625</v>
      </c>
      <c r="D279" s="40">
        <f>B279+2</f>
        <v>46154</v>
      </c>
      <c r="E279" s="43">
        <v>0.41666666666666669</v>
      </c>
      <c r="F279" s="40">
        <f>D279</f>
        <v>46154</v>
      </c>
      <c r="G279" s="43">
        <v>0.77083333333333337</v>
      </c>
      <c r="H279" s="60" t="s">
        <v>926</v>
      </c>
      <c r="I279" s="10"/>
    </row>
    <row r="280" spans="1:9" ht="24" hidden="1" customHeight="1">
      <c r="A280" s="35" t="s">
        <v>858</v>
      </c>
      <c r="B280" s="40">
        <f>F279+2</f>
        <v>46156</v>
      </c>
      <c r="C280" s="27">
        <v>0.58333333333333337</v>
      </c>
      <c r="D280" s="72">
        <f>B280</f>
        <v>46156</v>
      </c>
      <c r="E280" s="27">
        <v>0.625</v>
      </c>
      <c r="F280" s="40">
        <f>D280</f>
        <v>46156</v>
      </c>
      <c r="G280" s="43">
        <v>0.92083333333333328</v>
      </c>
      <c r="H280" s="60"/>
      <c r="I280" s="10"/>
    </row>
    <row r="281" spans="1:9" ht="24" hidden="1" customHeight="1">
      <c r="A281" s="46" t="s">
        <v>916</v>
      </c>
      <c r="B281" s="40">
        <f>F280+1</f>
        <v>46157</v>
      </c>
      <c r="C281" s="27">
        <v>0.95833333333333337</v>
      </c>
      <c r="D281" s="72">
        <f>B281+1</f>
        <v>46158</v>
      </c>
      <c r="E281" s="27">
        <v>1.2500000000000001E-2</v>
      </c>
      <c r="F281" s="40">
        <f>D281</f>
        <v>46158</v>
      </c>
      <c r="G281" s="43">
        <v>0.375</v>
      </c>
      <c r="H281" s="60" t="s">
        <v>917</v>
      </c>
      <c r="I281" s="10"/>
    </row>
    <row r="282" spans="1:9" ht="24" hidden="1" customHeight="1">
      <c r="A282" s="35" t="s">
        <v>875</v>
      </c>
      <c r="B282" s="40">
        <f>F281+1</f>
        <v>46159</v>
      </c>
      <c r="C282" s="27">
        <v>0.79166666666666663</v>
      </c>
      <c r="D282" s="72">
        <f>B282</f>
        <v>46159</v>
      </c>
      <c r="E282" s="27">
        <v>0.89583333333333337</v>
      </c>
      <c r="F282" s="40">
        <f>D282+1</f>
        <v>46160</v>
      </c>
      <c r="G282" s="43">
        <v>0.4375</v>
      </c>
      <c r="H282" s="20" t="s">
        <v>754</v>
      </c>
      <c r="I282" s="10"/>
    </row>
    <row r="283" spans="1:9" ht="24" hidden="1" customHeight="1">
      <c r="A283" s="35" t="s">
        <v>885</v>
      </c>
      <c r="B283" s="40">
        <f>F282+1</f>
        <v>46161</v>
      </c>
      <c r="C283" s="27">
        <v>0.375</v>
      </c>
      <c r="D283" s="72">
        <f t="shared" ref="D283" si="35">B283</f>
        <v>46161</v>
      </c>
      <c r="E283" s="27">
        <v>0.70833333333333337</v>
      </c>
      <c r="F283" s="40">
        <f>D283+1</f>
        <v>46162</v>
      </c>
      <c r="G283" s="43">
        <v>0</v>
      </c>
      <c r="H283" s="60"/>
      <c r="I283" s="10"/>
    </row>
    <row r="284" spans="1:9" ht="24" hidden="1" customHeight="1">
      <c r="A284" s="35" t="s">
        <v>899</v>
      </c>
      <c r="B284" s="40">
        <f>F283+3</f>
        <v>46165</v>
      </c>
      <c r="C284" s="27">
        <v>0.6875</v>
      </c>
      <c r="D284" s="40">
        <f>B284+3</f>
        <v>46168</v>
      </c>
      <c r="E284" s="43">
        <v>0.11666666666666667</v>
      </c>
      <c r="F284" s="40">
        <f>D284</f>
        <v>46168</v>
      </c>
      <c r="G284" s="43">
        <v>0.59375</v>
      </c>
      <c r="H284" s="60" t="s">
        <v>996</v>
      </c>
      <c r="I284" s="10"/>
    </row>
    <row r="285" spans="1:9" ht="24" hidden="1" customHeight="1">
      <c r="A285" s="35" t="s">
        <v>911</v>
      </c>
      <c r="B285" s="40">
        <f>F284+1</f>
        <v>46169</v>
      </c>
      <c r="C285" s="27">
        <v>8.3333333333333329E-2</v>
      </c>
      <c r="D285" s="40">
        <f>B285+2</f>
        <v>46171</v>
      </c>
      <c r="E285" s="43">
        <v>4.1666666666666664E-2</v>
      </c>
      <c r="F285" s="40">
        <f>D285</f>
        <v>46171</v>
      </c>
      <c r="G285" s="43">
        <v>0.47916666666666669</v>
      </c>
      <c r="H285" s="60"/>
      <c r="I285" s="10"/>
    </row>
    <row r="286" spans="1:9" ht="24" hidden="1" customHeight="1">
      <c r="A286" s="35" t="s">
        <v>930</v>
      </c>
      <c r="B286" s="40">
        <f>F285+2</f>
        <v>46173</v>
      </c>
      <c r="C286" s="43">
        <v>0.3125</v>
      </c>
      <c r="D286" s="40">
        <f t="shared" ref="D286" si="36">B286</f>
        <v>46173</v>
      </c>
      <c r="E286" s="43">
        <v>0.66666666666666663</v>
      </c>
      <c r="F286" s="40">
        <f>D286</f>
        <v>46173</v>
      </c>
      <c r="G286" s="43">
        <v>0.95833333333333337</v>
      </c>
      <c r="H286" s="60" t="s">
        <v>1033</v>
      </c>
      <c r="I286" s="10"/>
    </row>
    <row r="287" spans="1:9" ht="24" hidden="1" customHeight="1">
      <c r="A287" s="35" t="s">
        <v>944</v>
      </c>
      <c r="B287" s="40">
        <f>F286+3</f>
        <v>46176</v>
      </c>
      <c r="C287" s="27">
        <v>0.45833333333333331</v>
      </c>
      <c r="D287" s="40">
        <f>B287</f>
        <v>46176</v>
      </c>
      <c r="E287" s="27">
        <v>0.73333333333333328</v>
      </c>
      <c r="F287" s="40">
        <f>D287+1</f>
        <v>46177</v>
      </c>
      <c r="G287" s="43">
        <v>0.27500000000000002</v>
      </c>
      <c r="H287" s="20" t="s">
        <v>141</v>
      </c>
      <c r="I287" s="10"/>
    </row>
    <row r="288" spans="1:9" ht="24" hidden="1" customHeight="1">
      <c r="A288" s="35" t="s">
        <v>853</v>
      </c>
      <c r="B288" s="40">
        <f>F287+1</f>
        <v>46178</v>
      </c>
      <c r="C288" s="43">
        <v>0.22916666666666666</v>
      </c>
      <c r="D288" s="40">
        <f t="shared" ref="D288" si="37">B288</f>
        <v>46178</v>
      </c>
      <c r="E288" s="43">
        <v>0.27083333333333331</v>
      </c>
      <c r="F288" s="40">
        <f>D288</f>
        <v>46178</v>
      </c>
      <c r="G288" s="43">
        <v>0.58333333333333337</v>
      </c>
      <c r="H288" s="60"/>
      <c r="I288" s="10"/>
    </row>
    <row r="289" spans="1:9" ht="24" hidden="1" customHeight="1">
      <c r="A289" s="35" t="s">
        <v>969</v>
      </c>
      <c r="B289" s="40">
        <f>F288+4</f>
        <v>46182</v>
      </c>
      <c r="C289" s="27">
        <v>0.125</v>
      </c>
      <c r="D289" s="40">
        <f>B289+1</f>
        <v>46183</v>
      </c>
      <c r="E289" s="43">
        <v>0.29166666666666669</v>
      </c>
      <c r="F289" s="40">
        <f>D289</f>
        <v>46183</v>
      </c>
      <c r="G289" s="43">
        <v>0.87083333333333335</v>
      </c>
      <c r="H289" s="60" t="s">
        <v>796</v>
      </c>
      <c r="I289" s="10"/>
    </row>
    <row r="290" spans="1:9" ht="24" hidden="1" customHeight="1">
      <c r="A290" s="35" t="s">
        <v>763</v>
      </c>
      <c r="B290" s="40">
        <f>F289+1</f>
        <v>46184</v>
      </c>
      <c r="C290" s="27">
        <v>0.40833333333333333</v>
      </c>
      <c r="D290" s="40">
        <f>B290+2</f>
        <v>46186</v>
      </c>
      <c r="E290" s="43">
        <v>0.39999999999999997</v>
      </c>
      <c r="F290" s="40">
        <f>D290</f>
        <v>46186</v>
      </c>
      <c r="G290" s="43">
        <v>0.8041666666666667</v>
      </c>
      <c r="H290" s="60" t="s">
        <v>12</v>
      </c>
      <c r="I290" s="10"/>
    </row>
    <row r="291" spans="1:9" ht="24" hidden="1" customHeight="1">
      <c r="A291" s="35" t="s">
        <v>1002</v>
      </c>
      <c r="B291" s="40">
        <f>F290+2</f>
        <v>46188</v>
      </c>
      <c r="C291" s="27">
        <v>0.75</v>
      </c>
      <c r="D291" s="40">
        <f>B291</f>
        <v>46188</v>
      </c>
      <c r="E291" s="27">
        <v>0.8125</v>
      </c>
      <c r="F291" s="40">
        <f>D291+1</f>
        <v>46189</v>
      </c>
      <c r="G291" s="43">
        <v>0.13750000000000001</v>
      </c>
      <c r="H291" s="60" t="s">
        <v>981</v>
      </c>
      <c r="I291" s="10"/>
    </row>
    <row r="292" spans="1:9" ht="24" hidden="1" customHeight="1">
      <c r="A292" s="35" t="s">
        <v>809</v>
      </c>
      <c r="B292" s="40">
        <f>F291+2</f>
        <v>46191</v>
      </c>
      <c r="C292" s="27">
        <v>0.58333333333333337</v>
      </c>
      <c r="D292" s="40">
        <f>B292</f>
        <v>46191</v>
      </c>
      <c r="E292" s="27">
        <v>0.64583333333333337</v>
      </c>
      <c r="F292" s="40">
        <f>D292+1</f>
        <v>46192</v>
      </c>
      <c r="G292" s="43">
        <v>0.19583333333333333</v>
      </c>
      <c r="H292" s="20" t="s">
        <v>141</v>
      </c>
      <c r="I292" s="10"/>
    </row>
    <row r="293" spans="1:9" ht="24" hidden="1" customHeight="1">
      <c r="A293" s="35" t="s">
        <v>810</v>
      </c>
      <c r="B293" s="40">
        <f>F292+1</f>
        <v>46193</v>
      </c>
      <c r="C293" s="43">
        <v>0.25</v>
      </c>
      <c r="D293" s="40">
        <f t="shared" ref="D293" si="38">B293</f>
        <v>46193</v>
      </c>
      <c r="E293" s="43">
        <v>0.34166666666666667</v>
      </c>
      <c r="F293" s="40">
        <f>D293</f>
        <v>46193</v>
      </c>
      <c r="G293" s="43">
        <v>0.77500000000000002</v>
      </c>
      <c r="H293" s="60"/>
      <c r="I293" s="10"/>
    </row>
    <row r="294" spans="1:9" ht="24" hidden="1" customHeight="1">
      <c r="A294" s="35" t="s">
        <v>1044</v>
      </c>
      <c r="B294" s="40">
        <f>F293+4</f>
        <v>46197</v>
      </c>
      <c r="C294" s="27">
        <v>0.33333333333333331</v>
      </c>
      <c r="D294" s="40">
        <f t="shared" ref="D294" si="39">B294</f>
        <v>46197</v>
      </c>
      <c r="E294" s="27">
        <v>0.58750000000000002</v>
      </c>
      <c r="F294" s="40">
        <f>D294+1</f>
        <v>46198</v>
      </c>
      <c r="G294" s="43">
        <v>0.36249999999999999</v>
      </c>
      <c r="H294" s="20" t="s">
        <v>796</v>
      </c>
      <c r="I294" s="10"/>
    </row>
    <row r="295" spans="1:9" ht="24" hidden="1" customHeight="1">
      <c r="A295" s="35" t="s">
        <v>882</v>
      </c>
      <c r="B295" s="40">
        <f>F294+1</f>
        <v>46199</v>
      </c>
      <c r="C295" s="27">
        <v>0.16666666666666666</v>
      </c>
      <c r="D295" s="40">
        <f>B295+2</f>
        <v>46201</v>
      </c>
      <c r="E295" s="43">
        <v>0.45833333333333331</v>
      </c>
      <c r="F295" s="40">
        <f>D295</f>
        <v>46201</v>
      </c>
      <c r="G295" s="43">
        <v>0.77500000000000002</v>
      </c>
      <c r="H295" s="20" t="s">
        <v>796</v>
      </c>
      <c r="I295" s="10"/>
    </row>
    <row r="296" spans="1:9" ht="24" hidden="1" customHeight="1">
      <c r="A296" s="35" t="s">
        <v>1062</v>
      </c>
      <c r="B296" s="40">
        <v>46203</v>
      </c>
      <c r="C296" s="27">
        <v>0.625</v>
      </c>
      <c r="D296" s="40">
        <v>46203</v>
      </c>
      <c r="E296" s="43">
        <v>0.94166666666666665</v>
      </c>
      <c r="F296" s="40">
        <v>46204</v>
      </c>
      <c r="G296" s="43">
        <v>0.25833333333333336</v>
      </c>
      <c r="H296" s="60"/>
      <c r="I296" s="10"/>
    </row>
    <row r="297" spans="1:9" ht="24" hidden="1" customHeight="1">
      <c r="A297" s="46" t="s">
        <v>923</v>
      </c>
      <c r="B297" s="40">
        <v>46206</v>
      </c>
      <c r="C297" s="27">
        <v>0.54166666666666663</v>
      </c>
      <c r="D297" s="40">
        <v>46206</v>
      </c>
      <c r="E297" s="27">
        <v>0.66666666666666663</v>
      </c>
      <c r="F297" s="40">
        <v>46207</v>
      </c>
      <c r="G297" s="43">
        <v>0.21805555555555556</v>
      </c>
      <c r="H297" s="20"/>
      <c r="I297" s="10"/>
    </row>
    <row r="298" spans="1:9" ht="24" hidden="1" customHeight="1">
      <c r="A298" s="35" t="s">
        <v>920</v>
      </c>
      <c r="B298" s="40">
        <v>46208</v>
      </c>
      <c r="C298" s="43">
        <v>0.20833333333333334</v>
      </c>
      <c r="D298" s="40">
        <v>46208</v>
      </c>
      <c r="E298" s="43">
        <v>0.3125</v>
      </c>
      <c r="F298" s="40">
        <v>46208</v>
      </c>
      <c r="G298" s="43">
        <v>0.9375</v>
      </c>
      <c r="H298" s="20" t="s">
        <v>754</v>
      </c>
      <c r="I298" s="10"/>
    </row>
    <row r="299" spans="1:9" ht="24" hidden="1" customHeight="1">
      <c r="A299" s="35" t="s">
        <v>940</v>
      </c>
      <c r="B299" s="40">
        <v>46213</v>
      </c>
      <c r="C299" s="43">
        <v>0.33333333333333331</v>
      </c>
      <c r="D299" s="40">
        <v>46214</v>
      </c>
      <c r="E299" s="43">
        <v>0.70833333333333337</v>
      </c>
      <c r="F299" s="40">
        <v>46215</v>
      </c>
      <c r="G299" s="43">
        <v>0.29166666666666669</v>
      </c>
      <c r="H299" s="20" t="s">
        <v>1200</v>
      </c>
      <c r="I299" s="10"/>
    </row>
    <row r="300" spans="1:9" ht="24" hidden="1" customHeight="1">
      <c r="A300" s="35" t="s">
        <v>974</v>
      </c>
      <c r="B300" s="40">
        <f>F299+1</f>
        <v>46216</v>
      </c>
      <c r="C300" s="43">
        <v>0.20833333333333334</v>
      </c>
      <c r="D300" s="40">
        <f>B300</f>
        <v>46216</v>
      </c>
      <c r="E300" s="43">
        <v>0.75</v>
      </c>
      <c r="F300" s="40">
        <f>D300+1</f>
        <v>46217</v>
      </c>
      <c r="G300" s="43">
        <v>0.20833333333333334</v>
      </c>
      <c r="H300" s="20" t="s">
        <v>1190</v>
      </c>
      <c r="I300" s="10"/>
    </row>
    <row r="301" spans="1:9" ht="24" hidden="1" customHeight="1">
      <c r="A301" s="35" t="s">
        <v>987</v>
      </c>
      <c r="B301" s="40">
        <f>F300+2</f>
        <v>46219</v>
      </c>
      <c r="C301" s="43">
        <v>0.375</v>
      </c>
      <c r="D301" s="40">
        <f t="shared" ref="D301:D304" si="40">B301</f>
        <v>46219</v>
      </c>
      <c r="E301" s="43">
        <v>0.41666666666666669</v>
      </c>
      <c r="F301" s="40">
        <f>D301</f>
        <v>46219</v>
      </c>
      <c r="G301" s="43">
        <v>0.75</v>
      </c>
      <c r="H301" s="20"/>
      <c r="I301" s="10"/>
    </row>
    <row r="302" spans="1:9" s="51" customFormat="1" ht="24.75" hidden="1" customHeight="1">
      <c r="A302" s="76" t="s">
        <v>1010</v>
      </c>
      <c r="B302" s="28">
        <f>F301+2</f>
        <v>46221</v>
      </c>
      <c r="C302" s="23">
        <v>4.1666666666666664E-2</v>
      </c>
      <c r="D302" s="28">
        <f t="shared" si="40"/>
        <v>46221</v>
      </c>
      <c r="E302" s="23">
        <v>0.64583333333333337</v>
      </c>
      <c r="F302" s="33">
        <f>D302+1</f>
        <v>46222</v>
      </c>
      <c r="G302" s="111" ph="1">
        <v>0.35416666666666669</v>
      </c>
      <c r="H302" s="20" t="s">
        <v>141</v>
      </c>
      <c r="I302" s="74"/>
    </row>
    <row r="303" spans="1:9" s="51" customFormat="1" ht="24.6" hidden="1" customHeight="1">
      <c r="A303" s="76" t="s">
        <v>1016</v>
      </c>
      <c r="B303" s="28">
        <f>F302+1</f>
        <v>46223</v>
      </c>
      <c r="C303" s="23">
        <v>0.25</v>
      </c>
      <c r="D303" s="28">
        <f t="shared" si="40"/>
        <v>46223</v>
      </c>
      <c r="E303" s="23">
        <v>0.29166666666666669</v>
      </c>
      <c r="F303" s="33">
        <f>D303</f>
        <v>46223</v>
      </c>
      <c r="G303" s="111" ph="1">
        <v>0.625</v>
      </c>
      <c r="H303" s="20"/>
      <c r="I303" s="74"/>
    </row>
    <row r="304" spans="1:9" s="51" customFormat="1" ht="24.6" hidden="1" customHeight="1">
      <c r="A304" s="76" t="s">
        <v>1178</v>
      </c>
      <c r="B304" s="28">
        <f>F303+5</f>
        <v>46228</v>
      </c>
      <c r="C304" s="23">
        <v>4.1666666666666664E-2</v>
      </c>
      <c r="D304" s="28">
        <f t="shared" si="40"/>
        <v>46228</v>
      </c>
      <c r="E304" s="23">
        <v>8.3333333333333329E-2</v>
      </c>
      <c r="F304" s="33">
        <f>D304</f>
        <v>46228</v>
      </c>
      <c r="G304" s="111" ph="1">
        <v>0.66666666666666663</v>
      </c>
      <c r="H304" s="20"/>
      <c r="I304" s="74"/>
    </row>
    <row r="305" spans="1:11" ht="24" hidden="1" customHeight="1">
      <c r="A305" s="116" t="s">
        <v>1160</v>
      </c>
      <c r="B305" s="117"/>
      <c r="C305" s="117"/>
      <c r="D305" s="117"/>
      <c r="E305" s="117"/>
      <c r="F305" s="117"/>
      <c r="G305" s="117"/>
      <c r="H305" s="117"/>
      <c r="I305" s="118"/>
    </row>
    <row r="306" spans="1:11" ht="24" hidden="1" customHeight="1">
      <c r="A306" s="15" t="s">
        <v>3</v>
      </c>
      <c r="B306" s="114" t="s">
        <v>4</v>
      </c>
      <c r="C306" s="115"/>
      <c r="D306" s="114" t="s">
        <v>5</v>
      </c>
      <c r="E306" s="115"/>
      <c r="F306" s="114" t="s">
        <v>6</v>
      </c>
      <c r="G306" s="115"/>
      <c r="H306" s="45" t="s">
        <v>7</v>
      </c>
      <c r="I306" s="45" t="s">
        <v>8</v>
      </c>
      <c r="K306" t="s">
        <v>250</v>
      </c>
    </row>
    <row r="307" spans="1:11" s="51" customFormat="1" ht="24.75" hidden="1" customHeight="1">
      <c r="A307" s="71" t="s">
        <v>409</v>
      </c>
      <c r="B307" s="28">
        <v>46133</v>
      </c>
      <c r="C307" s="23">
        <v>0.375</v>
      </c>
      <c r="D307" s="28">
        <f>B307</f>
        <v>46133</v>
      </c>
      <c r="E307" s="34">
        <v>0.54166666666666663</v>
      </c>
      <c r="F307" s="49">
        <f>D307</f>
        <v>46133</v>
      </c>
      <c r="G307" s="34">
        <v>0.89583333333333337</v>
      </c>
      <c r="H307" s="60" t="s">
        <v>369</v>
      </c>
      <c r="I307" s="74"/>
    </row>
    <row r="308" spans="1:11" s="51" customFormat="1" ht="24.75" hidden="1" customHeight="1">
      <c r="A308" s="76" t="s">
        <v>383</v>
      </c>
      <c r="B308" s="28">
        <f>F307+2</f>
        <v>46135</v>
      </c>
      <c r="C308" s="23">
        <v>0.35416666666666669</v>
      </c>
      <c r="D308" s="28">
        <f>B308+1</f>
        <v>46136</v>
      </c>
      <c r="E308" s="34">
        <v>0.57916666666666672</v>
      </c>
      <c r="F308" s="49">
        <f t="shared" ref="F308:F312" si="41">D308+1</f>
        <v>46137</v>
      </c>
      <c r="G308" s="34">
        <v>0.36249999999999999</v>
      </c>
      <c r="H308" s="20" t="s">
        <v>796</v>
      </c>
      <c r="I308" s="74"/>
    </row>
    <row r="309" spans="1:11" s="51" customFormat="1" ht="24.75" hidden="1" customHeight="1">
      <c r="A309" s="76" t="s">
        <v>385</v>
      </c>
      <c r="B309" s="28">
        <f>F308+1</f>
        <v>46138</v>
      </c>
      <c r="C309" s="23">
        <v>0.41666666666666669</v>
      </c>
      <c r="D309" s="28">
        <f>B309+2</f>
        <v>46140</v>
      </c>
      <c r="E309" s="34">
        <v>0.97916666666666663</v>
      </c>
      <c r="F309" s="28">
        <f t="shared" si="41"/>
        <v>46141</v>
      </c>
      <c r="G309" s="34">
        <v>0.375</v>
      </c>
      <c r="H309" s="20" t="s">
        <v>796</v>
      </c>
      <c r="I309" s="74"/>
    </row>
    <row r="310" spans="1:11" s="51" customFormat="1" ht="24.75" hidden="1" customHeight="1">
      <c r="A310" s="14" t="s">
        <v>386</v>
      </c>
      <c r="B310" s="28">
        <f>F309+2</f>
        <v>46143</v>
      </c>
      <c r="C310" s="23">
        <v>0.91666666666666663</v>
      </c>
      <c r="D310" s="28">
        <f>B310</f>
        <v>46143</v>
      </c>
      <c r="E310" s="23">
        <v>0.97916666666666663</v>
      </c>
      <c r="F310" s="28">
        <f t="shared" si="41"/>
        <v>46144</v>
      </c>
      <c r="G310" s="34">
        <v>0.5</v>
      </c>
      <c r="H310" s="60" t="s">
        <v>309</v>
      </c>
      <c r="I310" s="74"/>
    </row>
    <row r="311" spans="1:11" ht="24" hidden="1" customHeight="1">
      <c r="A311" s="35" t="s">
        <v>188</v>
      </c>
      <c r="B311" s="40">
        <f>F310+1</f>
        <v>46145</v>
      </c>
      <c r="C311" s="23">
        <v>0.79166666666666663</v>
      </c>
      <c r="D311" s="40">
        <f>B311</f>
        <v>46145</v>
      </c>
      <c r="E311" s="23">
        <v>0.89583333333333337</v>
      </c>
      <c r="F311" s="28">
        <f t="shared" si="41"/>
        <v>46146</v>
      </c>
      <c r="G311" s="34">
        <v>0.6875</v>
      </c>
      <c r="H311" s="60"/>
      <c r="I311" s="10"/>
    </row>
    <row r="312" spans="1:11" ht="24" hidden="1" customHeight="1">
      <c r="A312" s="35" t="s">
        <v>387</v>
      </c>
      <c r="B312" s="40">
        <f>F311+1</f>
        <v>46147</v>
      </c>
      <c r="C312" s="23">
        <v>0.625</v>
      </c>
      <c r="D312" s="40">
        <f t="shared" ref="D312" si="42">B312</f>
        <v>46147</v>
      </c>
      <c r="E312" s="23">
        <v>0.66666666666666663</v>
      </c>
      <c r="F312" s="28">
        <f t="shared" si="41"/>
        <v>46148</v>
      </c>
      <c r="G312" s="34">
        <v>3.3333333333333333E-2</v>
      </c>
      <c r="H312" s="60"/>
      <c r="I312" s="10"/>
    </row>
    <row r="313" spans="1:11" s="51" customFormat="1" ht="24.75" hidden="1" customHeight="1">
      <c r="A313" s="76" t="s">
        <v>820</v>
      </c>
      <c r="B313" s="28">
        <f>F312+4</f>
        <v>46152</v>
      </c>
      <c r="C313" s="23">
        <v>0.5708333333333333</v>
      </c>
      <c r="D313" s="28">
        <f>B313+1</f>
        <v>46153</v>
      </c>
      <c r="E313" s="23">
        <v>0.8</v>
      </c>
      <c r="F313" s="28">
        <f t="shared" ref="F313:F317" si="43">D313+1</f>
        <v>46154</v>
      </c>
      <c r="G313" s="34">
        <v>0.5</v>
      </c>
      <c r="H313" s="60" t="s">
        <v>938</v>
      </c>
      <c r="I313" s="74"/>
    </row>
    <row r="314" spans="1:11" s="51" customFormat="1" ht="24.75" hidden="1" customHeight="1">
      <c r="A314" s="76" t="s">
        <v>846</v>
      </c>
      <c r="B314" s="28">
        <f>F313+2</f>
        <v>46156</v>
      </c>
      <c r="C314" s="23">
        <v>0.375</v>
      </c>
      <c r="D314" s="28">
        <f>B314+1</f>
        <v>46157</v>
      </c>
      <c r="E314" s="23">
        <v>0.9291666666666667</v>
      </c>
      <c r="F314" s="28">
        <f t="shared" si="43"/>
        <v>46158</v>
      </c>
      <c r="G314" s="34" ph="1">
        <v>0.35416666666666669</v>
      </c>
      <c r="H314" s="60" t="s">
        <v>934</v>
      </c>
      <c r="I314" s="74"/>
    </row>
    <row r="315" spans="1:11" s="51" customFormat="1" ht="24.75" hidden="1" customHeight="1">
      <c r="A315" s="76" t="s">
        <v>857</v>
      </c>
      <c r="B315" s="28">
        <f>F314+2</f>
        <v>46160</v>
      </c>
      <c r="C315" s="23">
        <v>0.91666666666666663</v>
      </c>
      <c r="D315" s="28">
        <f>B315</f>
        <v>46160</v>
      </c>
      <c r="E315" s="23">
        <v>0.97916666666666663</v>
      </c>
      <c r="F315" s="33">
        <f t="shared" si="43"/>
        <v>46161</v>
      </c>
      <c r="G315" s="34" ph="1">
        <v>0.5</v>
      </c>
      <c r="H315" s="60"/>
      <c r="I315" s="74"/>
    </row>
    <row r="316" spans="1:11" s="51" customFormat="1" ht="24.75" hidden="1" customHeight="1">
      <c r="A316" s="35" t="s">
        <v>874</v>
      </c>
      <c r="B316" s="28">
        <f>F315+1</f>
        <v>46162</v>
      </c>
      <c r="C316" s="23">
        <v>0.79166666666666663</v>
      </c>
      <c r="D316" s="28">
        <f>B316</f>
        <v>46162</v>
      </c>
      <c r="E316" s="23">
        <v>0.89583333333333337</v>
      </c>
      <c r="F316" s="33">
        <f t="shared" si="43"/>
        <v>46163</v>
      </c>
      <c r="G316" s="34" ph="1">
        <v>0.6875</v>
      </c>
      <c r="H316" s="60" t="s">
        <v>141</v>
      </c>
      <c r="I316" s="74"/>
    </row>
    <row r="317" spans="1:11" s="51" customFormat="1" ht="24.75" hidden="1" customHeight="1">
      <c r="A317" s="35" t="s">
        <v>884</v>
      </c>
      <c r="B317" s="28">
        <f>F316+1</f>
        <v>46164</v>
      </c>
      <c r="C317" s="23">
        <v>0.54166666666666663</v>
      </c>
      <c r="D317" s="28">
        <f t="shared" ref="D317" si="44">B317</f>
        <v>46164</v>
      </c>
      <c r="E317" s="23">
        <v>0.7583333333333333</v>
      </c>
      <c r="F317" s="33">
        <f t="shared" si="43"/>
        <v>46165</v>
      </c>
      <c r="G317" s="34" ph="1">
        <v>8.3333333333333329E-2</v>
      </c>
      <c r="H317" s="60"/>
      <c r="I317" s="74"/>
    </row>
    <row r="318" spans="1:11" s="51" customFormat="1" ht="24.75" hidden="1" customHeight="1">
      <c r="A318" s="76" t="s">
        <v>898</v>
      </c>
      <c r="B318" s="28">
        <f>F317+4</f>
        <v>46169</v>
      </c>
      <c r="C318" s="23">
        <v>0.58333333333333337</v>
      </c>
      <c r="D318" s="28">
        <f>B318+2</f>
        <v>46171</v>
      </c>
      <c r="E318" s="23">
        <v>0.17499999999999999</v>
      </c>
      <c r="F318" s="33">
        <f>D318</f>
        <v>46171</v>
      </c>
      <c r="G318" s="34" ph="1">
        <v>0.8833333333333333</v>
      </c>
      <c r="H318" s="20" t="s">
        <v>1003</v>
      </c>
      <c r="I318" s="74"/>
    </row>
    <row r="319" spans="1:11" s="51" customFormat="1" ht="24.75" hidden="1" customHeight="1">
      <c r="A319" s="76" t="s">
        <v>921</v>
      </c>
      <c r="B319" s="33">
        <f>F318+1</f>
        <v>46172</v>
      </c>
      <c r="C319" s="23">
        <v>0.875</v>
      </c>
      <c r="D319" s="28">
        <f>B319+1</f>
        <v>46173</v>
      </c>
      <c r="E319" s="34">
        <v>0.97499999999999998</v>
      </c>
      <c r="F319" s="33">
        <f>D319+1</f>
        <v>46174</v>
      </c>
      <c r="G319" s="34" ph="1">
        <v>0.56666666666666665</v>
      </c>
      <c r="H319" s="20" t="s">
        <v>796</v>
      </c>
      <c r="I319" s="74"/>
    </row>
    <row r="320" spans="1:11" s="51" customFormat="1" ht="24.75" hidden="1" customHeight="1">
      <c r="A320" s="76" t="s">
        <v>943</v>
      </c>
      <c r="B320" s="33">
        <f>F319+3</f>
        <v>46177</v>
      </c>
      <c r="C320" s="23">
        <v>8.3333333333333329E-2</v>
      </c>
      <c r="D320" s="33">
        <f>B320</f>
        <v>46177</v>
      </c>
      <c r="E320" s="23">
        <v>0.14166666666666666</v>
      </c>
      <c r="F320" s="33">
        <f t="shared" ref="F320:F322" si="45">D320</f>
        <v>46177</v>
      </c>
      <c r="G320" s="23">
        <v>0.57916666666666672</v>
      </c>
      <c r="H320" s="60"/>
      <c r="I320" s="74"/>
    </row>
    <row r="321" spans="1:9" s="51" customFormat="1" ht="24.75" hidden="1" customHeight="1">
      <c r="A321" s="35" t="s">
        <v>781</v>
      </c>
      <c r="B321" s="33">
        <f>F320+1</f>
        <v>46178</v>
      </c>
      <c r="C321" s="23">
        <v>0.95833333333333337</v>
      </c>
      <c r="D321" s="33">
        <f>B321+1</f>
        <v>46179</v>
      </c>
      <c r="E321" s="23">
        <v>2.4999999999999998E-2</v>
      </c>
      <c r="F321" s="33">
        <f t="shared" si="45"/>
        <v>46179</v>
      </c>
      <c r="G321" s="23">
        <v>0.77083333333333337</v>
      </c>
      <c r="H321" s="20" t="s">
        <v>141</v>
      </c>
      <c r="I321" s="74"/>
    </row>
    <row r="322" spans="1:9" s="51" customFormat="1" ht="24.75" hidden="1" customHeight="1">
      <c r="A322" s="35" t="s">
        <v>782</v>
      </c>
      <c r="B322" s="33">
        <f>F321+1</f>
        <v>46180</v>
      </c>
      <c r="C322" s="23">
        <v>0.66666666666666663</v>
      </c>
      <c r="D322" s="33">
        <f>B322+1</f>
        <v>46181</v>
      </c>
      <c r="E322" s="23">
        <v>0.14583333333333334</v>
      </c>
      <c r="F322" s="33">
        <f t="shared" si="45"/>
        <v>46181</v>
      </c>
      <c r="G322" s="23">
        <v>0.65</v>
      </c>
      <c r="H322" s="60"/>
      <c r="I322" s="74"/>
    </row>
    <row r="323" spans="1:9" s="51" customFormat="1" ht="24.75" hidden="1" customHeight="1">
      <c r="A323" s="71" t="s">
        <v>769</v>
      </c>
      <c r="B323" s="33">
        <f>F322+2</f>
        <v>46183</v>
      </c>
      <c r="C323" s="23">
        <v>0.875</v>
      </c>
      <c r="D323" s="33">
        <f>B323+1</f>
        <v>46184</v>
      </c>
      <c r="E323" s="23">
        <v>0.35</v>
      </c>
      <c r="F323" s="33">
        <f>D323</f>
        <v>46184</v>
      </c>
      <c r="G323" s="23">
        <v>0.625</v>
      </c>
      <c r="H323" s="60" t="s">
        <v>1065</v>
      </c>
      <c r="I323" s="74"/>
    </row>
    <row r="324" spans="1:9" s="51" customFormat="1" ht="24.75" hidden="1" customHeight="1">
      <c r="A324" s="76" t="s">
        <v>988</v>
      </c>
      <c r="B324" s="28">
        <f>F323+3</f>
        <v>46187</v>
      </c>
      <c r="C324" s="23">
        <v>4.1666666666666664E-2</v>
      </c>
      <c r="D324" s="28">
        <f>B324+1</f>
        <v>46188</v>
      </c>
      <c r="E324" s="34">
        <v>0.8</v>
      </c>
      <c r="F324" s="28">
        <f>D324+1</f>
        <v>46189</v>
      </c>
      <c r="G324" s="23">
        <v>0.28333333333333333</v>
      </c>
      <c r="H324" s="60" t="s">
        <v>796</v>
      </c>
      <c r="I324" s="74"/>
    </row>
    <row r="325" spans="1:9" s="51" customFormat="1" ht="24.75" hidden="1" customHeight="1">
      <c r="A325" s="76" t="s">
        <v>755</v>
      </c>
      <c r="B325" s="33">
        <f>F324+1</f>
        <v>46190</v>
      </c>
      <c r="C325" s="23">
        <v>0.29166666666666669</v>
      </c>
      <c r="D325" s="33">
        <f>B325</f>
        <v>46190</v>
      </c>
      <c r="E325" s="23">
        <v>0.53749999999999998</v>
      </c>
      <c r="F325" s="28">
        <f>D325+1</f>
        <v>46191</v>
      </c>
      <c r="G325" s="23">
        <v>1.2500000000000001E-2</v>
      </c>
      <c r="H325" s="60" t="s">
        <v>796</v>
      </c>
      <c r="I325" s="54"/>
    </row>
    <row r="326" spans="1:9" s="51" customFormat="1" ht="24.75" hidden="1" customHeight="1">
      <c r="A326" s="76" t="s">
        <v>1024</v>
      </c>
      <c r="B326" s="33">
        <f>F325+2</f>
        <v>46193</v>
      </c>
      <c r="C326" s="23">
        <v>0.52083333333333337</v>
      </c>
      <c r="D326" s="33">
        <f t="shared" ref="D326:D329" si="46">B326</f>
        <v>46193</v>
      </c>
      <c r="E326" s="23">
        <v>0.6875</v>
      </c>
      <c r="F326" s="33">
        <f>D326+1</f>
        <v>46194</v>
      </c>
      <c r="G326" s="23">
        <v>0.21805555555555556</v>
      </c>
      <c r="H326" s="60"/>
      <c r="I326" s="54"/>
    </row>
    <row r="327" spans="1:9" s="51" customFormat="1" ht="24.75" hidden="1" customHeight="1">
      <c r="A327" s="71" t="s">
        <v>784</v>
      </c>
      <c r="B327" s="33">
        <f>F326</f>
        <v>46194</v>
      </c>
      <c r="C327" s="23">
        <v>0.33333333333333331</v>
      </c>
      <c r="D327" s="33">
        <f>B327+1</f>
        <v>46195</v>
      </c>
      <c r="E327" s="23">
        <v>7.9166666666666663E-2</v>
      </c>
      <c r="F327" s="33">
        <f>D327</f>
        <v>46195</v>
      </c>
      <c r="G327" s="23">
        <v>0.36666666666666664</v>
      </c>
      <c r="H327" s="60" t="s">
        <v>796</v>
      </c>
      <c r="I327" s="54"/>
    </row>
    <row r="328" spans="1:9" s="51" customFormat="1" ht="24.75" hidden="1" customHeight="1">
      <c r="A328" s="76" t="s">
        <v>785</v>
      </c>
      <c r="B328" s="33">
        <f>F327+1</f>
        <v>46196</v>
      </c>
      <c r="C328" s="23">
        <v>0.75</v>
      </c>
      <c r="D328" s="33">
        <f t="shared" si="46"/>
        <v>46196</v>
      </c>
      <c r="E328" s="23">
        <v>0.8666666666666667</v>
      </c>
      <c r="F328" s="33">
        <f t="shared" ref="F328" si="47">D328+1</f>
        <v>46197</v>
      </c>
      <c r="G328" s="23">
        <v>0.60416666666666663</v>
      </c>
      <c r="H328" s="20" t="s">
        <v>141</v>
      </c>
      <c r="I328" s="54"/>
    </row>
    <row r="329" spans="1:9" s="51" customFormat="1" ht="24.75" hidden="1" customHeight="1">
      <c r="A329" s="76" t="s">
        <v>803</v>
      </c>
      <c r="B329" s="33">
        <f>F328+1</f>
        <v>46198</v>
      </c>
      <c r="C329" s="23">
        <v>0.52083333333333337</v>
      </c>
      <c r="D329" s="33">
        <f t="shared" si="46"/>
        <v>46198</v>
      </c>
      <c r="E329" s="23">
        <v>0.5625</v>
      </c>
      <c r="F329" s="33">
        <f t="shared" ref="F329" si="48">D329</f>
        <v>46198</v>
      </c>
      <c r="G329" s="23">
        <v>0.89583333333333337</v>
      </c>
      <c r="H329" s="60"/>
      <c r="I329" s="54"/>
    </row>
    <row r="330" spans="1:9" s="51" customFormat="1" ht="24.75" hidden="1" customHeight="1">
      <c r="A330" s="71" t="s">
        <v>1150</v>
      </c>
      <c r="B330" s="33">
        <v>46202</v>
      </c>
      <c r="C330" s="23">
        <v>0.20833333333333334</v>
      </c>
      <c r="D330" s="33">
        <f>B330+1</f>
        <v>46203</v>
      </c>
      <c r="E330" s="23">
        <v>0.72916666666666663</v>
      </c>
      <c r="F330" s="33">
        <f t="shared" ref="F330" si="49">D330+1</f>
        <v>46204</v>
      </c>
      <c r="G330" s="23">
        <v>0.5</v>
      </c>
      <c r="H330" s="60" t="s">
        <v>1163</v>
      </c>
      <c r="I330" s="54"/>
    </row>
    <row r="331" spans="1:9" s="51" customFormat="1" ht="24.75" hidden="1" customHeight="1">
      <c r="A331" s="116" t="s">
        <v>1260</v>
      </c>
      <c r="B331" s="117"/>
      <c r="C331" s="117"/>
      <c r="D331" s="117"/>
      <c r="E331" s="117"/>
      <c r="F331" s="117"/>
      <c r="G331" s="117"/>
      <c r="H331" s="117"/>
      <c r="I331" s="118"/>
    </row>
    <row r="332" spans="1:9" s="51" customFormat="1" ht="24.75" hidden="1" customHeight="1">
      <c r="A332" s="15" t="s">
        <v>3</v>
      </c>
      <c r="B332" s="114" t="s">
        <v>4</v>
      </c>
      <c r="C332" s="115"/>
      <c r="D332" s="114" t="s">
        <v>5</v>
      </c>
      <c r="E332" s="115"/>
      <c r="F332" s="114" t="s">
        <v>6</v>
      </c>
      <c r="G332" s="115"/>
      <c r="H332" s="45" t="s">
        <v>7</v>
      </c>
      <c r="I332" s="45" t="s">
        <v>8</v>
      </c>
    </row>
    <row r="333" spans="1:9" s="51" customFormat="1" ht="24.75" hidden="1" customHeight="1">
      <c r="A333" s="76" t="s">
        <v>1066</v>
      </c>
      <c r="B333" s="28">
        <v>46193</v>
      </c>
      <c r="C333" s="23">
        <v>0.22916666666666666</v>
      </c>
      <c r="D333" s="28">
        <f>B333</f>
        <v>46193</v>
      </c>
      <c r="E333" s="23">
        <v>0.95833333333333337</v>
      </c>
      <c r="F333" s="33">
        <f t="shared" ref="F333:F336" si="50">D333+1</f>
        <v>46194</v>
      </c>
      <c r="G333" s="23">
        <v>0.25</v>
      </c>
      <c r="H333" s="20" t="s">
        <v>1111</v>
      </c>
      <c r="I333" s="74"/>
    </row>
    <row r="334" spans="1:9" s="51" customFormat="1" ht="24.6" hidden="1" customHeight="1">
      <c r="A334" s="76" t="s">
        <v>1067</v>
      </c>
      <c r="B334" s="28">
        <v>46195</v>
      </c>
      <c r="C334" s="23">
        <v>0.24166666666666667</v>
      </c>
      <c r="D334" s="28">
        <f>B334+1</f>
        <v>46196</v>
      </c>
      <c r="E334" s="34">
        <v>0.79166666666666663</v>
      </c>
      <c r="F334" s="33">
        <f t="shared" si="50"/>
        <v>46197</v>
      </c>
      <c r="G334" s="23">
        <v>2.5000000000000001E-2</v>
      </c>
      <c r="H334" s="60" t="s">
        <v>796</v>
      </c>
      <c r="I334" s="74"/>
    </row>
    <row r="335" spans="1:9" s="51" customFormat="1" ht="24.75" hidden="1" customHeight="1">
      <c r="A335" s="76" t="s">
        <v>1068</v>
      </c>
      <c r="B335" s="28">
        <f>F334+2</f>
        <v>46199</v>
      </c>
      <c r="C335" s="23">
        <v>0.83333333333333337</v>
      </c>
      <c r="D335" s="28">
        <f>B335</f>
        <v>46199</v>
      </c>
      <c r="E335" s="34">
        <v>0.95138888888888884</v>
      </c>
      <c r="F335" s="33">
        <f t="shared" si="50"/>
        <v>46200</v>
      </c>
      <c r="G335" s="23">
        <v>0.40833333333333338</v>
      </c>
      <c r="H335" s="60" t="s">
        <v>796</v>
      </c>
      <c r="I335" s="74"/>
    </row>
    <row r="336" spans="1:9" s="51" customFormat="1" ht="24.75" hidden="1" customHeight="1">
      <c r="A336" s="76" t="s">
        <v>1057</v>
      </c>
      <c r="B336" s="28">
        <f>F335+1</f>
        <v>46201</v>
      </c>
      <c r="C336" s="23">
        <v>0.89583333333333337</v>
      </c>
      <c r="D336" s="28">
        <f>B336</f>
        <v>46201</v>
      </c>
      <c r="E336" s="34">
        <v>0.92500000000000004</v>
      </c>
      <c r="F336" s="33">
        <f t="shared" si="50"/>
        <v>46202</v>
      </c>
      <c r="G336" s="23">
        <v>0.6166666666666667</v>
      </c>
      <c r="H336" s="20" t="s">
        <v>141</v>
      </c>
      <c r="I336" s="74"/>
    </row>
    <row r="337" spans="1:14" s="51" customFormat="1" ht="24.6" hidden="1" customHeight="1">
      <c r="A337" s="76" t="s">
        <v>1082</v>
      </c>
      <c r="B337" s="28">
        <f>F336+1</f>
        <v>46203</v>
      </c>
      <c r="C337" s="23">
        <v>0.52916666666666667</v>
      </c>
      <c r="D337" s="28">
        <f>B337</f>
        <v>46203</v>
      </c>
      <c r="E337" s="34">
        <v>0.89583333333333337</v>
      </c>
      <c r="F337" s="33">
        <f>D337+1</f>
        <v>46204</v>
      </c>
      <c r="G337" s="23">
        <v>0.22916666666666666</v>
      </c>
      <c r="H337" s="20"/>
      <c r="I337" s="74"/>
    </row>
    <row r="338" spans="1:14" s="51" customFormat="1" ht="24.75" hidden="1" customHeight="1">
      <c r="A338" s="76" t="s">
        <v>1100</v>
      </c>
      <c r="B338" s="28">
        <f>F337+4</f>
        <v>46208</v>
      </c>
      <c r="C338" s="23">
        <v>0.45833333333333331</v>
      </c>
      <c r="D338" s="28">
        <f>B338+1</f>
        <v>46209</v>
      </c>
      <c r="E338" s="34">
        <v>0.28749999999999998</v>
      </c>
      <c r="F338" s="97">
        <f>D338</f>
        <v>46209</v>
      </c>
      <c r="G338" s="23">
        <v>0.83333333333333337</v>
      </c>
      <c r="H338" s="20" t="s">
        <v>1176</v>
      </c>
      <c r="I338" s="74"/>
    </row>
    <row r="339" spans="1:14" s="51" customFormat="1" ht="24.75" hidden="1" customHeight="1">
      <c r="A339" s="76" t="s">
        <v>1125</v>
      </c>
      <c r="B339" s="28">
        <f>F338+1</f>
        <v>46210</v>
      </c>
      <c r="C339" s="23">
        <v>0.83333333333333337</v>
      </c>
      <c r="D339" s="28">
        <f>B339+2</f>
        <v>46212</v>
      </c>
      <c r="E339" s="34">
        <v>0.6958333333333333</v>
      </c>
      <c r="F339" s="33">
        <f>D339+1</f>
        <v>46213</v>
      </c>
      <c r="G339" s="23">
        <v>0.12916666666666668</v>
      </c>
      <c r="H339" s="60" t="s">
        <v>796</v>
      </c>
      <c r="I339" s="74"/>
    </row>
    <row r="340" spans="1:14" s="51" customFormat="1" ht="24.6" hidden="1" customHeight="1">
      <c r="A340" s="76" t="s">
        <v>1126</v>
      </c>
      <c r="B340" s="28">
        <f>F339+5</f>
        <v>46218</v>
      </c>
      <c r="C340" s="23">
        <v>0.97916666666666663</v>
      </c>
      <c r="D340" s="28">
        <f>B340+1</f>
        <v>46219</v>
      </c>
      <c r="E340" s="34">
        <v>3.3333333333333333E-2</v>
      </c>
      <c r="F340" s="33">
        <f>D340</f>
        <v>46219</v>
      </c>
      <c r="G340" s="23">
        <v>0.46666666666666667</v>
      </c>
      <c r="H340" s="20" t="s">
        <v>1211</v>
      </c>
      <c r="I340" s="74"/>
    </row>
    <row r="341" spans="1:14" s="51" customFormat="1" ht="24.75" hidden="1" customHeight="1">
      <c r="A341" s="76" t="s">
        <v>1090</v>
      </c>
      <c r="B341" s="28">
        <f>F340+1</f>
        <v>46220</v>
      </c>
      <c r="C341" s="23">
        <v>0.875</v>
      </c>
      <c r="D341" s="28">
        <f t="shared" ref="D341:D342" si="51">B341</f>
        <v>46220</v>
      </c>
      <c r="E341" s="23">
        <v>0.97916666666666663</v>
      </c>
      <c r="F341" s="33">
        <f>D341+1</f>
        <v>46221</v>
      </c>
      <c r="G341" s="23">
        <v>0.51666666666666672</v>
      </c>
      <c r="H341" s="20" t="s">
        <v>141</v>
      </c>
      <c r="I341" s="74"/>
    </row>
    <row r="342" spans="1:14" s="51" customFormat="1" ht="24.6" hidden="1" customHeight="1">
      <c r="A342" s="76" t="s">
        <v>1148</v>
      </c>
      <c r="B342" s="28">
        <f>F341+1</f>
        <v>46222</v>
      </c>
      <c r="C342" s="23">
        <v>0.41666666666666669</v>
      </c>
      <c r="D342" s="28">
        <f t="shared" si="51"/>
        <v>46222</v>
      </c>
      <c r="E342" s="23">
        <v>0.43333333333333335</v>
      </c>
      <c r="F342" s="33">
        <f>D342+1</f>
        <v>46223</v>
      </c>
      <c r="G342" s="23">
        <v>0.375</v>
      </c>
      <c r="H342" s="20"/>
      <c r="I342" s="74"/>
    </row>
    <row r="343" spans="1:14" s="51" customFormat="1" ht="24.6" hidden="1" customHeight="1">
      <c r="A343" s="71" t="s">
        <v>1129</v>
      </c>
      <c r="B343" s="28">
        <v>46226</v>
      </c>
      <c r="C343" s="23">
        <v>0.5</v>
      </c>
      <c r="D343" s="28">
        <f>B343+1</f>
        <v>46227</v>
      </c>
      <c r="E343" s="34">
        <v>0.79166666666666663</v>
      </c>
      <c r="F343" s="33">
        <f>D343+1</f>
        <v>46228</v>
      </c>
      <c r="G343" s="43">
        <v>0.65625</v>
      </c>
      <c r="H343" s="20" t="s">
        <v>1246</v>
      </c>
      <c r="I343" s="74"/>
    </row>
    <row r="344" spans="1:14" s="51" customFormat="1" ht="24" hidden="1" customHeight="1">
      <c r="A344" s="152" t="s">
        <v>1210</v>
      </c>
      <c r="B344" s="153"/>
      <c r="C344" s="153"/>
      <c r="D344" s="153"/>
      <c r="E344" s="153"/>
      <c r="F344" s="153"/>
      <c r="G344" s="153"/>
      <c r="H344" s="153"/>
      <c r="I344" s="153"/>
    </row>
    <row r="345" spans="1:14" s="51" customFormat="1" ht="24" hidden="1" customHeight="1">
      <c r="A345" s="55" t="s">
        <v>3</v>
      </c>
      <c r="B345" s="127" t="s">
        <v>4</v>
      </c>
      <c r="C345" s="128"/>
      <c r="D345" s="127" t="s">
        <v>5</v>
      </c>
      <c r="E345" s="128"/>
      <c r="F345" s="127" t="s">
        <v>1155</v>
      </c>
      <c r="G345" s="128"/>
      <c r="H345" s="56" t="s">
        <v>7</v>
      </c>
      <c r="I345" s="56" t="s">
        <v>8</v>
      </c>
      <c r="N345" s="51" t="s">
        <v>309</v>
      </c>
    </row>
    <row r="346" spans="1:14" s="51" customFormat="1" ht="24" hidden="1" customHeight="1">
      <c r="A346" s="46" t="s">
        <v>1062</v>
      </c>
      <c r="B346" s="28">
        <v>46198</v>
      </c>
      <c r="C346" s="63">
        <v>0.29166666666666669</v>
      </c>
      <c r="D346" s="33">
        <f t="shared" ref="D346" si="52">B346</f>
        <v>46198</v>
      </c>
      <c r="E346" s="63">
        <v>0.33680555555555558</v>
      </c>
      <c r="F346" s="33">
        <f>D346</f>
        <v>46198</v>
      </c>
      <c r="G346" s="63">
        <v>0.6958333333333333</v>
      </c>
      <c r="H346" s="20" t="s">
        <v>1093</v>
      </c>
      <c r="I346" s="10"/>
    </row>
    <row r="347" spans="1:14" s="51" customFormat="1" ht="24" hidden="1" customHeight="1">
      <c r="A347" s="25" t="s">
        <v>845</v>
      </c>
      <c r="B347" s="28">
        <f>F346+3</f>
        <v>46201</v>
      </c>
      <c r="C347" s="63">
        <v>0.5</v>
      </c>
      <c r="D347" s="33">
        <f>B347+1</f>
        <v>46202</v>
      </c>
      <c r="E347" s="63">
        <v>0.29166666666666669</v>
      </c>
      <c r="F347" s="33">
        <f>D347</f>
        <v>46202</v>
      </c>
      <c r="G347" s="63">
        <v>0.8</v>
      </c>
      <c r="H347" s="60" t="s">
        <v>796</v>
      </c>
      <c r="I347" s="10"/>
    </row>
    <row r="348" spans="1:14" s="51" customFormat="1" ht="24" hidden="1" customHeight="1">
      <c r="A348" s="91" t="s">
        <v>882</v>
      </c>
      <c r="B348" s="28">
        <f>F347+2</f>
        <v>46204</v>
      </c>
      <c r="C348" s="23">
        <v>0</v>
      </c>
      <c r="D348" s="28">
        <f>B348+1</f>
        <v>46205</v>
      </c>
      <c r="E348" s="63">
        <v>8.3333333333333329E-2</v>
      </c>
      <c r="F348" s="28">
        <f>D348</f>
        <v>46205</v>
      </c>
      <c r="G348" s="63">
        <v>0.33333333333333331</v>
      </c>
      <c r="H348" s="60" t="s">
        <v>796</v>
      </c>
      <c r="I348" s="13"/>
    </row>
    <row r="349" spans="1:14" s="51" customFormat="1" ht="24" hidden="1" customHeight="1">
      <c r="A349" s="91" t="s">
        <v>897</v>
      </c>
      <c r="B349" s="28">
        <f>F348+2</f>
        <v>46207</v>
      </c>
      <c r="C349" s="23">
        <v>0.91666666666666663</v>
      </c>
      <c r="D349" s="28">
        <f t="shared" ref="D349:D351" si="53">B349</f>
        <v>46207</v>
      </c>
      <c r="E349" s="23">
        <v>0.9916666666666667</v>
      </c>
      <c r="F349" s="28">
        <f>D349+1</f>
        <v>46208</v>
      </c>
      <c r="G349" s="63">
        <v>0.37916666666666665</v>
      </c>
      <c r="H349" s="20"/>
      <c r="I349" s="13"/>
    </row>
    <row r="350" spans="1:14" ht="24" hidden="1" customHeight="1">
      <c r="A350" s="94" t="s">
        <v>923</v>
      </c>
      <c r="B350" s="28">
        <f>F349+1</f>
        <v>46209</v>
      </c>
      <c r="C350" s="23">
        <v>0.9375</v>
      </c>
      <c r="D350" s="28">
        <f>B350+1</f>
        <v>46210</v>
      </c>
      <c r="E350" s="23">
        <v>6.25E-2</v>
      </c>
      <c r="F350" s="28">
        <f>D350</f>
        <v>46210</v>
      </c>
      <c r="G350" s="63">
        <v>0.27083333333333331</v>
      </c>
      <c r="H350" s="20"/>
      <c r="I350" s="13"/>
    </row>
    <row r="351" spans="1:14" ht="24" hidden="1" customHeight="1">
      <c r="A351" s="95" t="s">
        <v>920</v>
      </c>
      <c r="B351" s="28">
        <f>F350+1</f>
        <v>46211</v>
      </c>
      <c r="C351" s="23">
        <v>0.125</v>
      </c>
      <c r="D351" s="28">
        <f t="shared" si="53"/>
        <v>46211</v>
      </c>
      <c r="E351" s="23">
        <v>0.20833333333333334</v>
      </c>
      <c r="F351" s="28">
        <f>D351</f>
        <v>46211</v>
      </c>
      <c r="G351" s="23">
        <v>0.78749999999999998</v>
      </c>
      <c r="H351" s="20" t="s">
        <v>754</v>
      </c>
      <c r="I351" s="13"/>
    </row>
    <row r="352" spans="1:14" ht="23.1" hidden="1" customHeight="1">
      <c r="A352" s="94" t="s">
        <v>1139</v>
      </c>
      <c r="B352" s="28">
        <v>46215</v>
      </c>
      <c r="C352" s="23">
        <v>0.97916666666666663</v>
      </c>
      <c r="D352" s="28">
        <f>B352+1</f>
        <v>46216</v>
      </c>
      <c r="E352" s="23">
        <v>0.93333333333333335</v>
      </c>
      <c r="F352" s="28">
        <f>D352+1</f>
        <v>46217</v>
      </c>
      <c r="G352" s="23">
        <v>5.4166666666666669E-2</v>
      </c>
      <c r="H352" s="20" t="s">
        <v>1207</v>
      </c>
      <c r="I352" s="13"/>
    </row>
    <row r="353" spans="1:14" ht="24" customHeight="1">
      <c r="A353" s="116" t="s">
        <v>1344</v>
      </c>
      <c r="B353" s="117"/>
      <c r="C353" s="117"/>
      <c r="D353" s="117"/>
      <c r="E353" s="117"/>
      <c r="F353" s="117"/>
      <c r="G353" s="117"/>
      <c r="H353" s="117"/>
      <c r="I353" s="118"/>
    </row>
    <row r="354" spans="1:14" ht="24" customHeight="1">
      <c r="A354" s="15" t="s">
        <v>3</v>
      </c>
      <c r="B354" s="114" t="s">
        <v>4</v>
      </c>
      <c r="C354" s="115"/>
      <c r="D354" s="114" t="s">
        <v>5</v>
      </c>
      <c r="E354" s="115"/>
      <c r="F354" s="114" t="s">
        <v>6</v>
      </c>
      <c r="G354" s="115"/>
      <c r="H354" s="45" t="s">
        <v>7</v>
      </c>
      <c r="I354" s="45" t="s">
        <v>8</v>
      </c>
      <c r="N354" t="s">
        <v>309</v>
      </c>
    </row>
    <row r="355" spans="1:14" s="51" customFormat="1" ht="25.05" hidden="1" customHeight="1">
      <c r="A355" s="35" t="s">
        <v>940</v>
      </c>
      <c r="B355" s="40">
        <v>46213</v>
      </c>
      <c r="C355" s="27">
        <v>0.33333333333333331</v>
      </c>
      <c r="D355" s="40">
        <f>B355+1</f>
        <v>46214</v>
      </c>
      <c r="E355" s="27">
        <v>0.72916666666666663</v>
      </c>
      <c r="F355" s="40">
        <f>D355+1</f>
        <v>46215</v>
      </c>
      <c r="G355" s="43">
        <v>0.30416666666666664</v>
      </c>
      <c r="H355" s="20" t="s">
        <v>1201</v>
      </c>
      <c r="I355" s="10"/>
    </row>
    <row r="356" spans="1:14" s="51" customFormat="1" ht="24.6" hidden="1" customHeight="1">
      <c r="A356" s="35" t="s">
        <v>974</v>
      </c>
      <c r="B356" s="40">
        <f>F355+2</f>
        <v>46217</v>
      </c>
      <c r="C356" s="27">
        <v>0.79166666666666663</v>
      </c>
      <c r="D356" s="40">
        <f>B356+1</f>
        <v>46218</v>
      </c>
      <c r="E356" s="27">
        <v>0.51666666666666672</v>
      </c>
      <c r="F356" s="40">
        <f>D356</f>
        <v>46218</v>
      </c>
      <c r="G356" s="43">
        <v>0.93333333333333335</v>
      </c>
      <c r="H356" s="20" t="s">
        <v>1217</v>
      </c>
      <c r="I356" s="10"/>
    </row>
    <row r="357" spans="1:14" s="51" customFormat="1" ht="24.6" hidden="1" customHeight="1">
      <c r="A357" s="35" t="s">
        <v>987</v>
      </c>
      <c r="B357" s="40">
        <f>F356+3</f>
        <v>46221</v>
      </c>
      <c r="C357" s="27">
        <v>0.85416666666666663</v>
      </c>
      <c r="D357" s="40">
        <f>B357</f>
        <v>46221</v>
      </c>
      <c r="E357" s="27">
        <v>0.94166666666666676</v>
      </c>
      <c r="F357" s="40">
        <f>D357+1</f>
        <v>46222</v>
      </c>
      <c r="G357" s="43">
        <v>0.33750000000000002</v>
      </c>
      <c r="H357" s="20"/>
      <c r="I357" s="10"/>
    </row>
    <row r="358" spans="1:14" s="51" customFormat="1" ht="24.6" hidden="1" customHeight="1">
      <c r="A358" s="76" t="s">
        <v>1010</v>
      </c>
      <c r="B358" s="28">
        <f>F357+1</f>
        <v>46223</v>
      </c>
      <c r="C358" s="23">
        <v>0.875</v>
      </c>
      <c r="D358" s="28">
        <f>B358+1</f>
        <v>46224</v>
      </c>
      <c r="E358" s="23">
        <v>5.4166666666666669E-2</v>
      </c>
      <c r="F358" s="33">
        <f>D358</f>
        <v>46224</v>
      </c>
      <c r="G358" s="43">
        <v>0.6875</v>
      </c>
      <c r="H358" s="20" t="s">
        <v>141</v>
      </c>
      <c r="I358" s="74"/>
    </row>
    <row r="359" spans="1:14" s="51" customFormat="1" ht="24.6" hidden="1" customHeight="1">
      <c r="A359" s="76" t="s">
        <v>1016</v>
      </c>
      <c r="B359" s="28">
        <f>F358+1</f>
        <v>46225</v>
      </c>
      <c r="C359" s="23">
        <v>0.6875</v>
      </c>
      <c r="D359" s="28">
        <f>B359</f>
        <v>46225</v>
      </c>
      <c r="E359" s="23">
        <v>0.71666666666666667</v>
      </c>
      <c r="F359" s="33">
        <f>D359+1</f>
        <v>46226</v>
      </c>
      <c r="G359" s="43">
        <v>4.1666666666666666E-3</v>
      </c>
      <c r="H359" s="20"/>
      <c r="I359" s="74"/>
    </row>
    <row r="360" spans="1:14" s="51" customFormat="1" ht="24.6" hidden="1" customHeight="1">
      <c r="A360" s="76" t="s">
        <v>1178</v>
      </c>
      <c r="B360" s="28">
        <f>F359+4</f>
        <v>46230</v>
      </c>
      <c r="C360" s="23">
        <v>0.875</v>
      </c>
      <c r="D360" s="28">
        <f>B360+1</f>
        <v>46231</v>
      </c>
      <c r="E360" s="23">
        <v>0.30416666666666664</v>
      </c>
      <c r="F360" s="33">
        <f>D360</f>
        <v>46231</v>
      </c>
      <c r="G360" s="43">
        <v>0.8833333333333333</v>
      </c>
      <c r="H360" s="20" t="s">
        <v>1272</v>
      </c>
      <c r="I360" s="74"/>
    </row>
    <row r="361" spans="1:14" s="51" customFormat="1" ht="24.6" hidden="1" customHeight="1">
      <c r="A361" s="76" t="s">
        <v>1206</v>
      </c>
      <c r="B361" s="36"/>
      <c r="C361" s="64"/>
      <c r="D361" s="36"/>
      <c r="E361" s="64"/>
      <c r="F361" s="19"/>
      <c r="G361" s="64" ph="1"/>
      <c r="H361" s="20" t="s">
        <v>1229</v>
      </c>
      <c r="I361" s="74"/>
    </row>
    <row r="362" spans="1:14" s="51" customFormat="1" ht="24.6" customHeight="1">
      <c r="A362" s="76" t="s">
        <v>1213</v>
      </c>
      <c r="B362" s="28">
        <f>F360+4</f>
        <v>46235</v>
      </c>
      <c r="C362" s="23">
        <v>0.58333333333333337</v>
      </c>
      <c r="D362" s="28">
        <f t="shared" ref="D362:D367" si="54">B362</f>
        <v>46235</v>
      </c>
      <c r="E362" s="23">
        <v>0.64166666666666672</v>
      </c>
      <c r="F362" s="33">
        <f>D362+1</f>
        <v>46236</v>
      </c>
      <c r="G362" s="43">
        <v>6.25E-2</v>
      </c>
      <c r="H362" s="20"/>
      <c r="I362" s="74"/>
    </row>
    <row r="363" spans="1:14" s="51" customFormat="1" ht="24.6" customHeight="1">
      <c r="A363" s="76" t="s">
        <v>1231</v>
      </c>
      <c r="B363" s="28">
        <f>F362+1</f>
        <v>46237</v>
      </c>
      <c r="C363" s="23">
        <v>0.52083333333333337</v>
      </c>
      <c r="D363" s="28">
        <f t="shared" si="54"/>
        <v>46237</v>
      </c>
      <c r="E363" s="102">
        <v>0.61875000000000002</v>
      </c>
      <c r="F363" s="33">
        <f>D363+1</f>
        <v>46238</v>
      </c>
      <c r="G363" s="102" ph="1">
        <v>0.28472222222222221</v>
      </c>
      <c r="H363" s="20" t="s">
        <v>141</v>
      </c>
      <c r="I363" s="74"/>
    </row>
    <row r="364" spans="1:14" s="51" customFormat="1" ht="24.6" customHeight="1">
      <c r="A364" s="76" t="s">
        <v>1238</v>
      </c>
      <c r="B364" s="28">
        <f>F363+1</f>
        <v>46239</v>
      </c>
      <c r="C364" s="102" ph="1">
        <v>0.29166666666666669</v>
      </c>
      <c r="D364" s="104">
        <f t="shared" si="54"/>
        <v>46239</v>
      </c>
      <c r="E364" s="102" ph="1">
        <v>0.5083333333333333</v>
      </c>
      <c r="F364" s="103">
        <f>D364</f>
        <v>46239</v>
      </c>
      <c r="G364" s="102" ph="1">
        <v>0.89513888888888893</v>
      </c>
      <c r="H364" s="20"/>
      <c r="I364" s="74"/>
    </row>
    <row r="365" spans="1:14" s="51" customFormat="1" ht="24.6" customHeight="1">
      <c r="A365" s="71" t="s">
        <v>1269</v>
      </c>
      <c r="B365" s="28">
        <f>F364+6</f>
        <v>46245</v>
      </c>
      <c r="C365" s="23" ph="1">
        <v>0.91666666666666663</v>
      </c>
      <c r="D365" s="28">
        <f>B365+1</f>
        <v>46246</v>
      </c>
      <c r="E365" s="23" ph="1">
        <v>0.33333333333333331</v>
      </c>
      <c r="F365" s="33">
        <f>D365</f>
        <v>46246</v>
      </c>
      <c r="G365" s="23" ph="1">
        <v>0.75</v>
      </c>
      <c r="H365" s="20" t="s">
        <v>1337</v>
      </c>
      <c r="I365" s="74"/>
    </row>
    <row r="366" spans="1:14" s="51" customFormat="1" ht="24.6" customHeight="1">
      <c r="A366" s="71" t="s">
        <v>1250</v>
      </c>
      <c r="B366" s="28">
        <f>F365+1</f>
        <v>46247</v>
      </c>
      <c r="C366" s="23" ph="1">
        <v>0.79166666666666663</v>
      </c>
      <c r="D366" s="28">
        <f t="shared" si="54"/>
        <v>46247</v>
      </c>
      <c r="E366" s="23" ph="1">
        <v>0.83333333333333337</v>
      </c>
      <c r="F366" s="33">
        <f>D366+1</f>
        <v>46248</v>
      </c>
      <c r="G366" s="23" ph="1">
        <v>1.3333333333333333</v>
      </c>
      <c r="H366" s="20"/>
      <c r="I366" s="74"/>
    </row>
    <row r="367" spans="1:14" s="51" customFormat="1" ht="24.6" customHeight="1">
      <c r="A367" s="76" t="s">
        <v>1276</v>
      </c>
      <c r="B367" s="28">
        <f>F366+3</f>
        <v>46251</v>
      </c>
      <c r="C367" s="23" ph="1">
        <v>0.41666666666666669</v>
      </c>
      <c r="D367" s="28">
        <f t="shared" si="54"/>
        <v>46251</v>
      </c>
      <c r="E367" s="23" ph="1">
        <v>0.45833333333333331</v>
      </c>
      <c r="F367" s="33">
        <f>D367</f>
        <v>46251</v>
      </c>
      <c r="G367" s="23" ph="1">
        <v>0.79166666666666663</v>
      </c>
      <c r="H367" s="20"/>
      <c r="I367" s="54"/>
    </row>
    <row r="368" spans="1:14" s="51" customFormat="1" ht="24.6" customHeight="1">
      <c r="A368" s="76" t="s">
        <v>777</v>
      </c>
      <c r="B368" s="28">
        <f>F367+2</f>
        <v>46253</v>
      </c>
      <c r="C368" s="23" ph="1">
        <v>1.2083333333333333</v>
      </c>
      <c r="D368" s="28">
        <f>B368</f>
        <v>46253</v>
      </c>
      <c r="E368" s="23" ph="1">
        <v>0.3125</v>
      </c>
      <c r="F368" s="33">
        <f>D368+1</f>
        <v>46254</v>
      </c>
      <c r="G368" s="23" ph="1">
        <v>1.0208333333333333</v>
      </c>
      <c r="H368" s="20" t="s">
        <v>141</v>
      </c>
      <c r="I368" s="54"/>
    </row>
    <row r="369" spans="1:14" s="51" customFormat="1" ht="24.6" customHeight="1">
      <c r="A369" s="76" t="s">
        <v>1315</v>
      </c>
      <c r="B369" s="28">
        <f>F368</f>
        <v>46254</v>
      </c>
      <c r="C369" s="23" ph="1">
        <v>0.91666666666666663</v>
      </c>
      <c r="D369" s="28">
        <f>B369</f>
        <v>46254</v>
      </c>
      <c r="E369" s="23" ph="1">
        <v>0.95833333333333337</v>
      </c>
      <c r="F369" s="33">
        <f>D369+1</f>
        <v>46255</v>
      </c>
      <c r="G369" s="23" ph="1">
        <v>1.375</v>
      </c>
      <c r="H369" s="20"/>
      <c r="I369" s="54"/>
    </row>
    <row r="370" spans="1:14" s="51" customFormat="1" ht="24.6" customHeight="1">
      <c r="A370" s="76" t="s">
        <v>1316</v>
      </c>
      <c r="B370" s="28">
        <f>F369+4</f>
        <v>46259</v>
      </c>
      <c r="C370" s="23" ph="1">
        <v>0.79166666666666663</v>
      </c>
      <c r="D370" s="28">
        <f>B370</f>
        <v>46259</v>
      </c>
      <c r="E370" s="23" ph="1">
        <v>0.83333333333333337</v>
      </c>
      <c r="F370" s="33">
        <f>D370+1</f>
        <v>46260</v>
      </c>
      <c r="G370" s="23" ph="1">
        <v>1.3333333333333333</v>
      </c>
      <c r="H370" s="20"/>
      <c r="I370" s="54"/>
    </row>
    <row r="371" spans="1:14" ht="24.6" customHeight="1">
      <c r="A371" s="76" t="s">
        <v>1317</v>
      </c>
      <c r="B371" s="28">
        <f>F370+1</f>
        <v>46261</v>
      </c>
      <c r="C371" s="23" ph="1">
        <v>0.375</v>
      </c>
      <c r="D371" s="28">
        <f>B371</f>
        <v>46261</v>
      </c>
      <c r="E371" s="23" ph="1">
        <v>0.70833333333333337</v>
      </c>
      <c r="F371" s="33">
        <f>D371+1</f>
        <v>46262</v>
      </c>
      <c r="G371" s="23" ph="1">
        <v>1.125</v>
      </c>
      <c r="H371" s="13"/>
      <c r="I371" s="13"/>
    </row>
    <row r="372" spans="1:14" s="51" customFormat="1" ht="24" customHeight="1">
      <c r="A372" s="152" t="s">
        <v>1345</v>
      </c>
      <c r="B372" s="153"/>
      <c r="C372" s="153"/>
      <c r="D372" s="153"/>
      <c r="E372" s="153"/>
      <c r="F372" s="153"/>
      <c r="G372" s="153"/>
      <c r="H372" s="153"/>
      <c r="I372" s="153"/>
    </row>
    <row r="373" spans="1:14" s="51" customFormat="1" ht="24" customHeight="1">
      <c r="A373" s="55" t="s">
        <v>3</v>
      </c>
      <c r="B373" s="127" t="s">
        <v>4</v>
      </c>
      <c r="C373" s="128"/>
      <c r="D373" s="127" t="s">
        <v>5</v>
      </c>
      <c r="E373" s="128"/>
      <c r="F373" s="127" t="s">
        <v>6</v>
      </c>
      <c r="G373" s="128"/>
      <c r="H373" s="56" t="s">
        <v>7</v>
      </c>
      <c r="I373" s="56" t="s">
        <v>8</v>
      </c>
      <c r="N373" s="51" t="s">
        <v>309</v>
      </c>
    </row>
    <row r="374" spans="1:14" ht="24" hidden="1" customHeight="1">
      <c r="A374" s="35" t="s">
        <v>1128</v>
      </c>
      <c r="B374" s="28">
        <v>46225</v>
      </c>
      <c r="C374" s="23">
        <v>2.0833333333333332E-2</v>
      </c>
      <c r="D374" s="33">
        <f>B374+1</f>
        <v>46226</v>
      </c>
      <c r="E374" s="23">
        <v>0.82291666666666663</v>
      </c>
      <c r="F374" s="33">
        <f>D374+1</f>
        <v>46227</v>
      </c>
      <c r="G374" s="34">
        <v>0.1388888888888889</v>
      </c>
      <c r="H374" s="20" t="s">
        <v>1247</v>
      </c>
      <c r="I374" s="10"/>
    </row>
    <row r="375" spans="1:14" ht="24" hidden="1" customHeight="1">
      <c r="A375" s="35" t="s">
        <v>1129</v>
      </c>
      <c r="B375" s="33">
        <f>F374</f>
        <v>46227</v>
      </c>
      <c r="C375" s="23">
        <v>0.875</v>
      </c>
      <c r="D375" s="33">
        <f>B375+1</f>
        <v>46228</v>
      </c>
      <c r="E375" s="34">
        <v>0.84583333333333333</v>
      </c>
      <c r="F375" s="33">
        <f>D375+1</f>
        <v>46229</v>
      </c>
      <c r="G375" s="34">
        <v>0.12708333333333333</v>
      </c>
      <c r="H375" s="20" t="s">
        <v>796</v>
      </c>
      <c r="I375" s="10"/>
    </row>
    <row r="376" spans="1:14" ht="24" customHeight="1">
      <c r="A376" s="35" t="s">
        <v>1130</v>
      </c>
      <c r="B376" s="33">
        <f>F375+2</f>
        <v>46231</v>
      </c>
      <c r="C376" s="23">
        <v>0.33333333333333331</v>
      </c>
      <c r="D376" s="33">
        <f>B376+1</f>
        <v>46232</v>
      </c>
      <c r="E376" s="34">
        <v>0.14583333333333334</v>
      </c>
      <c r="F376" s="33">
        <f>D376</f>
        <v>46232</v>
      </c>
      <c r="G376" s="34">
        <v>0.36527777777777776</v>
      </c>
      <c r="H376" s="20" t="s">
        <v>796</v>
      </c>
      <c r="I376" s="10"/>
    </row>
    <row r="377" spans="1:14" ht="24" customHeight="1">
      <c r="A377" s="35" t="s">
        <v>1119</v>
      </c>
      <c r="B377" s="28">
        <f>F376+3</f>
        <v>46235</v>
      </c>
      <c r="C377" s="23">
        <v>0.59722222222222221</v>
      </c>
      <c r="D377" s="33">
        <f>B377</f>
        <v>46235</v>
      </c>
      <c r="E377" s="34">
        <v>0.70486111111111116</v>
      </c>
      <c r="F377" s="33">
        <f>D377+1</f>
        <v>46236</v>
      </c>
      <c r="G377" s="34">
        <v>0.27916666666666667</v>
      </c>
      <c r="H377" s="20" t="s">
        <v>141</v>
      </c>
      <c r="I377" s="10"/>
    </row>
    <row r="378" spans="1:14" ht="24" customHeight="1">
      <c r="A378" s="35" t="s">
        <v>1170</v>
      </c>
      <c r="B378" s="28">
        <f>F377+1</f>
        <v>46237</v>
      </c>
      <c r="C378" s="63">
        <v>0.5625</v>
      </c>
      <c r="D378" s="33">
        <f t="shared" ref="D378" si="55">B378</f>
        <v>46237</v>
      </c>
      <c r="E378" s="63">
        <v>0.64444444444444449</v>
      </c>
      <c r="F378" s="33">
        <f>D378</f>
        <v>46237</v>
      </c>
      <c r="G378" s="102">
        <v>0.94652777777777775</v>
      </c>
      <c r="H378" s="20"/>
      <c r="I378" s="10"/>
    </row>
    <row r="379" spans="1:14" ht="24" customHeight="1">
      <c r="A379" s="35" t="s">
        <v>1209</v>
      </c>
      <c r="B379" s="28">
        <f>F378+9</f>
        <v>46246</v>
      </c>
      <c r="C379" s="63">
        <v>0.29166666666666669</v>
      </c>
      <c r="D379" s="33">
        <f>B379</f>
        <v>46246</v>
      </c>
      <c r="E379" s="63">
        <v>0.33333333333333331</v>
      </c>
      <c r="F379" s="33">
        <f>D379</f>
        <v>46246</v>
      </c>
      <c r="G379" s="63">
        <v>0.75</v>
      </c>
      <c r="H379" s="20" t="s">
        <v>1338</v>
      </c>
      <c r="I379" s="10"/>
    </row>
    <row r="380" spans="1:14" ht="24" customHeight="1">
      <c r="A380" s="35" t="s">
        <v>1257</v>
      </c>
      <c r="B380" s="28">
        <f>F379+1</f>
        <v>46247</v>
      </c>
      <c r="C380" s="63">
        <v>0.25</v>
      </c>
      <c r="D380" s="33">
        <f>B380</f>
        <v>46247</v>
      </c>
      <c r="E380" s="63">
        <v>0.75</v>
      </c>
      <c r="F380" s="33">
        <f>D380+1</f>
        <v>46248</v>
      </c>
      <c r="G380" s="63">
        <v>0.16666666666666666</v>
      </c>
      <c r="H380" s="20"/>
      <c r="I380" s="10"/>
    </row>
    <row r="381" spans="1:14" ht="24" customHeight="1">
      <c r="A381" s="35" t="s">
        <v>1256</v>
      </c>
      <c r="B381" s="36"/>
      <c r="C381" s="64"/>
      <c r="D381" s="19"/>
      <c r="E381" s="64"/>
      <c r="F381" s="19"/>
      <c r="G381" s="64"/>
      <c r="H381" s="20" t="s">
        <v>1281</v>
      </c>
      <c r="I381" s="10"/>
    </row>
    <row r="382" spans="1:14" ht="24" customHeight="1">
      <c r="A382" s="35" t="s">
        <v>1164</v>
      </c>
      <c r="B382" s="28">
        <f>F380+5</f>
        <v>46253</v>
      </c>
      <c r="C382" s="63">
        <v>0.625</v>
      </c>
      <c r="D382" s="33">
        <f>B382+1</f>
        <v>46254</v>
      </c>
      <c r="E382" s="63">
        <v>0.22916666666666666</v>
      </c>
      <c r="F382" s="33">
        <f>D382</f>
        <v>46254</v>
      </c>
      <c r="G382" s="63">
        <v>0.85416666666666663</v>
      </c>
      <c r="H382" s="20" t="s">
        <v>141</v>
      </c>
      <c r="I382" s="10"/>
    </row>
    <row r="383" spans="1:14" ht="24" customHeight="1">
      <c r="A383" s="35" t="s">
        <v>1291</v>
      </c>
      <c r="B383" s="28">
        <f>F382+2</f>
        <v>46256</v>
      </c>
      <c r="C383" s="63">
        <v>0.16666666666666666</v>
      </c>
      <c r="D383" s="33">
        <f>B383</f>
        <v>46256</v>
      </c>
      <c r="E383" s="63">
        <v>0.20833333333333334</v>
      </c>
      <c r="F383" s="33">
        <f>D383</f>
        <v>46256</v>
      </c>
      <c r="G383" s="63">
        <v>0.54166666666666663</v>
      </c>
      <c r="H383" s="20"/>
      <c r="I383" s="10"/>
    </row>
    <row r="384" spans="1:14" ht="24" customHeight="1">
      <c r="A384" s="35" t="s">
        <v>1306</v>
      </c>
      <c r="B384" s="28">
        <f>F383+5</f>
        <v>46261</v>
      </c>
      <c r="C384" s="63">
        <v>0.625</v>
      </c>
      <c r="D384" s="33">
        <f>B384+1</f>
        <v>46262</v>
      </c>
      <c r="E384" s="63">
        <v>0.25</v>
      </c>
      <c r="F384" s="33">
        <f>D384</f>
        <v>46262</v>
      </c>
      <c r="G384" s="63">
        <v>0.66666666666666663</v>
      </c>
      <c r="H384" s="101"/>
      <c r="I384" s="101"/>
    </row>
    <row r="385" spans="1:9" ht="24" customHeight="1">
      <c r="A385" s="35" t="s">
        <v>1307</v>
      </c>
      <c r="B385" s="28">
        <f>F384+1</f>
        <v>46263</v>
      </c>
      <c r="C385" s="63">
        <v>1.25</v>
      </c>
      <c r="D385" s="33">
        <f>B385</f>
        <v>46263</v>
      </c>
      <c r="E385" s="63">
        <v>0.75</v>
      </c>
      <c r="F385" s="33">
        <f>D385+1</f>
        <v>46264</v>
      </c>
      <c r="G385" s="63">
        <v>0.16666666666666666</v>
      </c>
      <c r="H385" s="101"/>
      <c r="I385" s="101"/>
    </row>
    <row r="386" spans="1:9" s="51" customFormat="1" ht="24.75" customHeight="1">
      <c r="A386" s="116" t="s">
        <v>1237</v>
      </c>
      <c r="B386" s="117"/>
      <c r="C386" s="117"/>
      <c r="D386" s="117"/>
      <c r="E386" s="117"/>
      <c r="F386" s="117"/>
      <c r="G386" s="117"/>
      <c r="H386" s="117"/>
      <c r="I386" s="118"/>
    </row>
    <row r="387" spans="1:9" s="51" customFormat="1" ht="24.75" customHeight="1">
      <c r="A387" s="15" t="s">
        <v>3</v>
      </c>
      <c r="B387" s="114" t="s">
        <v>4</v>
      </c>
      <c r="C387" s="115"/>
      <c r="D387" s="114" t="s">
        <v>5</v>
      </c>
      <c r="E387" s="115"/>
      <c r="F387" s="114" t="s">
        <v>6</v>
      </c>
      <c r="G387" s="115"/>
      <c r="H387" s="45" t="s">
        <v>7</v>
      </c>
      <c r="I387" s="45" t="s">
        <v>8</v>
      </c>
    </row>
    <row r="388" spans="1:9" s="51" customFormat="1" ht="25.05" hidden="1" customHeight="1">
      <c r="A388" s="71" t="s">
        <v>1129</v>
      </c>
      <c r="B388" s="28">
        <v>46226</v>
      </c>
      <c r="C388" s="23">
        <v>0.5</v>
      </c>
      <c r="D388" s="28">
        <f>B388+1</f>
        <v>46227</v>
      </c>
      <c r="E388" s="34">
        <v>0.79166666666666663</v>
      </c>
      <c r="F388" s="33">
        <f>D388+1</f>
        <v>46228</v>
      </c>
      <c r="G388" s="43">
        <v>0.65625</v>
      </c>
      <c r="H388" s="20" t="s">
        <v>1246</v>
      </c>
      <c r="I388" s="74"/>
    </row>
    <row r="389" spans="1:9" s="51" customFormat="1" ht="25.05" hidden="1" customHeight="1">
      <c r="A389" s="76" t="s">
        <v>1128</v>
      </c>
      <c r="B389" s="28">
        <f>F388+1</f>
        <v>46229</v>
      </c>
      <c r="C389" s="23">
        <v>0.27499999999999997</v>
      </c>
      <c r="D389" s="28">
        <f>B389+4</f>
        <v>46233</v>
      </c>
      <c r="E389" s="34">
        <v>0.1875</v>
      </c>
      <c r="F389" s="33">
        <f>D389</f>
        <v>46233</v>
      </c>
      <c r="G389" s="43">
        <v>0.79166666666666663</v>
      </c>
      <c r="H389" s="20" t="s">
        <v>12</v>
      </c>
      <c r="I389" s="74"/>
    </row>
    <row r="390" spans="1:9" s="51" customFormat="1" ht="25.05" customHeight="1">
      <c r="A390" s="91" t="s">
        <v>1130</v>
      </c>
      <c r="B390" s="28">
        <f>F389+2</f>
        <v>46235</v>
      </c>
      <c r="C390" s="23">
        <v>0.58333333333333337</v>
      </c>
      <c r="D390" s="28">
        <f>B390</f>
        <v>46235</v>
      </c>
      <c r="E390" s="23">
        <v>0.61597222222222225</v>
      </c>
      <c r="F390" s="33">
        <f>D390</f>
        <v>46235</v>
      </c>
      <c r="G390" s="23">
        <v>0.9458333333333333</v>
      </c>
      <c r="H390" s="20"/>
      <c r="I390" s="74"/>
    </row>
    <row r="391" spans="1:9" s="51" customFormat="1" ht="25.05" customHeight="1">
      <c r="A391" s="91" t="s">
        <v>1119</v>
      </c>
      <c r="B391" s="28">
        <f>F390+3</f>
        <v>46238</v>
      </c>
      <c r="C391" s="102">
        <v>0.20833333333333334</v>
      </c>
      <c r="D391" s="28">
        <f t="shared" ref="D391" si="56">B391</f>
        <v>46238</v>
      </c>
      <c r="E391" s="34">
        <v>0.30416666666666664</v>
      </c>
      <c r="F391" s="33">
        <f>D391+1</f>
        <v>46239</v>
      </c>
      <c r="G391" s="102">
        <v>0.39097222222222222</v>
      </c>
      <c r="H391" s="20" t="s">
        <v>754</v>
      </c>
      <c r="I391" s="74"/>
    </row>
    <row r="392" spans="1:9" s="51" customFormat="1" ht="25.05" customHeight="1">
      <c r="A392" s="91" t="s">
        <v>1170</v>
      </c>
      <c r="B392" s="28">
        <f>F391+1</f>
        <v>46240</v>
      </c>
      <c r="C392" s="23">
        <v>0.29166666666666669</v>
      </c>
      <c r="D392" s="28">
        <f>B392</f>
        <v>46240</v>
      </c>
      <c r="E392" s="23">
        <v>0.33124999999999999</v>
      </c>
      <c r="F392" s="33">
        <f>D392</f>
        <v>46240</v>
      </c>
      <c r="G392" s="102">
        <v>0.77500000000000002</v>
      </c>
      <c r="H392" s="20"/>
      <c r="I392" s="54"/>
    </row>
    <row r="393" spans="1:9" s="51" customFormat="1" ht="25.05" customHeight="1">
      <c r="A393" s="94" t="s">
        <v>1324</v>
      </c>
      <c r="B393" s="28">
        <f>F392+7</f>
        <v>46247</v>
      </c>
      <c r="C393" s="23">
        <v>0.95833333333333337</v>
      </c>
      <c r="D393" s="28">
        <f>B393+1</f>
        <v>46248</v>
      </c>
      <c r="E393" s="23">
        <v>0</v>
      </c>
      <c r="F393" s="33">
        <f>D393</f>
        <v>46248</v>
      </c>
      <c r="G393" s="23">
        <v>0.5</v>
      </c>
      <c r="H393" s="20" t="s">
        <v>1327</v>
      </c>
      <c r="I393" s="54"/>
    </row>
    <row r="394" spans="1:9" s="51" customFormat="1" ht="25.05" customHeight="1">
      <c r="A394" s="94" t="s">
        <v>1325</v>
      </c>
      <c r="B394" s="28">
        <f>F393+2</f>
        <v>46250</v>
      </c>
      <c r="C394" s="23">
        <v>0.91666666666666663</v>
      </c>
      <c r="D394" s="28">
        <f>B394</f>
        <v>46250</v>
      </c>
      <c r="E394" s="23">
        <v>0.95833333333333337</v>
      </c>
      <c r="F394" s="33">
        <f>D394+1</f>
        <v>46251</v>
      </c>
      <c r="G394" s="23">
        <v>1.375</v>
      </c>
      <c r="H394" s="20"/>
      <c r="I394" s="54"/>
    </row>
    <row r="395" spans="1:9" s="51" customFormat="1" ht="25.05" customHeight="1">
      <c r="A395" s="116" t="s">
        <v>1323</v>
      </c>
      <c r="B395" s="117"/>
      <c r="C395" s="117"/>
      <c r="D395" s="117"/>
      <c r="E395" s="117"/>
      <c r="F395" s="117"/>
      <c r="G395" s="117"/>
      <c r="H395" s="117"/>
      <c r="I395" s="118"/>
    </row>
    <row r="396" spans="1:9" s="51" customFormat="1" ht="24.75" customHeight="1">
      <c r="A396" s="15" t="s">
        <v>3</v>
      </c>
      <c r="B396" s="114" t="s">
        <v>4</v>
      </c>
      <c r="C396" s="115"/>
      <c r="D396" s="114" t="s">
        <v>5</v>
      </c>
      <c r="E396" s="115"/>
      <c r="F396" s="114" t="s">
        <v>6</v>
      </c>
      <c r="G396" s="115"/>
      <c r="H396" s="45" t="s">
        <v>7</v>
      </c>
      <c r="I396" s="45" t="s">
        <v>8</v>
      </c>
    </row>
    <row r="397" spans="1:9" s="51" customFormat="1" ht="25.05" customHeight="1">
      <c r="A397" s="94" t="s">
        <v>1251</v>
      </c>
      <c r="B397" s="28">
        <v>46247</v>
      </c>
      <c r="C397" s="23">
        <v>0.95833333333333337</v>
      </c>
      <c r="D397" s="28">
        <f>B397+1</f>
        <v>46248</v>
      </c>
      <c r="E397" s="23">
        <v>0</v>
      </c>
      <c r="F397" s="33">
        <f>D397</f>
        <v>46248</v>
      </c>
      <c r="G397" s="23">
        <v>0.5</v>
      </c>
      <c r="H397" s="20" t="s">
        <v>1327</v>
      </c>
      <c r="I397" s="74"/>
    </row>
    <row r="398" spans="1:9" s="51" customFormat="1" ht="25.05" customHeight="1">
      <c r="A398" s="94" t="s">
        <v>1256</v>
      </c>
      <c r="B398" s="28">
        <f>F397+2</f>
        <v>46250</v>
      </c>
      <c r="C398" s="23">
        <v>0.91666666666666663</v>
      </c>
      <c r="D398" s="28">
        <f>B398</f>
        <v>46250</v>
      </c>
      <c r="E398" s="23">
        <v>0.95833333333333337</v>
      </c>
      <c r="F398" s="33">
        <f>D398+1</f>
        <v>46251</v>
      </c>
      <c r="G398" s="23">
        <v>1.375</v>
      </c>
      <c r="H398" s="20"/>
      <c r="I398" s="74"/>
    </row>
    <row r="399" spans="1:9" s="51" customFormat="1" ht="25.05" customHeight="1">
      <c r="A399" s="95" t="s">
        <v>1283</v>
      </c>
      <c r="B399" s="28">
        <f>F398+1</f>
        <v>46252</v>
      </c>
      <c r="C399" s="23">
        <v>0.20833333333333334</v>
      </c>
      <c r="D399" s="28">
        <f t="shared" ref="D399:D401" si="57">B399</f>
        <v>46252</v>
      </c>
      <c r="E399" s="23">
        <v>0.25</v>
      </c>
      <c r="F399" s="33">
        <f>D399</f>
        <v>46252</v>
      </c>
      <c r="G399" s="23">
        <v>0.58333333333333337</v>
      </c>
      <c r="H399" s="20"/>
      <c r="I399" s="74"/>
    </row>
    <row r="400" spans="1:9" s="51" customFormat="1" ht="25.05" customHeight="1">
      <c r="A400" s="95" t="s">
        <v>1164</v>
      </c>
      <c r="B400" s="28">
        <f>F399+1</f>
        <v>46253</v>
      </c>
      <c r="C400" s="23">
        <v>0.95833333333333337</v>
      </c>
      <c r="D400" s="28">
        <f>B400+1</f>
        <v>46254</v>
      </c>
      <c r="E400" s="23">
        <v>0.22916666666666666</v>
      </c>
      <c r="F400" s="33">
        <f>D400</f>
        <v>46254</v>
      </c>
      <c r="G400" s="23">
        <v>0.9375</v>
      </c>
      <c r="H400" s="20" t="s">
        <v>754</v>
      </c>
      <c r="I400" s="74"/>
    </row>
    <row r="401" spans="1:14" s="51" customFormat="1" ht="25.05" customHeight="1">
      <c r="A401" s="91" t="s">
        <v>1291</v>
      </c>
      <c r="B401" s="28">
        <f>F400+1</f>
        <v>46255</v>
      </c>
      <c r="C401" s="23">
        <v>1.8333333333333333</v>
      </c>
      <c r="D401" s="28">
        <f t="shared" si="57"/>
        <v>46255</v>
      </c>
      <c r="E401" s="23">
        <v>0.875</v>
      </c>
      <c r="F401" s="33">
        <f>D401+1</f>
        <v>46256</v>
      </c>
      <c r="G401" s="23">
        <v>1.2916666666666667</v>
      </c>
      <c r="H401" s="20"/>
      <c r="I401" s="74"/>
    </row>
    <row r="402" spans="1:14" s="51" customFormat="1" ht="25.05" customHeight="1">
      <c r="A402" s="91" t="s">
        <v>1306</v>
      </c>
      <c r="B402" s="28">
        <f>F401+3</f>
        <v>46259</v>
      </c>
      <c r="C402" s="23">
        <v>0.625</v>
      </c>
      <c r="D402" s="28">
        <f>B402+1</f>
        <v>46260</v>
      </c>
      <c r="E402" s="23">
        <v>0.25</v>
      </c>
      <c r="F402" s="33">
        <f>D402</f>
        <v>46260</v>
      </c>
      <c r="G402" s="23">
        <v>0.66666666666666663</v>
      </c>
      <c r="H402" s="20" t="s">
        <v>1322</v>
      </c>
      <c r="I402" s="74"/>
    </row>
    <row r="403" spans="1:14" s="51" customFormat="1" ht="25.05" customHeight="1">
      <c r="A403" s="76" t="s">
        <v>1307</v>
      </c>
      <c r="B403" s="28">
        <f>F402+1</f>
        <v>46261</v>
      </c>
      <c r="C403" s="23">
        <v>1.1666666666666667</v>
      </c>
      <c r="D403" s="28">
        <f>B403</f>
        <v>46261</v>
      </c>
      <c r="E403" s="23">
        <v>0.5</v>
      </c>
      <c r="F403" s="33">
        <f>D403</f>
        <v>46261</v>
      </c>
      <c r="G403" s="23">
        <v>0.91666666666666663</v>
      </c>
      <c r="H403" s="20"/>
      <c r="I403" s="74"/>
    </row>
    <row r="404" spans="1:14" s="51" customFormat="1" ht="25.05" customHeight="1">
      <c r="A404" s="91" t="s">
        <v>1308</v>
      </c>
      <c r="B404" s="28">
        <f>F403+2</f>
        <v>46263</v>
      </c>
      <c r="C404" s="23">
        <v>0.58333333333333337</v>
      </c>
      <c r="D404" s="28">
        <f>B404</f>
        <v>46263</v>
      </c>
      <c r="E404" s="23">
        <v>0.625</v>
      </c>
      <c r="F404" s="33">
        <f>D404</f>
        <v>46263</v>
      </c>
      <c r="G404" s="23">
        <v>0.95833333333333337</v>
      </c>
      <c r="H404" s="20"/>
      <c r="I404" s="74"/>
    </row>
    <row r="405" spans="1:14" s="51" customFormat="1" ht="24" customHeight="1">
      <c r="A405" s="154" t="s">
        <v>1333</v>
      </c>
      <c r="B405" s="148"/>
      <c r="C405" s="148"/>
      <c r="D405" s="148"/>
      <c r="E405" s="148"/>
      <c r="F405" s="148"/>
      <c r="G405" s="148"/>
      <c r="H405" s="148"/>
      <c r="I405" s="149"/>
    </row>
    <row r="406" spans="1:14" s="51" customFormat="1" ht="24" customHeight="1">
      <c r="A406" s="55" t="s">
        <v>3</v>
      </c>
      <c r="B406" s="127" t="s">
        <v>4</v>
      </c>
      <c r="C406" s="128"/>
      <c r="D406" s="127" t="s">
        <v>5</v>
      </c>
      <c r="E406" s="128"/>
      <c r="F406" s="127" t="s">
        <v>6</v>
      </c>
      <c r="G406" s="128"/>
      <c r="H406" s="56" t="s">
        <v>7</v>
      </c>
      <c r="I406" s="56" t="s">
        <v>8</v>
      </c>
      <c r="N406" s="51" t="s">
        <v>309</v>
      </c>
    </row>
    <row r="407" spans="1:14" ht="24.6" customHeight="1">
      <c r="A407" s="14" t="s">
        <v>1329</v>
      </c>
      <c r="B407" s="28">
        <v>46252</v>
      </c>
      <c r="C407" s="63">
        <v>0</v>
      </c>
      <c r="D407" s="28">
        <v>46252</v>
      </c>
      <c r="E407" s="63">
        <v>4.1666666666666664E-2</v>
      </c>
      <c r="F407" s="28">
        <v>46252</v>
      </c>
      <c r="G407" s="63">
        <v>0.625</v>
      </c>
      <c r="H407" s="60" t="s">
        <v>1330</v>
      </c>
      <c r="I407" s="10"/>
    </row>
    <row r="408" spans="1:14" ht="24.6" customHeight="1">
      <c r="A408" s="14" t="s">
        <v>1331</v>
      </c>
      <c r="B408" s="28">
        <v>46253</v>
      </c>
      <c r="C408" s="63">
        <v>0.91666666666666663</v>
      </c>
      <c r="D408" s="28">
        <v>46254</v>
      </c>
      <c r="E408" s="63">
        <v>0.41666666666666669</v>
      </c>
      <c r="F408" s="28">
        <v>46254</v>
      </c>
      <c r="G408" s="63">
        <v>0.83333333333333337</v>
      </c>
      <c r="H408" s="60"/>
      <c r="I408" s="10"/>
    </row>
    <row r="409" spans="1:14" ht="24.6" customHeight="1">
      <c r="A409" s="14" t="s">
        <v>1332</v>
      </c>
      <c r="B409" s="28">
        <v>46257</v>
      </c>
      <c r="C409" s="63">
        <v>0.66666666666666663</v>
      </c>
      <c r="D409" s="28">
        <v>46257</v>
      </c>
      <c r="E409" s="63">
        <v>0.70833333333333337</v>
      </c>
      <c r="F409" s="28">
        <v>46258</v>
      </c>
      <c r="G409" s="63">
        <v>4.1666666666666664E-2</v>
      </c>
      <c r="H409" s="60"/>
      <c r="I409" s="10"/>
    </row>
    <row r="410" spans="1:14" ht="24.6" customHeight="1">
      <c r="A410" s="14" t="s">
        <v>1000</v>
      </c>
      <c r="B410" s="28">
        <v>46259</v>
      </c>
      <c r="C410" s="63">
        <v>0.875</v>
      </c>
      <c r="D410" s="28">
        <v>46260</v>
      </c>
      <c r="E410" s="63">
        <v>0.47916666666666669</v>
      </c>
      <c r="F410" s="28">
        <v>46261</v>
      </c>
      <c r="G410" s="63">
        <v>0.10416666666666667</v>
      </c>
      <c r="H410" s="60" t="s">
        <v>754</v>
      </c>
      <c r="I410" s="10"/>
    </row>
    <row r="411" spans="1:14" ht="24" customHeight="1"/>
    <row r="412" spans="1:14" ht="24" customHeight="1"/>
    <row r="413" spans="1:14" ht="24" customHeight="1"/>
    <row r="414" spans="1:14" ht="24" customHeight="1"/>
    <row r="415" spans="1:14" ht="24" customHeight="1"/>
    <row r="416" spans="1:14" ht="24" customHeight="1"/>
    <row r="417" ht="24" customHeight="1"/>
    <row r="418" ht="24" customHeight="1"/>
    <row r="419" ht="24" customHeight="1"/>
    <row r="420" ht="24" customHeight="1"/>
    <row r="421" ht="24" customHeight="1"/>
    <row r="422" ht="24" customHeight="1"/>
    <row r="423" ht="24" customHeight="1"/>
    <row r="424" ht="24" customHeight="1"/>
    <row r="425" ht="24" customHeight="1"/>
    <row r="426" ht="24" customHeight="1"/>
    <row r="427" ht="24" customHeight="1"/>
    <row r="428" ht="24" customHeight="1"/>
    <row r="429" ht="24" customHeight="1"/>
    <row r="430" ht="24" customHeight="1"/>
    <row r="431" ht="24" customHeight="1"/>
    <row r="432" ht="24" customHeight="1"/>
    <row r="433" ht="24" customHeight="1"/>
    <row r="434" ht="24" customHeight="1"/>
    <row r="435" ht="24" customHeight="1"/>
    <row r="436" ht="24" customHeight="1"/>
    <row r="437" ht="24" customHeight="1"/>
    <row r="438" ht="24" customHeight="1"/>
    <row r="439" ht="24" customHeight="1"/>
    <row r="440" ht="24" customHeight="1"/>
    <row r="441" ht="24" customHeight="1"/>
    <row r="442" ht="24" customHeight="1"/>
    <row r="443" ht="24" customHeight="1"/>
    <row r="444" ht="24" customHeight="1"/>
    <row r="445" ht="24" customHeight="1"/>
    <row r="446" ht="24" customHeight="1"/>
    <row r="447" ht="24" customHeight="1"/>
    <row r="448" ht="24" customHeight="1"/>
    <row r="449" ht="24" customHeight="1"/>
    <row r="450" ht="24" customHeight="1"/>
    <row r="451" ht="24" customHeight="1"/>
    <row r="452" ht="24" customHeight="1"/>
    <row r="453" ht="24" customHeight="1"/>
    <row r="454" ht="24" customHeight="1"/>
    <row r="455" ht="24" customHeight="1"/>
    <row r="456" ht="24" customHeight="1"/>
    <row r="457" ht="24" customHeight="1"/>
    <row r="458" ht="24" customHeight="1"/>
    <row r="459" ht="24" customHeight="1"/>
    <row r="460" ht="24" customHeight="1"/>
    <row r="461" ht="24" customHeight="1"/>
    <row r="462" ht="24" customHeight="1"/>
    <row r="463" ht="24" customHeight="1"/>
    <row r="464" ht="24" customHeight="1"/>
    <row r="465" ht="24" customHeight="1"/>
    <row r="466" ht="24" customHeight="1"/>
    <row r="467" ht="24" customHeight="1"/>
    <row r="468" ht="24" customHeight="1"/>
    <row r="469" ht="24" customHeight="1"/>
    <row r="470" ht="24" customHeight="1"/>
    <row r="471" ht="24" customHeight="1"/>
    <row r="472" ht="24" customHeight="1"/>
    <row r="473" ht="24" customHeight="1"/>
    <row r="474" ht="24" customHeight="1"/>
    <row r="475" ht="24" customHeight="1"/>
    <row r="476" ht="24" customHeight="1"/>
    <row r="477" ht="24" customHeight="1"/>
    <row r="478" ht="24" customHeight="1"/>
    <row r="479" ht="24" customHeight="1"/>
    <row r="480" ht="24" customHeight="1"/>
    <row r="481" ht="24" customHeight="1"/>
    <row r="482" ht="24" customHeight="1"/>
    <row r="483" ht="24" customHeight="1"/>
    <row r="484" ht="24" customHeight="1"/>
    <row r="485" ht="24" customHeight="1"/>
    <row r="486" ht="24" customHeight="1"/>
    <row r="487" ht="24" customHeight="1"/>
    <row r="488" ht="24" customHeight="1"/>
    <row r="489" ht="24" customHeight="1"/>
    <row r="490" ht="24" customHeight="1"/>
    <row r="491" ht="24" customHeight="1"/>
    <row r="492" ht="24" customHeight="1"/>
    <row r="493" ht="24" customHeight="1"/>
    <row r="494" ht="24" customHeight="1"/>
    <row r="495" ht="24" customHeight="1"/>
    <row r="496" ht="24" customHeight="1"/>
    <row r="497" ht="24" customHeight="1"/>
    <row r="498" ht="24" customHeight="1"/>
    <row r="499" ht="24" customHeight="1"/>
    <row r="500" ht="24" customHeight="1"/>
    <row r="501" ht="24" customHeight="1"/>
    <row r="502" ht="24" customHeight="1"/>
    <row r="503" ht="24" customHeight="1"/>
    <row r="504" ht="24" customHeight="1"/>
    <row r="505" ht="24" customHeight="1"/>
    <row r="506" ht="24" customHeight="1"/>
    <row r="507" ht="24" customHeight="1"/>
    <row r="508" ht="24" customHeight="1"/>
    <row r="509" ht="24" customHeight="1"/>
    <row r="510" ht="24" customHeight="1"/>
    <row r="511" ht="24" customHeight="1"/>
    <row r="512" ht="24" customHeight="1"/>
    <row r="513" ht="24" customHeight="1"/>
    <row r="514" ht="24" customHeight="1"/>
    <row r="515" ht="24" customHeight="1"/>
    <row r="516" ht="24" customHeight="1"/>
    <row r="517" ht="24" customHeight="1"/>
    <row r="518" ht="24" customHeight="1"/>
    <row r="519" ht="24" customHeight="1"/>
    <row r="520" ht="24" customHeight="1"/>
    <row r="521" ht="24" customHeight="1"/>
    <row r="522" ht="24" customHeight="1"/>
    <row r="523" ht="24" customHeight="1"/>
    <row r="524" ht="24" customHeight="1"/>
    <row r="525" ht="24" customHeight="1"/>
    <row r="526" ht="24" customHeight="1"/>
    <row r="527" ht="24" customHeight="1"/>
    <row r="528" ht="24" customHeight="1"/>
    <row r="529" ht="24" customHeight="1"/>
    <row r="530" ht="24" customHeight="1"/>
    <row r="531" ht="24" customHeight="1"/>
    <row r="532" ht="24" customHeight="1"/>
    <row r="533" ht="24" customHeight="1"/>
    <row r="534" ht="24" customHeight="1"/>
    <row r="535" ht="24" customHeight="1"/>
    <row r="536" ht="24" customHeight="1"/>
    <row r="537" ht="24" customHeight="1"/>
    <row r="538" ht="24" customHeight="1"/>
  </sheetData>
  <mergeCells count="92">
    <mergeCell ref="A84:I84"/>
    <mergeCell ref="B85:C85"/>
    <mergeCell ref="D85:E85"/>
    <mergeCell ref="B34:C34"/>
    <mergeCell ref="D34:E34"/>
    <mergeCell ref="F34:G34"/>
    <mergeCell ref="A52:I52"/>
    <mergeCell ref="B53:C53"/>
    <mergeCell ref="D53:E53"/>
    <mergeCell ref="F53:G53"/>
    <mergeCell ref="F85:G85"/>
    <mergeCell ref="C1:I1"/>
    <mergeCell ref="A2:B2"/>
    <mergeCell ref="C2:I2"/>
    <mergeCell ref="A3:G3"/>
    <mergeCell ref="A33:I33"/>
    <mergeCell ref="A124:I124"/>
    <mergeCell ref="B125:C125"/>
    <mergeCell ref="D125:E125"/>
    <mergeCell ref="F125:G125"/>
    <mergeCell ref="A4:I4"/>
    <mergeCell ref="B5:C5"/>
    <mergeCell ref="D5:E5"/>
    <mergeCell ref="F5:G5"/>
    <mergeCell ref="A62:I62"/>
    <mergeCell ref="B63:C63"/>
    <mergeCell ref="D63:E63"/>
    <mergeCell ref="F63:G63"/>
    <mergeCell ref="A76:I76"/>
    <mergeCell ref="B77:C77"/>
    <mergeCell ref="D77:E77"/>
    <mergeCell ref="F77:G77"/>
    <mergeCell ref="A152:I152"/>
    <mergeCell ref="B153:C153"/>
    <mergeCell ref="D153:E153"/>
    <mergeCell ref="F153:G153"/>
    <mergeCell ref="A163:I163"/>
    <mergeCell ref="D232:E232"/>
    <mergeCell ref="F232:G232"/>
    <mergeCell ref="A305:I305"/>
    <mergeCell ref="B164:C164"/>
    <mergeCell ref="D164:E164"/>
    <mergeCell ref="F164:G164"/>
    <mergeCell ref="A218:I218"/>
    <mergeCell ref="B219:C219"/>
    <mergeCell ref="D219:E219"/>
    <mergeCell ref="F219:G219"/>
    <mergeCell ref="A175:I175"/>
    <mergeCell ref="B176:C176"/>
    <mergeCell ref="D176:E176"/>
    <mergeCell ref="F176:G176"/>
    <mergeCell ref="A405:I405"/>
    <mergeCell ref="D396:E396"/>
    <mergeCell ref="B332:C332"/>
    <mergeCell ref="D332:E332"/>
    <mergeCell ref="F332:G332"/>
    <mergeCell ref="A344:I344"/>
    <mergeCell ref="B345:C345"/>
    <mergeCell ref="D345:E345"/>
    <mergeCell ref="F345:G345"/>
    <mergeCell ref="B406:C406"/>
    <mergeCell ref="D406:E406"/>
    <mergeCell ref="F396:G396"/>
    <mergeCell ref="B262:C262"/>
    <mergeCell ref="D262:E262"/>
    <mergeCell ref="F262:G262"/>
    <mergeCell ref="F406:G406"/>
    <mergeCell ref="A372:I372"/>
    <mergeCell ref="B373:C373"/>
    <mergeCell ref="D373:E373"/>
    <mergeCell ref="F373:G373"/>
    <mergeCell ref="B387:C387"/>
    <mergeCell ref="D387:E387"/>
    <mergeCell ref="F387:G387"/>
    <mergeCell ref="A395:I395"/>
    <mergeCell ref="B396:C396"/>
    <mergeCell ref="A138:I138"/>
    <mergeCell ref="B139:C139"/>
    <mergeCell ref="D139:E139"/>
    <mergeCell ref="F139:G139"/>
    <mergeCell ref="A386:I386"/>
    <mergeCell ref="A353:I353"/>
    <mergeCell ref="B354:C354"/>
    <mergeCell ref="D354:E354"/>
    <mergeCell ref="F354:G354"/>
    <mergeCell ref="B306:C306"/>
    <mergeCell ref="D306:E306"/>
    <mergeCell ref="F306:G306"/>
    <mergeCell ref="A261:I261"/>
    <mergeCell ref="A331:I331"/>
    <mergeCell ref="A231:I231"/>
    <mergeCell ref="B232:C232"/>
  </mergeCells>
  <phoneticPr fontId="47" type="noConversion"/>
  <conditionalFormatting sqref="B24:B32 B62:B65 B78:B83 B85:B105 B124:B153 B362:B380 D362:D380 D405:D406 F126:F151 D137:D151 D382:D395 B382:B394">
    <cfRule type="cellIs" dxfId="1433" priority="2511" stopIfTrue="1" operator="lessThan">
      <formula>$H$3</formula>
    </cfRule>
  </conditionalFormatting>
  <conditionalFormatting sqref="B26:B31">
    <cfRule type="cellIs" dxfId="1432" priority="2100" stopIfTrue="1" operator="equal">
      <formula>$H$3</formula>
    </cfRule>
    <cfRule type="cellIs" dxfId="1431" priority="2101" stopIfTrue="1" operator="lessThan">
      <formula>$H$3</formula>
    </cfRule>
  </conditionalFormatting>
  <conditionalFormatting sqref="B34">
    <cfRule type="cellIs" dxfId="1430" priority="4001" stopIfTrue="1" operator="equal">
      <formula>#REF!</formula>
    </cfRule>
    <cfRule type="cellIs" dxfId="1429" priority="4002" stopIfTrue="1" operator="lessThan">
      <formula>#REF!</formula>
    </cfRule>
  </conditionalFormatting>
  <conditionalFormatting sqref="B35:B60 F159:F160 D226:D230 B226:B230">
    <cfRule type="cellIs" dxfId="1428" priority="2721" stopIfTrue="1" operator="equal">
      <formula>$H$3</formula>
    </cfRule>
  </conditionalFormatting>
  <conditionalFormatting sqref="B53:B60">
    <cfRule type="cellIs" dxfId="1427" priority="2350" stopIfTrue="1" operator="lessThan">
      <formula>$H$3</formula>
    </cfRule>
  </conditionalFormatting>
  <conditionalFormatting sqref="B76:B79">
    <cfRule type="cellIs" dxfId="1426" priority="2455" stopIfTrue="1" operator="lessThan">
      <formula>$H$3</formula>
    </cfRule>
    <cfRule type="cellIs" dxfId="1425" priority="2454" stopIfTrue="1" operator="equal">
      <formula>$H$3</formula>
    </cfRule>
  </conditionalFormatting>
  <conditionalFormatting sqref="B84:B85 B260:B304 B133:B151 F83 D129:D153 F138:F153 B372:B380 B388:B406 F162:F304 D162:D224 F386:F406 D233:D304 B306:B352 F372:F373 B4:B22">
    <cfRule type="cellIs" dxfId="1424" priority="2651" stopIfTrue="1" operator="equal">
      <formula>$H$3</formula>
    </cfRule>
  </conditionalFormatting>
  <conditionalFormatting sqref="B84:B85 F165:F217">
    <cfRule type="cellIs" dxfId="1423" priority="2662" stopIfTrue="1" operator="lessThan">
      <formula>$H$3</formula>
    </cfRule>
  </conditionalFormatting>
  <conditionalFormatting sqref="B85 B140:B151 D344:D345">
    <cfRule type="cellIs" dxfId="1422" priority="2646" stopIfTrue="1" operator="lessThan">
      <formula>$H$3</formula>
    </cfRule>
    <cfRule type="cellIs" dxfId="1421" priority="2645" stopIfTrue="1" operator="equal">
      <formula>$H$3</formula>
    </cfRule>
  </conditionalFormatting>
  <conditionalFormatting sqref="B85 D85 F85 B263:B264">
    <cfRule type="cellIs" dxfId="1420" priority="2647" stopIfTrue="1" operator="equal">
      <formula>$H$3</formula>
    </cfRule>
    <cfRule type="cellIs" dxfId="1419" priority="2648" stopIfTrue="1" operator="lessThan">
      <formula>$H$3</formula>
    </cfRule>
  </conditionalFormatting>
  <conditionalFormatting sqref="B85:B105 B78:B83 B24:B32 B124:B153 D362:D380 D405:D406 B62:B65 B362:B380">
    <cfRule type="cellIs" dxfId="1418" priority="2510" stopIfTrue="1" operator="equal">
      <formula>$H$3</formula>
    </cfRule>
  </conditionalFormatting>
  <conditionalFormatting sqref="B86:B88">
    <cfRule type="cellIs" dxfId="1417" priority="2507" stopIfTrue="1" operator="lessThan">
      <formula>$H$3</formula>
    </cfRule>
    <cfRule type="cellIs" dxfId="1416" priority="2504" stopIfTrue="1" operator="equal">
      <formula>$H$3</formula>
    </cfRule>
    <cfRule type="cellIs" dxfId="1415" priority="2508" stopIfTrue="1" operator="equal">
      <formula>$H$3</formula>
    </cfRule>
    <cfRule type="cellIs" dxfId="1414" priority="2509" stopIfTrue="1" operator="lessThan">
      <formula>$H$3</formula>
    </cfRule>
  </conditionalFormatting>
  <conditionalFormatting sqref="B89:B105 B107 B110 B113:B119">
    <cfRule type="cellIs" dxfId="1413" priority="2621" stopIfTrue="1" operator="lessThan">
      <formula>$H$3</formula>
    </cfRule>
    <cfRule type="cellIs" dxfId="1412" priority="2620" stopIfTrue="1" operator="equal">
      <formula>$H$3</formula>
    </cfRule>
  </conditionalFormatting>
  <conditionalFormatting sqref="B107 B110:B111 B113:B122">
    <cfRule type="cellIs" dxfId="1411" priority="1774" stopIfTrue="1" operator="lessThan">
      <formula>$H$3</formula>
    </cfRule>
  </conditionalFormatting>
  <conditionalFormatting sqref="B110:B111 B113:B122 B107">
    <cfRule type="cellIs" dxfId="1410" priority="1773" stopIfTrue="1" operator="equal">
      <formula>$H$3</formula>
    </cfRule>
  </conditionalFormatting>
  <conditionalFormatting sqref="B111 D111">
    <cfRule type="cellIs" dxfId="1409" priority="1769" stopIfTrue="1" operator="lessThan">
      <formula>$H$3</formula>
    </cfRule>
    <cfRule type="cellIs" dxfId="1408" priority="1768" stopIfTrue="1" operator="equal">
      <formula>$H$3</formula>
    </cfRule>
  </conditionalFormatting>
  <conditionalFormatting sqref="B123 E151 C159:C160 E159:E160 G159:G160 C162 E162 G162 E177:E217 G177:G217 C306:C330">
    <cfRule type="expression" dxfId="1407" priority="1732" stopIfTrue="1">
      <formula>A123&lt;$H$3</formula>
    </cfRule>
  </conditionalFormatting>
  <conditionalFormatting sqref="B126:B132">
    <cfRule type="cellIs" dxfId="1406" priority="2088" stopIfTrue="1" operator="equal">
      <formula>$H$3</formula>
    </cfRule>
    <cfRule type="cellIs" dxfId="1405" priority="2089" stopIfTrue="1" operator="lessThan">
      <formula>$H$3</formula>
    </cfRule>
  </conditionalFormatting>
  <conditionalFormatting sqref="B138:B145">
    <cfRule type="cellIs" dxfId="1404" priority="1993" stopIfTrue="1" operator="lessThan">
      <formula>$H$3</formula>
    </cfRule>
    <cfRule type="cellIs" dxfId="1403" priority="1992" stopIfTrue="1" operator="equal">
      <formula>$H$3</formula>
    </cfRule>
  </conditionalFormatting>
  <conditionalFormatting sqref="B140:B145">
    <cfRule type="cellIs" dxfId="1402" priority="1981" stopIfTrue="1" operator="lessThan">
      <formula>$H$3</formula>
    </cfRule>
    <cfRule type="cellIs" dxfId="1401" priority="1980" stopIfTrue="1" operator="equal">
      <formula>$H$3</formula>
    </cfRule>
  </conditionalFormatting>
  <conditionalFormatting sqref="B154:B155 B157">
    <cfRule type="cellIs" dxfId="1400" priority="1766" stopIfTrue="1" operator="equal">
      <formula>$H$3</formula>
    </cfRule>
    <cfRule type="cellIs" dxfId="1399" priority="1767" stopIfTrue="1" operator="lessThan">
      <formula>$H$3</formula>
    </cfRule>
  </conditionalFormatting>
  <conditionalFormatting sqref="B159:B160">
    <cfRule type="cellIs" dxfId="1398" priority="1752" stopIfTrue="1" operator="lessThan">
      <formula>$H$3</formula>
    </cfRule>
    <cfRule type="cellIs" dxfId="1397" priority="1751" stopIfTrue="1" operator="equal">
      <formula>$H$3</formula>
    </cfRule>
  </conditionalFormatting>
  <conditionalFormatting sqref="B193:B217">
    <cfRule type="cellIs" dxfId="1396" priority="1445" stopIfTrue="1" operator="lessThan">
      <formula>$H$3</formula>
    </cfRule>
  </conditionalFormatting>
  <conditionalFormatting sqref="B220:B225">
    <cfRule type="cellIs" dxfId="1395" priority="1385" stopIfTrue="1" operator="lessThan">
      <formula>$H$3</formula>
    </cfRule>
    <cfRule type="cellIs" dxfId="1394" priority="1384" stopIfTrue="1" operator="equal">
      <formula>$H$3</formula>
    </cfRule>
  </conditionalFormatting>
  <conditionalFormatting sqref="B226:B236 D311:D312 D266:D272">
    <cfRule type="cellIs" dxfId="1393" priority="1503" stopIfTrue="1" operator="equal">
      <formula>$H$3</formula>
    </cfRule>
  </conditionalFormatting>
  <conditionalFormatting sqref="B226:B241">
    <cfRule type="cellIs" dxfId="1392" priority="1504" stopIfTrue="1" operator="lessThan">
      <formula>$H$3</formula>
    </cfRule>
  </conditionalFormatting>
  <conditionalFormatting sqref="B237:B241 B266:B272 B311:B312">
    <cfRule type="cellIs" dxfId="1391" priority="1536" stopIfTrue="1" operator="lessThan">
      <formula>$H$3</formula>
    </cfRule>
  </conditionalFormatting>
  <conditionalFormatting sqref="B242:B246">
    <cfRule type="cellIs" dxfId="1390" priority="1318" stopIfTrue="1" operator="lessThan">
      <formula>$H$3</formula>
    </cfRule>
    <cfRule type="cellIs" dxfId="1389" priority="1317" stopIfTrue="1" operator="equal">
      <formula>$H$3</formula>
    </cfRule>
  </conditionalFormatting>
  <conditionalFormatting sqref="B242:B259">
    <cfRule type="cellIs" dxfId="1388" priority="1209" stopIfTrue="1" operator="lessThan">
      <formula>$H$3</formula>
    </cfRule>
  </conditionalFormatting>
  <conditionalFormatting sqref="B247:B259">
    <cfRule type="cellIs" dxfId="1387" priority="1208" stopIfTrue="1" operator="equal">
      <formula>$H$3</formula>
    </cfRule>
  </conditionalFormatting>
  <conditionalFormatting sqref="B266:B272 B237:B241 B162:B224 B311:B312">
    <cfRule type="cellIs" dxfId="1386" priority="1535" stopIfTrue="1" operator="equal">
      <formula>$H$3</formula>
    </cfRule>
  </conditionalFormatting>
  <conditionalFormatting sqref="B266:B272">
    <cfRule type="cellIs" dxfId="1385" priority="1509" stopIfTrue="1" operator="lessThan">
      <formula>$H$3</formula>
    </cfRule>
    <cfRule type="cellIs" dxfId="1384" priority="1508" stopIfTrue="1" operator="equal">
      <formula>$H$3</formula>
    </cfRule>
  </conditionalFormatting>
  <conditionalFormatting sqref="B266:B299">
    <cfRule type="cellIs" dxfId="1383" priority="1265" stopIfTrue="1" operator="lessThan">
      <formula>$H$3</formula>
    </cfRule>
  </conditionalFormatting>
  <conditionalFormatting sqref="B273:B299">
    <cfRule type="cellIs" dxfId="1382" priority="1260" stopIfTrue="1" operator="equal">
      <formula>$H$3</formula>
    </cfRule>
    <cfRule type="cellIs" dxfId="1381" priority="1261" stopIfTrue="1" operator="lessThan">
      <formula>$H$3</formula>
    </cfRule>
    <cfRule type="cellIs" dxfId="1380" priority="1256" stopIfTrue="1" operator="equal">
      <formula>$H$3</formula>
    </cfRule>
    <cfRule type="cellIs" dxfId="1379" priority="1264" stopIfTrue="1" operator="equal">
      <formula>$H$3</formula>
    </cfRule>
    <cfRule type="cellIs" dxfId="1378" priority="1257" stopIfTrue="1" operator="lessThan">
      <formula>$H$3</formula>
    </cfRule>
  </conditionalFormatting>
  <conditionalFormatting sqref="B273:B301">
    <cfRule type="cellIs" dxfId="1377" priority="366" stopIfTrue="1" operator="lessThan">
      <formula>$H$3</formula>
    </cfRule>
  </conditionalFormatting>
  <conditionalFormatting sqref="B300:B301">
    <cfRule type="cellIs" dxfId="1376" priority="362" stopIfTrue="1" operator="lessThan">
      <formula>$H$3</formula>
    </cfRule>
    <cfRule type="cellIs" dxfId="1375" priority="361" stopIfTrue="1" operator="equal">
      <formula>$H$3</formula>
    </cfRule>
    <cfRule type="cellIs" dxfId="1374" priority="358" stopIfTrue="1" operator="lessThan">
      <formula>$H$3</formula>
    </cfRule>
    <cfRule type="cellIs" dxfId="1373" priority="365" stopIfTrue="1" operator="equal">
      <formula>$H$3</formula>
    </cfRule>
  </conditionalFormatting>
  <conditionalFormatting sqref="B300:B304">
    <cfRule type="cellIs" dxfId="1372" priority="348" stopIfTrue="1" operator="equal">
      <formula>$H$3</formula>
    </cfRule>
  </conditionalFormatting>
  <conditionalFormatting sqref="B305:B306">
    <cfRule type="cellIs" dxfId="1371" priority="1419" stopIfTrue="1" operator="equal">
      <formula>$H$3</formula>
    </cfRule>
    <cfRule type="cellIs" dxfId="1370" priority="1429" stopIfTrue="1" operator="equal">
      <formula>$H$3</formula>
    </cfRule>
    <cfRule type="cellIs" dxfId="1369" priority="1430" stopIfTrue="1" operator="lessThan">
      <formula>$H$3</formula>
    </cfRule>
    <cfRule type="cellIs" dxfId="1368" priority="1426" stopIfTrue="1" operator="lessThan">
      <formula>$H$3</formula>
    </cfRule>
  </conditionalFormatting>
  <conditionalFormatting sqref="B306">
    <cfRule type="cellIs" dxfId="1367" priority="1415" stopIfTrue="1" operator="equal">
      <formula>$H$3</formula>
    </cfRule>
    <cfRule type="cellIs" dxfId="1366" priority="1416" stopIfTrue="1" operator="lessThan">
      <formula>$H$3</formula>
    </cfRule>
  </conditionalFormatting>
  <conditionalFormatting sqref="B311:B312">
    <cfRule type="cellIs" dxfId="1365" priority="1399" stopIfTrue="1" operator="lessThan">
      <formula>$H$3</formula>
    </cfRule>
    <cfRule type="cellIs" dxfId="1364" priority="1398" stopIfTrue="1" operator="equal">
      <formula>$H$3</formula>
    </cfRule>
  </conditionalFormatting>
  <conditionalFormatting sqref="B346:B352">
    <cfRule type="cellIs" dxfId="1363" priority="333" stopIfTrue="1" operator="lessThan">
      <formula>$H$3</formula>
    </cfRule>
  </conditionalFormatting>
  <conditionalFormatting sqref="B348:B352">
    <cfRule type="cellIs" dxfId="1362" priority="332" stopIfTrue="1" operator="equal">
      <formula>$H$3</formula>
    </cfRule>
  </conditionalFormatting>
  <conditionalFormatting sqref="B353:B357 F353:F357">
    <cfRule type="cellIs" dxfId="1361" priority="387" stopIfTrue="1" operator="equal">
      <formula>$H$3</formula>
    </cfRule>
  </conditionalFormatting>
  <conditionalFormatting sqref="B353:B357">
    <cfRule type="cellIs" dxfId="1360" priority="388" stopIfTrue="1" operator="lessThan">
      <formula>$H$3</formula>
    </cfRule>
  </conditionalFormatting>
  <conditionalFormatting sqref="B355:B357">
    <cfRule type="cellIs" dxfId="1359" priority="380" stopIfTrue="1" operator="lessThan">
      <formula>$H$3</formula>
    </cfRule>
    <cfRule type="cellIs" dxfId="1358" priority="383" stopIfTrue="1" operator="equal">
      <formula>$H$3</formula>
    </cfRule>
    <cfRule type="cellIs" dxfId="1357" priority="384" stopIfTrue="1" operator="lessThan">
      <formula>$H$3</formula>
    </cfRule>
    <cfRule type="cellIs" dxfId="1356" priority="379" stopIfTrue="1" operator="equal">
      <formula>$H$3</formula>
    </cfRule>
  </conditionalFormatting>
  <conditionalFormatting sqref="B355:B360">
    <cfRule type="cellIs" dxfId="1355" priority="371" stopIfTrue="1" operator="lessThan">
      <formula>$H$3</formula>
    </cfRule>
  </conditionalFormatting>
  <conditionalFormatting sqref="B358:B360">
    <cfRule type="cellIs" dxfId="1354" priority="370" stopIfTrue="1" operator="equal">
      <formula>$H$3</formula>
    </cfRule>
  </conditionalFormatting>
  <conditionalFormatting sqref="B382:B385">
    <cfRule type="cellIs" dxfId="1353" priority="236" stopIfTrue="1" operator="equal">
      <formula>$H$3</formula>
    </cfRule>
    <cfRule type="cellIs" dxfId="1352" priority="237" stopIfTrue="1" operator="lessThan">
      <formula>$H$3</formula>
    </cfRule>
  </conditionalFormatting>
  <conditionalFormatting sqref="B382:B394">
    <cfRule type="cellIs" dxfId="1351" priority="322" stopIfTrue="1" operator="equal">
      <formula>$H$3</formula>
    </cfRule>
  </conditionalFormatting>
  <conditionalFormatting sqref="B405:B410">
    <cfRule type="cellIs" dxfId="1350" priority="8" stopIfTrue="1" operator="equal">
      <formula>$H$3</formula>
    </cfRule>
    <cfRule type="cellIs" dxfId="1349" priority="9" stopIfTrue="1" operator="lessThan">
      <formula>$H$3</formula>
    </cfRule>
  </conditionalFormatting>
  <conditionalFormatting sqref="B407:B410">
    <cfRule type="cellIs" dxfId="1348" priority="7" stopIfTrue="1" operator="lessThan">
      <formula>$H$3</formula>
    </cfRule>
    <cfRule type="cellIs" dxfId="1347" priority="5" stopIfTrue="1" operator="equal">
      <formula>$H$3</formula>
    </cfRule>
  </conditionalFormatting>
  <conditionalFormatting sqref="B4:C4">
    <cfRule type="expression" dxfId="1346" priority="425037" stopIfTrue="1">
      <formula>AND($B500&lt;$H$3,$B500&lt;&gt;"")</formula>
    </cfRule>
    <cfRule type="expression" dxfId="1345" priority="425036" stopIfTrue="1">
      <formula>AND($B500=$H$3,$B500&lt;&gt;"")</formula>
    </cfRule>
  </conditionalFormatting>
  <conditionalFormatting sqref="B33:C33">
    <cfRule type="expression" dxfId="1344" priority="425039" stopIfTrue="1">
      <formula>AND($B515&lt;$H$3,$B515&lt;&gt;"")</formula>
    </cfRule>
    <cfRule type="expression" dxfId="1343" priority="425038" stopIfTrue="1">
      <formula>AND($B515=$H$3,$B515&lt;&gt;"")</formula>
    </cfRule>
  </conditionalFormatting>
  <conditionalFormatting sqref="B62:C62">
    <cfRule type="expression" dxfId="1342" priority="425040" stopIfTrue="1">
      <formula>AND($B510=$H$3,$B510&lt;&gt;"")</formula>
    </cfRule>
    <cfRule type="expression" dxfId="1341" priority="425041" stopIfTrue="1">
      <formula>AND($B510&lt;$H$3,$B510&lt;&gt;"")</formula>
    </cfRule>
  </conditionalFormatting>
  <conditionalFormatting sqref="B76:C76">
    <cfRule type="expression" dxfId="1340" priority="425043" stopIfTrue="1">
      <formula>AND($B518&lt;$H$3,$B518&lt;&gt;"")</formula>
    </cfRule>
    <cfRule type="expression" dxfId="1339" priority="425042" stopIfTrue="1">
      <formula>AND($B518=$H$3,$B518&lt;&gt;"")</formula>
    </cfRule>
  </conditionalFormatting>
  <conditionalFormatting sqref="B123:C123 E151:G151 C159:C160 E159:G160 C162 E162:G162 E177:G192 E193:E217 G193:G217 C307:C330 E120:F122 F111 C177:C217 G220:G229 C263:C264 E263:E264 G263:G264 C220:C230 E220:E229 E307:F330 E333:G337 F338:F340 E341:F343 E302:F304 F348 E349:F350 E351:G352 G338:G343 C355:C360 G355:G360 C362:C363 E358:F360 E355:E357 E362:G362 G266:G301 E397:G404 E388:G390 E391:F392 E393:G394 C374:C380 G374:G377 C388:C390 C392:C394 C346:C352 E374:E378 E6 G6 C6:C22 E7:G22 E24:G25 C24:C31 E26:E31 G26:G31 C35:C50 E35:E50 G35:G50 G53:G60 C54:C60 E54:E60 C64:C65 E64:E65 G64:G65 C67:C74 E67:E75 G67:G75 B75:C75 C78:C83 E78:G83 G85:G105 C86:C105 E86:E105 C107 C110:C111 C113:C122 E123 E126:E136 G126:G136 C126:C137 E140:E141 G140:G141 C140:C151 E142:G143 E144:E150 G144:G150 C154:C155 E154:G155 C157 E157:G157 C165:C174 E165:E174 G165:G174 C233:C260 E266:E301 C266:C304 G306:G330 C333:C343 E338:E343 E346:E348 G346:G350 F363:F371 E380 G380 C382:C385 E382:E385 G382:G385">
    <cfRule type="expression" dxfId="1338" priority="1733" stopIfTrue="1">
      <formula>$F6=$H$3</formula>
    </cfRule>
  </conditionalFormatting>
  <conditionalFormatting sqref="B124:C124">
    <cfRule type="expression" dxfId="1337" priority="425044" stopIfTrue="1">
      <formula>AND($B481=$H$3,$B481&lt;&gt;"")</formula>
    </cfRule>
    <cfRule type="expression" dxfId="1336" priority="425045" stopIfTrue="1">
      <formula>AND($B481&lt;$H$3,$B481&lt;&gt;"")</formula>
    </cfRule>
  </conditionalFormatting>
  <conditionalFormatting sqref="B138:C138">
    <cfRule type="expression" dxfId="1335" priority="425047" stopIfTrue="1">
      <formula>AND($B548&lt;$H$3,$B548&lt;&gt;"")</formula>
    </cfRule>
    <cfRule type="expression" dxfId="1334" priority="425046" stopIfTrue="1">
      <formula>AND($B548=$H$3,$B548&lt;&gt;"")</formula>
    </cfRule>
  </conditionalFormatting>
  <conditionalFormatting sqref="B152:C152">
    <cfRule type="expression" dxfId="1333" priority="425049" stopIfTrue="1">
      <formula>AND($B538=$H$3,$B538&lt;&gt;"")</formula>
    </cfRule>
    <cfRule type="expression" dxfId="1332" priority="425048" stopIfTrue="1">
      <formula>AND($B538&lt;$H$3,$B538&lt;&gt;"")</formula>
    </cfRule>
  </conditionalFormatting>
  <conditionalFormatting sqref="B163:C163">
    <cfRule type="expression" dxfId="1331" priority="425050" stopIfTrue="1">
      <formula>AND($B575=$H$3,$B575&lt;&gt;"")</formula>
    </cfRule>
    <cfRule type="expression" dxfId="1330" priority="425051" stopIfTrue="1">
      <formula>AND($B575&lt;$H$3,$B575&lt;&gt;"")</formula>
    </cfRule>
  </conditionalFormatting>
  <conditionalFormatting sqref="B175:C175">
    <cfRule type="expression" dxfId="1329" priority="425053" stopIfTrue="1">
      <formula>AND($B549&lt;$H$3,$B549&lt;&gt;"")</formula>
    </cfRule>
    <cfRule type="expression" dxfId="1328" priority="425052" stopIfTrue="1">
      <formula>AND($B549=$H$3,$B549&lt;&gt;"")</formula>
    </cfRule>
  </conditionalFormatting>
  <conditionalFormatting sqref="B218:C218">
    <cfRule type="expression" dxfId="1327" priority="425054" stopIfTrue="1">
      <formula>AND($B589=$H$3,$B589&lt;&gt;"")</formula>
    </cfRule>
    <cfRule type="expression" dxfId="1326" priority="425055" stopIfTrue="1">
      <formula>AND($B589&lt;$H$3,$B589&lt;&gt;"")</formula>
    </cfRule>
  </conditionalFormatting>
  <conditionalFormatting sqref="B231:C231">
    <cfRule type="expression" dxfId="1325" priority="425057" stopIfTrue="1">
      <formula>AND($B591&lt;$H$3,$B591&lt;&gt;"")</formula>
    </cfRule>
    <cfRule type="expression" dxfId="1324" priority="425056" stopIfTrue="1">
      <formula>AND($B591=$H$3,$B591&lt;&gt;"")</formula>
    </cfRule>
  </conditionalFormatting>
  <conditionalFormatting sqref="B261:C261">
    <cfRule type="expression" dxfId="1323" priority="425059" stopIfTrue="1">
      <formula>AND($B644&lt;$H$3,$B644&lt;&gt;"")</formula>
    </cfRule>
    <cfRule type="expression" dxfId="1322" priority="425058" stopIfTrue="1">
      <formula>AND($B644=$H$3,$B644&lt;&gt;"")</formula>
    </cfRule>
  </conditionalFormatting>
  <conditionalFormatting sqref="B331:C331">
    <cfRule type="expression" dxfId="1321" priority="425060" stopIfTrue="1">
      <formula>AND($B649=$H$3,$B649&lt;&gt;"")</formula>
    </cfRule>
    <cfRule type="expression" dxfId="1320" priority="425061" stopIfTrue="1">
      <formula>AND($B649&lt;$H$3,$B649&lt;&gt;"")</formula>
    </cfRule>
  </conditionalFormatting>
  <conditionalFormatting sqref="B344:C344">
    <cfRule type="expression" dxfId="1319" priority="425063" stopIfTrue="1">
      <formula>AND($B504&lt;$H$3,$B504&lt;&gt;"")</formula>
    </cfRule>
    <cfRule type="expression" dxfId="1318" priority="425062" stopIfTrue="1">
      <formula>AND($B504=$H$3,$B504&lt;&gt;"")</formula>
    </cfRule>
  </conditionalFormatting>
  <conditionalFormatting sqref="B353:C353">
    <cfRule type="expression" dxfId="1317" priority="425064" stopIfTrue="1">
      <formula>AND($B627=$H$3,$B627&lt;&gt;"")</formula>
    </cfRule>
    <cfRule type="expression" dxfId="1316" priority="425065" stopIfTrue="1">
      <formula>AND($B627&lt;$H$3,$B627&lt;&gt;"")</formula>
    </cfRule>
  </conditionalFormatting>
  <conditionalFormatting sqref="B372:C372">
    <cfRule type="expression" dxfId="1315" priority="425067" stopIfTrue="1">
      <formula>AND($B611&lt;$H$3,$B611&lt;&gt;"")</formula>
    </cfRule>
    <cfRule type="expression" dxfId="1314" priority="425066" stopIfTrue="1">
      <formula>AND($B611=$H$3,$B611&lt;&gt;"")</formula>
    </cfRule>
  </conditionalFormatting>
  <conditionalFormatting sqref="B386:C386">
    <cfRule type="expression" dxfId="1313" priority="425068" stopIfTrue="1">
      <formula>AND($B788=$H$3,$B788&lt;&gt;"")</formula>
    </cfRule>
    <cfRule type="expression" dxfId="1312" priority="425069" stopIfTrue="1">
      <formula>AND($B788&lt;$H$3,$B788&lt;&gt;"")</formula>
    </cfRule>
  </conditionalFormatting>
  <conditionalFormatting sqref="B395:C395">
    <cfRule type="expression" dxfId="1311" priority="425071" stopIfTrue="1">
      <formula>AND($B795&lt;$H$3,$B795&lt;&gt;"")</formula>
    </cfRule>
    <cfRule type="expression" dxfId="1310" priority="425070" stopIfTrue="1">
      <formula>AND($B795=$H$3,$B795&lt;&gt;"")</formula>
    </cfRule>
  </conditionalFormatting>
  <conditionalFormatting sqref="B405:C405">
    <cfRule type="expression" dxfId="1309" priority="425072" stopIfTrue="1">
      <formula>AND($B461=$H$3,$B461&lt;&gt;"")</formula>
    </cfRule>
    <cfRule type="expression" dxfId="1308" priority="425073" stopIfTrue="1">
      <formula>AND($B461&lt;$H$3,$B461&lt;&gt;"")</formula>
    </cfRule>
  </conditionalFormatting>
  <conditionalFormatting sqref="B32:G32">
    <cfRule type="cellIs" dxfId="1307" priority="2118" stopIfTrue="1" operator="lessThan">
      <formula>$H$3</formula>
    </cfRule>
  </conditionalFormatting>
  <conditionalFormatting sqref="B33:G34 D52:D53 B55:B84 F35:F50 F52:F53 D84:D85 F84:F85">
    <cfRule type="cellIs" dxfId="1306" priority="40858" stopIfTrue="1" operator="lessThan">
      <formula>$H$3</formula>
    </cfRule>
  </conditionalFormatting>
  <conditionalFormatting sqref="B33:G34">
    <cfRule type="cellIs" dxfId="1305" priority="40899" stopIfTrue="1" operator="equal">
      <formula>$H$3</formula>
    </cfRule>
  </conditionalFormatting>
  <conditionalFormatting sqref="B51:G51 D51:D53 B61:B84 B32:G32 F30:F31">
    <cfRule type="cellIs" dxfId="1304" priority="5550" stopIfTrue="1" operator="equal">
      <formula>$H$3</formula>
    </cfRule>
  </conditionalFormatting>
  <conditionalFormatting sqref="B51:G51">
    <cfRule type="cellIs" dxfId="1303" priority="3959" stopIfTrue="1" operator="lessThan">
      <formula>$H$3</formula>
    </cfRule>
  </conditionalFormatting>
  <conditionalFormatting sqref="B61:G83 F343:F352">
    <cfRule type="cellIs" dxfId="1302" priority="2822" stopIfTrue="1" operator="equal">
      <formula>$H$3</formula>
    </cfRule>
    <cfRule type="cellIs" dxfId="1301" priority="2818" stopIfTrue="1" operator="lessThan">
      <formula>$H$3</formula>
    </cfRule>
  </conditionalFormatting>
  <conditionalFormatting sqref="C6:C22">
    <cfRule type="expression" dxfId="1300" priority="2606" stopIfTrue="1">
      <formula>B6&lt;$H$3</formula>
    </cfRule>
  </conditionalFormatting>
  <conditionalFormatting sqref="C24:C31">
    <cfRule type="expression" dxfId="1299" priority="2098" stopIfTrue="1">
      <formula>B24&lt;$H$3</formula>
    </cfRule>
  </conditionalFormatting>
  <conditionalFormatting sqref="C34">
    <cfRule type="expression" dxfId="1298" priority="3998" stopIfTrue="1">
      <formula>B34&lt;#REF!</formula>
    </cfRule>
    <cfRule type="expression" dxfId="1297" priority="3997" stopIfTrue="1">
      <formula>$B34=#REF!</formula>
    </cfRule>
  </conditionalFormatting>
  <conditionalFormatting sqref="C64:C65 E64:E65 G64:G65">
    <cfRule type="expression" dxfId="1296" priority="2552" stopIfTrue="1">
      <formula>B64&lt;$H$3</formula>
    </cfRule>
  </conditionalFormatting>
  <conditionalFormatting sqref="C74 C233:C260 C266:C269 C302:C330 E302:E330 G305:G330 C333:C343 E333:E343 C346:C351 E346:E351 G346:G351 C374:C380 E377:E378 E380 G380 C382:C385 E382:E385 G382:G385 C397:C404 E397:E404 G397:G404 C26:C31 G26:G31 G113:G122 C84:C105 E84:E105 C126 C135:C137 E135:E136 G140:G142 C140:C142 E140:E142 E26:E31 C107 C110:C111 C113:C122 C35:C50 E35:E50 G35:G50 C52:C60 E52:E60 G52:G60 G84:G105 E128 G133:G136 E151 C193:C217 E193:E217 G194:G217 E225 C225:C230 C263:C264 E263:E264 G263:G264 G333:G342 C358:C360 E358:E360 E362 C362:C363 C388:C390 E388:E394 G390 C392:C394 G393:G394">
    <cfRule type="expression" dxfId="1295" priority="5222" stopIfTrue="1">
      <formula>$B26=$H$3</formula>
    </cfRule>
  </conditionalFormatting>
  <conditionalFormatting sqref="C100:C104">
    <cfRule type="expression" dxfId="1294" priority="1837" stopIfTrue="1">
      <formula>B100&lt;$H$3</formula>
    </cfRule>
  </conditionalFormatting>
  <conditionalFormatting sqref="C113:C123 E123">
    <cfRule type="expression" dxfId="1293" priority="1739" stopIfTrue="1">
      <formula>B113&lt;$H$3</formula>
    </cfRule>
  </conditionalFormatting>
  <conditionalFormatting sqref="C126:C137">
    <cfRule type="expression" dxfId="1292" priority="1832" stopIfTrue="1">
      <formula>B126&lt;$H$3</formula>
    </cfRule>
  </conditionalFormatting>
  <conditionalFormatting sqref="C140:C151">
    <cfRule type="expression" dxfId="1291" priority="1795" stopIfTrue="1">
      <formula>B140&lt;$H$3</formula>
    </cfRule>
  </conditionalFormatting>
  <conditionalFormatting sqref="C154:C155 C157">
    <cfRule type="expression" dxfId="1290" priority="1865" stopIfTrue="1">
      <formula>B154&lt;$H$3</formula>
    </cfRule>
  </conditionalFormatting>
  <conditionalFormatting sqref="C177:C217 G220:G229 C263:C264 E263:E264 G263:G264">
    <cfRule type="expression" dxfId="1289" priority="1645" stopIfTrue="1">
      <formula>B177&lt;$H$3</formula>
    </cfRule>
  </conditionalFormatting>
  <conditionalFormatting sqref="C220:C230">
    <cfRule type="expression" dxfId="1288" priority="1387" stopIfTrue="1">
      <formula>B220&lt;$H$3</formula>
    </cfRule>
  </conditionalFormatting>
  <conditionalFormatting sqref="C352 E352 G352 E374:E377">
    <cfRule type="expression" dxfId="1287" priority="35" stopIfTrue="1">
      <formula>B352&lt;$H$3</formula>
    </cfRule>
    <cfRule type="expression" dxfId="1286" priority="41" stopIfTrue="1">
      <formula>$B352=$H$3</formula>
    </cfRule>
  </conditionalFormatting>
  <conditionalFormatting sqref="C355:C360 G355:G360 C362:C363">
    <cfRule type="expression" dxfId="1285" priority="389" stopIfTrue="1">
      <formula>B355&lt;$H$3</formula>
    </cfRule>
  </conditionalFormatting>
  <conditionalFormatting sqref="C374:C377">
    <cfRule type="expression" dxfId="1284" priority="231" stopIfTrue="1">
      <formula>B374&lt;$H$3</formula>
    </cfRule>
  </conditionalFormatting>
  <conditionalFormatting sqref="C388:C390">
    <cfRule type="expression" dxfId="1283" priority="193" stopIfTrue="1">
      <formula>B388&lt;$H$3</formula>
    </cfRule>
  </conditionalFormatting>
  <conditionalFormatting sqref="C392:C394">
    <cfRule type="expression" dxfId="1282" priority="175" stopIfTrue="1">
      <formula>B392&lt;$H$3</formula>
    </cfRule>
  </conditionalFormatting>
  <conditionalFormatting sqref="C397:C404 E404">
    <cfRule type="expression" dxfId="1281" priority="149" stopIfTrue="1">
      <formula>$F397=$H$3</formula>
    </cfRule>
  </conditionalFormatting>
  <conditionalFormatting sqref="C398">
    <cfRule type="expression" dxfId="1280" priority="16" stopIfTrue="1">
      <formula>$F398=$H$3</formula>
    </cfRule>
    <cfRule type="expression" dxfId="1279" priority="15" stopIfTrue="1">
      <formula>B398&lt;$H$3</formula>
    </cfRule>
  </conditionalFormatting>
  <conditionalFormatting sqref="C403:C404 E404">
    <cfRule type="expression" dxfId="1278" priority="144" stopIfTrue="1">
      <formula>$F403=$H$3</formula>
    </cfRule>
    <cfRule type="expression" dxfId="1277" priority="146" stopIfTrue="1">
      <formula>B403&lt;$H$3</formula>
    </cfRule>
    <cfRule type="expression" dxfId="1276" priority="143" stopIfTrue="1">
      <formula>B403&lt;$H$3</formula>
    </cfRule>
  </conditionalFormatting>
  <conditionalFormatting sqref="C407:C410 E407:E410 G407:G410">
    <cfRule type="expression" dxfId="1275" priority="10" stopIfTrue="1">
      <formula>$B407=$H$3</formula>
    </cfRule>
    <cfRule type="expression" dxfId="1274" priority="12" stopIfTrue="1">
      <formula>$F407=$H$3</formula>
    </cfRule>
    <cfRule type="expression" dxfId="1273" priority="13" stopIfTrue="1">
      <formula>B407&lt;$H$3</formula>
    </cfRule>
  </conditionalFormatting>
  <conditionalFormatting sqref="D4:D5 B35:B52 B226:B230 D226:D230 B4:B22 D130:D153 B133:B151 F138:F151 D162:D224 D233:D304 F233:F304 B247:B304 B306:B352 B372:B380 B386:B406 F118:F123 D159:D160 B162:B224">
    <cfRule type="cellIs" dxfId="1272" priority="3957" stopIfTrue="1" operator="lessThan">
      <formula>$H$3</formula>
    </cfRule>
  </conditionalFormatting>
  <conditionalFormatting sqref="D4:D5">
    <cfRule type="cellIs" dxfId="1271" priority="2990" stopIfTrue="1" operator="equal">
      <formula>$H$3</formula>
    </cfRule>
  </conditionalFormatting>
  <conditionalFormatting sqref="D6 F362:F380 F382:F394">
    <cfRule type="cellIs" dxfId="1270" priority="2978" stopIfTrue="1" operator="lessThan">
      <formula>$H$3</formula>
    </cfRule>
    <cfRule type="cellIs" dxfId="1269" priority="2980" stopIfTrue="1" operator="equal">
      <formula>$H$3</formula>
    </cfRule>
  </conditionalFormatting>
  <conditionalFormatting sqref="D6:D21">
    <cfRule type="cellIs" dxfId="1268" priority="2976" stopIfTrue="1" operator="equal">
      <formula>$H$3</formula>
    </cfRule>
  </conditionalFormatting>
  <conditionalFormatting sqref="D7:D21">
    <cfRule type="cellIs" dxfId="1267" priority="2944" stopIfTrue="1" operator="lessThan">
      <formula>$H$3</formula>
    </cfRule>
  </conditionalFormatting>
  <conditionalFormatting sqref="D11:D19">
    <cfRule type="cellIs" dxfId="1266" priority="2943" stopIfTrue="1" operator="equal">
      <formula>$H$3</formula>
    </cfRule>
    <cfRule type="cellIs" dxfId="1265" priority="2881" stopIfTrue="1" operator="lessThan">
      <formula>$H$3</formula>
    </cfRule>
  </conditionalFormatting>
  <conditionalFormatting sqref="D21">
    <cfRule type="cellIs" dxfId="1264" priority="2717" stopIfTrue="1" operator="equal">
      <formula>$H$3</formula>
    </cfRule>
  </conditionalFormatting>
  <conditionalFormatting sqref="D21:D22">
    <cfRule type="cellIs" dxfId="1263" priority="5942" stopIfTrue="1" operator="lessThan">
      <formula>$H$3</formula>
    </cfRule>
  </conditionalFormatting>
  <conditionalFormatting sqref="D22 D24:D25">
    <cfRule type="cellIs" dxfId="1262" priority="5943" stopIfTrue="1" operator="equal">
      <formula>$H$3</formula>
    </cfRule>
  </conditionalFormatting>
  <conditionalFormatting sqref="D26:D29">
    <cfRule type="cellIs" dxfId="1261" priority="2102" stopIfTrue="1" operator="equal">
      <formula>$H$3</formula>
    </cfRule>
  </conditionalFormatting>
  <conditionalFormatting sqref="D30:D31">
    <cfRule type="cellIs" dxfId="1260" priority="2337" stopIfTrue="1" operator="equal">
      <formula>$H$3</formula>
    </cfRule>
    <cfRule type="cellIs" dxfId="1259" priority="2329" stopIfTrue="1" operator="lessThan">
      <formula>$H$3</formula>
    </cfRule>
  </conditionalFormatting>
  <conditionalFormatting sqref="D30:D32">
    <cfRule type="cellIs" dxfId="1258" priority="2123" stopIfTrue="1" operator="equal">
      <formula>$H$3</formula>
    </cfRule>
  </conditionalFormatting>
  <conditionalFormatting sqref="D33">
    <cfRule type="cellIs" dxfId="1257" priority="3995" stopIfTrue="1" operator="equal">
      <formula>$H$3</formula>
    </cfRule>
  </conditionalFormatting>
  <conditionalFormatting sqref="D34 F34">
    <cfRule type="cellIs" dxfId="1256" priority="3994" stopIfTrue="1" operator="lessThan">
      <formula>#REF!</formula>
    </cfRule>
    <cfRule type="cellIs" dxfId="1255" priority="3993" stopIfTrue="1" operator="equal">
      <formula>#REF!</formula>
    </cfRule>
  </conditionalFormatting>
  <conditionalFormatting sqref="D35:D50">
    <cfRule type="cellIs" dxfId="1254" priority="2353" stopIfTrue="1" operator="equal">
      <formula>$H$3</formula>
    </cfRule>
  </conditionalFormatting>
  <conditionalFormatting sqref="D35:D51">
    <cfRule type="cellIs" dxfId="1253" priority="3388" stopIfTrue="1" operator="lessThan">
      <formula>$H$3</formula>
    </cfRule>
  </conditionalFormatting>
  <conditionalFormatting sqref="D53">
    <cfRule type="cellIs" dxfId="1252" priority="2894" stopIfTrue="1" operator="lessThan">
      <formula>$H$3</formula>
    </cfRule>
  </conditionalFormatting>
  <conditionalFormatting sqref="D54:D60">
    <cfRule type="cellIs" dxfId="1251" priority="2347" stopIfTrue="1" operator="lessThan">
      <formula>$H$3</formula>
    </cfRule>
  </conditionalFormatting>
  <conditionalFormatting sqref="D61:D84">
    <cfRule type="cellIs" dxfId="1250" priority="3155" stopIfTrue="1" operator="equal">
      <formula>$H$3</formula>
    </cfRule>
  </conditionalFormatting>
  <conditionalFormatting sqref="D62:D63">
    <cfRule type="cellIs" dxfId="1249" priority="2793" stopIfTrue="1" operator="equal">
      <formula>$H$3</formula>
    </cfRule>
    <cfRule type="cellIs" dxfId="1248" priority="2794" stopIfTrue="1" operator="lessThan">
      <formula>$H$3</formula>
    </cfRule>
  </conditionalFormatting>
  <conditionalFormatting sqref="D64:D65 F64:F65">
    <cfRule type="cellIs" dxfId="1247" priority="2551" stopIfTrue="1" operator="lessThan">
      <formula>$H$3</formula>
    </cfRule>
  </conditionalFormatting>
  <conditionalFormatting sqref="D64:D65">
    <cfRule type="cellIs" dxfId="1246" priority="2550" stopIfTrue="1" operator="equal">
      <formula>$H$3</formula>
    </cfRule>
  </conditionalFormatting>
  <conditionalFormatting sqref="D67:D71 B67:B73">
    <cfRule type="cellIs" dxfId="1245" priority="2434" stopIfTrue="1" operator="equal">
      <formula>$H$3</formula>
    </cfRule>
    <cfRule type="cellIs" dxfId="1244" priority="2435" stopIfTrue="1" operator="lessThan">
      <formula>$H$3</formula>
    </cfRule>
  </conditionalFormatting>
  <conditionalFormatting sqref="D72">
    <cfRule type="cellIs" dxfId="1243" priority="2467" stopIfTrue="1" operator="lessThan">
      <formula>$H$3</formula>
    </cfRule>
    <cfRule type="cellIs" dxfId="1242" priority="2468" stopIfTrue="1" operator="equal">
      <formula>$H$3</formula>
    </cfRule>
  </conditionalFormatting>
  <conditionalFormatting sqref="D72:D74">
    <cfRule type="cellIs" dxfId="1241" priority="2449" stopIfTrue="1" operator="equal">
      <formula>$H$3</formula>
    </cfRule>
  </conditionalFormatting>
  <conditionalFormatting sqref="D73:D74">
    <cfRule type="cellIs" dxfId="1240" priority="2444" stopIfTrue="1" operator="equal">
      <formula>$H$3</formula>
    </cfRule>
    <cfRule type="cellIs" dxfId="1239" priority="2448" stopIfTrue="1" operator="lessThan">
      <formula>$H$3</formula>
    </cfRule>
  </conditionalFormatting>
  <conditionalFormatting sqref="D75:D77">
    <cfRule type="cellIs" dxfId="1238" priority="2709" stopIfTrue="1" operator="equal">
      <formula>$H$3</formula>
    </cfRule>
    <cfRule type="cellIs" dxfId="1237" priority="2710" stopIfTrue="1" operator="lessThan">
      <formula>$H$3</formula>
    </cfRule>
  </conditionalFormatting>
  <conditionalFormatting sqref="D78:D83 F78:F83">
    <cfRule type="cellIs" dxfId="1236" priority="2459" stopIfTrue="1" operator="lessThan">
      <formula>$H$3</formula>
    </cfRule>
  </conditionalFormatting>
  <conditionalFormatting sqref="D78:D85">
    <cfRule type="cellIs" dxfId="1235" priority="2649" stopIfTrue="1" operator="equal">
      <formula>$H$3</formula>
    </cfRule>
  </conditionalFormatting>
  <conditionalFormatting sqref="D79 F79">
    <cfRule type="cellIs" dxfId="1234" priority="2456" stopIfTrue="1" operator="equal">
      <formula>$H$3</formula>
    </cfRule>
  </conditionalFormatting>
  <conditionalFormatting sqref="D84:D85">
    <cfRule type="cellIs" dxfId="1233" priority="2653" stopIfTrue="1" operator="lessThan">
      <formula>$H$3</formula>
    </cfRule>
  </conditionalFormatting>
  <conditionalFormatting sqref="D85:D105">
    <cfRule type="cellIs" dxfId="1232" priority="2516" stopIfTrue="1" operator="equal">
      <formula>$H$3</formula>
    </cfRule>
  </conditionalFormatting>
  <conditionalFormatting sqref="D86:D88">
    <cfRule type="cellIs" dxfId="1231" priority="2505" stopIfTrue="1" operator="equal">
      <formula>$H$3</formula>
    </cfRule>
    <cfRule type="cellIs" dxfId="1230" priority="2506" stopIfTrue="1" operator="lessThan">
      <formula>$H$3</formula>
    </cfRule>
  </conditionalFormatting>
  <conditionalFormatting sqref="D89:D105 D107 D110">
    <cfRule type="cellIs" dxfId="1229" priority="2624" stopIfTrue="1" operator="equal">
      <formula>$H$3</formula>
    </cfRule>
    <cfRule type="cellIs" dxfId="1228" priority="2625" stopIfTrue="1" operator="lessThan">
      <formula>$H$3</formula>
    </cfRule>
  </conditionalFormatting>
  <conditionalFormatting sqref="D107 D110:D111 F110:F111">
    <cfRule type="cellIs" dxfId="1227" priority="1781" stopIfTrue="1" operator="lessThan">
      <formula>$H$3</formula>
    </cfRule>
  </conditionalFormatting>
  <conditionalFormatting sqref="D110:D111 D107">
    <cfRule type="cellIs" dxfId="1226" priority="1778" stopIfTrue="1" operator="equal">
      <formula>$H$3</formula>
    </cfRule>
  </conditionalFormatting>
  <conditionalFormatting sqref="D113:D122 B120:B122">
    <cfRule type="cellIs" dxfId="1225" priority="1658" stopIfTrue="1" operator="lessThan">
      <formula>$H$3</formula>
    </cfRule>
    <cfRule type="cellIs" dxfId="1224" priority="1657" stopIfTrue="1" operator="equal">
      <formula>$H$3</formula>
    </cfRule>
  </conditionalFormatting>
  <conditionalFormatting sqref="D113:D125">
    <cfRule type="cellIs" dxfId="1223" priority="2234" stopIfTrue="1" operator="lessThan">
      <formula>$H$3</formula>
    </cfRule>
    <cfRule type="cellIs" dxfId="1222" priority="2233" stopIfTrue="1" operator="equal">
      <formula>$H$3</formula>
    </cfRule>
  </conditionalFormatting>
  <conditionalFormatting sqref="D126:D128">
    <cfRule type="cellIs" dxfId="1221" priority="2205" stopIfTrue="1" operator="equal">
      <formula>$H$3</formula>
    </cfRule>
    <cfRule type="cellIs" dxfId="1220" priority="2206" stopIfTrue="1" operator="lessThan">
      <formula>$H$3</formula>
    </cfRule>
  </conditionalFormatting>
  <conditionalFormatting sqref="D126:D151">
    <cfRule type="cellIs" dxfId="1219" priority="2207" stopIfTrue="1" operator="equal">
      <formula>$H$3</formula>
    </cfRule>
  </conditionalFormatting>
  <conditionalFormatting sqref="D129">
    <cfRule type="cellIs" dxfId="1218" priority="2221" stopIfTrue="1" operator="lessThan">
      <formula>$H$3</formula>
    </cfRule>
  </conditionalFormatting>
  <conditionalFormatting sqref="D138:D139">
    <cfRule type="cellIs" dxfId="1217" priority="2196" stopIfTrue="1" operator="lessThan">
      <formula>$H$3</formula>
    </cfRule>
    <cfRule type="cellIs" dxfId="1216" priority="2195" stopIfTrue="1" operator="equal">
      <formula>$H$3</formula>
    </cfRule>
  </conditionalFormatting>
  <conditionalFormatting sqref="D140:D141">
    <cfRule type="cellIs" dxfId="1215" priority="1977" stopIfTrue="1" operator="equal">
      <formula>$H$3</formula>
    </cfRule>
    <cfRule type="cellIs" dxfId="1214" priority="1979" stopIfTrue="1" operator="lessThan">
      <formula>$H$3</formula>
    </cfRule>
  </conditionalFormatting>
  <conditionalFormatting sqref="D142:D143">
    <cfRule type="cellIs" dxfId="1213" priority="2130" stopIfTrue="1" operator="equal">
      <formula>$H$3</formula>
    </cfRule>
    <cfRule type="cellIs" dxfId="1212" priority="2129" stopIfTrue="1" operator="lessThan">
      <formula>$H$3</formula>
    </cfRule>
  </conditionalFormatting>
  <conditionalFormatting sqref="D143:D147">
    <cfRule type="cellIs" dxfId="1211" priority="2128" stopIfTrue="1" operator="equal">
      <formula>$H$3</formula>
    </cfRule>
  </conditionalFormatting>
  <conditionalFormatting sqref="D144:D151">
    <cfRule type="cellIs" dxfId="1210" priority="2127" stopIfTrue="1" operator="lessThan">
      <formula>$H$3</formula>
    </cfRule>
    <cfRule type="cellIs" dxfId="1209" priority="1797" stopIfTrue="1" operator="equal">
      <formula>$H$3</formula>
    </cfRule>
  </conditionalFormatting>
  <conditionalFormatting sqref="D150">
    <cfRule type="cellIs" dxfId="1208" priority="1783" stopIfTrue="1" operator="equal">
      <formula>$H$3</formula>
    </cfRule>
    <cfRule type="cellIs" dxfId="1207" priority="1784" stopIfTrue="1" operator="lessThan">
      <formula>$H$3</formula>
    </cfRule>
  </conditionalFormatting>
  <conditionalFormatting sqref="D154:D155 D157">
    <cfRule type="cellIs" dxfId="1206" priority="1763" stopIfTrue="1" operator="lessThan">
      <formula>$H$3</formula>
    </cfRule>
    <cfRule type="cellIs" dxfId="1205" priority="1889" stopIfTrue="1" operator="equal">
      <formula>$H$3</formula>
    </cfRule>
  </conditionalFormatting>
  <conditionalFormatting sqref="D159:D160">
    <cfRule type="cellIs" dxfId="1204" priority="1762" stopIfTrue="1" operator="equal">
      <formula>$H$3</formula>
    </cfRule>
  </conditionalFormatting>
  <conditionalFormatting sqref="D175:D192 D266:D272">
    <cfRule type="cellIs" dxfId="1203" priority="1617" stopIfTrue="1" operator="equal">
      <formula>$H$3</formula>
    </cfRule>
  </conditionalFormatting>
  <conditionalFormatting sqref="D177:D217">
    <cfRule type="cellIs" dxfId="1202" priority="1442" stopIfTrue="1" operator="lessThan">
      <formula>$H$3</formula>
    </cfRule>
  </conditionalFormatting>
  <conditionalFormatting sqref="D220:D225">
    <cfRule type="cellIs" dxfId="1201" priority="1388" stopIfTrue="1" operator="equal">
      <formula>$H$3</formula>
    </cfRule>
    <cfRule type="cellIs" dxfId="1200" priority="1389" stopIfTrue="1" operator="lessThan">
      <formula>$H$3</formula>
    </cfRule>
  </conditionalFormatting>
  <conditionalFormatting sqref="D226:D232">
    <cfRule type="cellIs" dxfId="1199" priority="1547" stopIfTrue="1" operator="equal">
      <formula>$H$3</formula>
    </cfRule>
    <cfRule type="cellIs" dxfId="1198" priority="1548" stopIfTrue="1" operator="lessThan">
      <formula>$H$3</formula>
    </cfRule>
  </conditionalFormatting>
  <conditionalFormatting sqref="D261:D264">
    <cfRule type="cellIs" dxfId="1197" priority="1491" stopIfTrue="1" operator="equal">
      <formula>$H$3</formula>
    </cfRule>
  </conditionalFormatting>
  <conditionalFormatting sqref="D263">
    <cfRule type="cellIs" dxfId="1196" priority="1476" stopIfTrue="1" operator="lessThan">
      <formula>$H$3</formula>
    </cfRule>
    <cfRule type="cellIs" dxfId="1195" priority="1477" stopIfTrue="1" operator="equal">
      <formula>$H$3</formula>
    </cfRule>
  </conditionalFormatting>
  <conditionalFormatting sqref="D263:D264">
    <cfRule type="cellIs" dxfId="1194" priority="1478" stopIfTrue="1" operator="lessThan">
      <formula>$H$3</formula>
    </cfRule>
    <cfRule type="cellIs" dxfId="1193" priority="1479" stopIfTrue="1" operator="equal">
      <formula>$H$3</formula>
    </cfRule>
  </conditionalFormatting>
  <conditionalFormatting sqref="D266:D272">
    <cfRule type="cellIs" dxfId="1192" priority="1516" stopIfTrue="1" operator="lessThan">
      <formula>$H$3</formula>
    </cfRule>
    <cfRule type="cellIs" dxfId="1191" priority="1618" stopIfTrue="1" operator="lessThan">
      <formula>$H$3</formula>
    </cfRule>
  </conditionalFormatting>
  <conditionalFormatting sqref="D266:D299">
    <cfRule type="cellIs" dxfId="1190" priority="1263" stopIfTrue="1" operator="lessThan">
      <formula>$H$3</formula>
    </cfRule>
  </conditionalFormatting>
  <conditionalFormatting sqref="D273:D299">
    <cfRule type="cellIs" dxfId="1189" priority="1259" stopIfTrue="1" operator="lessThan">
      <formula>$H$3</formula>
    </cfRule>
    <cfRule type="cellIs" dxfId="1188" priority="1254" stopIfTrue="1" operator="equal">
      <formula>$H$3</formula>
    </cfRule>
    <cfRule type="cellIs" dxfId="1187" priority="1262" stopIfTrue="1" operator="equal">
      <formula>$H$3</formula>
    </cfRule>
  </conditionalFormatting>
  <conditionalFormatting sqref="D273:D301">
    <cfRule type="cellIs" dxfId="1186" priority="364" stopIfTrue="1" operator="lessThan">
      <formula>$H$3</formula>
    </cfRule>
  </conditionalFormatting>
  <conditionalFormatting sqref="D300:D301">
    <cfRule type="cellIs" dxfId="1185" priority="360" stopIfTrue="1" operator="lessThan">
      <formula>$H$3</formula>
    </cfRule>
    <cfRule type="cellIs" dxfId="1184" priority="363" stopIfTrue="1" operator="equal">
      <formula>$H$3</formula>
    </cfRule>
  </conditionalFormatting>
  <conditionalFormatting sqref="D300:D304">
    <cfRule type="cellIs" dxfId="1183" priority="350" stopIfTrue="1" operator="equal">
      <formula>$H$3</formula>
    </cfRule>
  </conditionalFormatting>
  <conditionalFormatting sqref="D305:D306 F305:F306">
    <cfRule type="cellIs" dxfId="1182" priority="1435" stopIfTrue="1" operator="lessThan">
      <formula>$H$3</formula>
    </cfRule>
  </conditionalFormatting>
  <conditionalFormatting sqref="D305:D306">
    <cfRule type="cellIs" dxfId="1181" priority="1315" stopIfTrue="1" operator="equal">
      <formula>$H$3</formula>
    </cfRule>
    <cfRule type="cellIs" dxfId="1180" priority="1428" stopIfTrue="1" operator="equal">
      <formula>$H$3</formula>
    </cfRule>
    <cfRule type="cellIs" dxfId="1179" priority="1421" stopIfTrue="1" operator="lessThan">
      <formula>$H$3</formula>
    </cfRule>
  </conditionalFormatting>
  <conditionalFormatting sqref="D306:D310">
    <cfRule type="cellIs" dxfId="1178" priority="1294" stopIfTrue="1" operator="equal">
      <formula>$H$3</formula>
    </cfRule>
  </conditionalFormatting>
  <conditionalFormatting sqref="D306:D312">
    <cfRule type="cellIs" dxfId="1177" priority="1298" stopIfTrue="1" operator="lessThan">
      <formula>$H$3</formula>
    </cfRule>
  </conditionalFormatting>
  <conditionalFormatting sqref="D311:D312">
    <cfRule type="cellIs" dxfId="1176" priority="1396" stopIfTrue="1" operator="equal">
      <formula>$H$3</formula>
    </cfRule>
    <cfRule type="cellIs" dxfId="1175" priority="1397" stopIfTrue="1" operator="lessThan">
      <formula>$H$3</formula>
    </cfRule>
  </conditionalFormatting>
  <conditionalFormatting sqref="D313:D330">
    <cfRule type="cellIs" dxfId="1174" priority="617" stopIfTrue="1" operator="equal">
      <formula>$H$3</formula>
    </cfRule>
    <cfRule type="cellIs" dxfId="1173" priority="622" stopIfTrue="1" operator="lessThan">
      <formula>$H$3</formula>
    </cfRule>
  </conditionalFormatting>
  <conditionalFormatting sqref="D331:D352">
    <cfRule type="cellIs" dxfId="1172" priority="1053" stopIfTrue="1" operator="lessThan">
      <formula>$H$3</formula>
    </cfRule>
    <cfRule type="cellIs" dxfId="1171" priority="1052" stopIfTrue="1" operator="equal">
      <formula>$H$3</formula>
    </cfRule>
  </conditionalFormatting>
  <conditionalFormatting sqref="D346:D352">
    <cfRule type="cellIs" dxfId="1170" priority="334" stopIfTrue="1" operator="lessThan">
      <formula>$H$3</formula>
    </cfRule>
  </conditionalFormatting>
  <conditionalFormatting sqref="D348:D352">
    <cfRule type="cellIs" dxfId="1169" priority="330" stopIfTrue="1" operator="equal">
      <formula>$H$3</formula>
    </cfRule>
  </conditionalFormatting>
  <conditionalFormatting sqref="D353:D354">
    <cfRule type="cellIs" dxfId="1168" priority="596" stopIfTrue="1" operator="equal">
      <formula>$H$3</formula>
    </cfRule>
  </conditionalFormatting>
  <conditionalFormatting sqref="D355:D357">
    <cfRule type="cellIs" dxfId="1167" priority="378" stopIfTrue="1" operator="equal">
      <formula>$H$3</formula>
    </cfRule>
    <cfRule type="cellIs" dxfId="1166" priority="382" stopIfTrue="1" operator="lessThan">
      <formula>$H$3</formula>
    </cfRule>
    <cfRule type="cellIs" dxfId="1165" priority="386" stopIfTrue="1" operator="lessThan">
      <formula>$H$3</formula>
    </cfRule>
    <cfRule type="cellIs" dxfId="1164" priority="385" stopIfTrue="1" operator="equal">
      <formula>$H$3</formula>
    </cfRule>
  </conditionalFormatting>
  <conditionalFormatting sqref="D355:D360">
    <cfRule type="cellIs" dxfId="1163" priority="373" stopIfTrue="1" operator="lessThan">
      <formula>$H$3</formula>
    </cfRule>
  </conditionalFormatting>
  <conditionalFormatting sqref="D358:D360">
    <cfRule type="cellIs" dxfId="1162" priority="372" stopIfTrue="1" operator="equal">
      <formula>$H$3</formula>
    </cfRule>
  </conditionalFormatting>
  <conditionalFormatting sqref="D374:D380">
    <cfRule type="cellIs" dxfId="1161" priority="818" stopIfTrue="1" operator="lessThan">
      <formula>$H$3</formula>
    </cfRule>
  </conditionalFormatting>
  <conditionalFormatting sqref="D382:D387">
    <cfRule type="cellIs" dxfId="1160" priority="318" stopIfTrue="1" operator="lessThan">
      <formula>$H$3</formula>
    </cfRule>
  </conditionalFormatting>
  <conditionalFormatting sqref="D386:D387">
    <cfRule type="cellIs" dxfId="1159" priority="317" stopIfTrue="1" operator="equal">
      <formula>$H$3</formula>
    </cfRule>
  </conditionalFormatting>
  <conditionalFormatting sqref="D396">
    <cfRule type="cellIs" dxfId="1158" priority="75" stopIfTrue="1" operator="lessThan">
      <formula>$H$3</formula>
    </cfRule>
    <cfRule type="cellIs" dxfId="1157" priority="74" stopIfTrue="1" operator="equal">
      <formula>$H$3</formula>
    </cfRule>
  </conditionalFormatting>
  <conditionalFormatting sqref="D397:D406">
    <cfRule type="cellIs" dxfId="1156" priority="61" stopIfTrue="1" operator="equal">
      <formula>$H$3</formula>
    </cfRule>
    <cfRule type="cellIs" dxfId="1155" priority="62" stopIfTrue="1" operator="lessThan">
      <formula>$H$3</formula>
    </cfRule>
  </conditionalFormatting>
  <conditionalFormatting sqref="D407:D410">
    <cfRule type="cellIs" dxfId="1154" priority="2" stopIfTrue="1" operator="lessThan">
      <formula>$H$3</formula>
    </cfRule>
    <cfRule type="cellIs" dxfId="1153" priority="3" stopIfTrue="1" operator="equal">
      <formula>$H$3</formula>
    </cfRule>
    <cfRule type="cellIs" dxfId="1152" priority="4" stopIfTrue="1" operator="lessThan">
      <formula>$H$3</formula>
    </cfRule>
    <cfRule type="cellIs" dxfId="1151" priority="1" stopIfTrue="1" operator="equal">
      <formula>$H$3</formula>
    </cfRule>
  </conditionalFormatting>
  <conditionalFormatting sqref="D4:E4">
    <cfRule type="expression" dxfId="1150" priority="425074">
      <formula>AND($D500&lt;$H$3,$D500&lt;&gt;"")</formula>
    </cfRule>
    <cfRule type="expression" dxfId="1149" priority="425075">
      <formula>AND($D500=$H$3,$D500&lt;&gt;"")</formula>
    </cfRule>
  </conditionalFormatting>
  <conditionalFormatting sqref="D33:E33">
    <cfRule type="expression" dxfId="1148" priority="425076">
      <formula>AND($D515&lt;$H$3,$D515&lt;&gt;"")</formula>
    </cfRule>
    <cfRule type="expression" dxfId="1147" priority="425077">
      <formula>AND($D515=$H$3,$D515&lt;&gt;"")</formula>
    </cfRule>
  </conditionalFormatting>
  <conditionalFormatting sqref="D62:E62">
    <cfRule type="expression" dxfId="1146" priority="425079">
      <formula>AND($D510=$H$3,$D510&lt;&gt;"")</formula>
    </cfRule>
    <cfRule type="expression" dxfId="1145" priority="425078">
      <formula>AND($D510&lt;$H$3,$D510&lt;&gt;"")</formula>
    </cfRule>
  </conditionalFormatting>
  <conditionalFormatting sqref="D76:E76">
    <cfRule type="expression" dxfId="1144" priority="425081">
      <formula>AND($D518=$H$3,$D518&lt;&gt;"")</formula>
    </cfRule>
    <cfRule type="expression" dxfId="1143" priority="425080">
      <formula>AND($D518&lt;$H$3,$D518&lt;&gt;"")</formula>
    </cfRule>
  </conditionalFormatting>
  <conditionalFormatting sqref="D124:E124">
    <cfRule type="expression" dxfId="1142" priority="425083">
      <formula>AND($D481=$H$3,$D481&lt;&gt;"")</formula>
    </cfRule>
    <cfRule type="expression" dxfId="1141" priority="425082">
      <formula>AND($D481&lt;$H$3,$D481&lt;&gt;"")</formula>
    </cfRule>
  </conditionalFormatting>
  <conditionalFormatting sqref="D138:E138">
    <cfRule type="expression" dxfId="1140" priority="425085">
      <formula>AND($D548=$H$3,$D548&lt;&gt;"")</formula>
    </cfRule>
    <cfRule type="expression" dxfId="1139" priority="425084">
      <formula>AND($D548&lt;$H$3,$D548&lt;&gt;"")</formula>
    </cfRule>
  </conditionalFormatting>
  <conditionalFormatting sqref="D152:E152">
    <cfRule type="expression" dxfId="1138" priority="425087">
      <formula>AND($D538=$H$3,$D538&lt;&gt;"")</formula>
    </cfRule>
    <cfRule type="expression" dxfId="1137" priority="425086">
      <formula>AND($D538&lt;$H$3,$D538&lt;&gt;"")</formula>
    </cfRule>
  </conditionalFormatting>
  <conditionalFormatting sqref="D163:E163">
    <cfRule type="expression" dxfId="1136" priority="425088">
      <formula>AND($D575&lt;$H$3,$D575&lt;&gt;"")</formula>
    </cfRule>
    <cfRule type="expression" dxfId="1135" priority="425089">
      <formula>AND($D575=$H$3,$D575&lt;&gt;"")</formula>
    </cfRule>
  </conditionalFormatting>
  <conditionalFormatting sqref="D175:E175">
    <cfRule type="expression" dxfId="1134" priority="425090">
      <formula>AND($D549=$H$3,$D549&lt;&gt;"")</formula>
    </cfRule>
    <cfRule type="expression" dxfId="1133" priority="425091">
      <formula>AND($D549&lt;$H$3,$D549&lt;&gt;"")</formula>
    </cfRule>
  </conditionalFormatting>
  <conditionalFormatting sqref="D218:E218">
    <cfRule type="expression" dxfId="1132" priority="425092">
      <formula>AND($D589&lt;$H$3,$D589&lt;&gt;"")</formula>
    </cfRule>
    <cfRule type="expression" dxfId="1131" priority="425093">
      <formula>AND($D589=$H$3,$D589&lt;&gt;"")</formula>
    </cfRule>
  </conditionalFormatting>
  <conditionalFormatting sqref="D231:E231">
    <cfRule type="expression" dxfId="1130" priority="425095">
      <formula>AND($D591=$H$3,$D591&lt;&gt;"")</formula>
    </cfRule>
    <cfRule type="expression" dxfId="1129" priority="425094">
      <formula>AND($D591&lt;$H$3,$D591&lt;&gt;"")</formula>
    </cfRule>
  </conditionalFormatting>
  <conditionalFormatting sqref="D261:E261">
    <cfRule type="expression" dxfId="1128" priority="425096">
      <formula>AND($D644&lt;$H$3,$D644&lt;&gt;"")</formula>
    </cfRule>
    <cfRule type="expression" dxfId="1127" priority="425097">
      <formula>AND($D644=$H$3,$D644&lt;&gt;"")</formula>
    </cfRule>
  </conditionalFormatting>
  <conditionalFormatting sqref="D331:E331">
    <cfRule type="expression" dxfId="1126" priority="425098">
      <formula>AND($D649&lt;$H$3,$D649&lt;&gt;"")</formula>
    </cfRule>
    <cfRule type="expression" dxfId="1125" priority="425099">
      <formula>AND($D649=$H$3,$D649&lt;&gt;"")</formula>
    </cfRule>
  </conditionalFormatting>
  <conditionalFormatting sqref="D344:E344">
    <cfRule type="expression" dxfId="1124" priority="425100">
      <formula>AND($D504=$H$3,$D504&lt;&gt;"")</formula>
    </cfRule>
    <cfRule type="expression" dxfId="1123" priority="425101">
      <formula>AND($D504&lt;$H$3,$D504&lt;&gt;"")</formula>
    </cfRule>
  </conditionalFormatting>
  <conditionalFormatting sqref="D353:E353">
    <cfRule type="expression" dxfId="1122" priority="425103">
      <formula>AND($D627=$H$3,$D627&lt;&gt;"")</formula>
    </cfRule>
    <cfRule type="expression" dxfId="1121" priority="425102">
      <formula>AND($D627&lt;$H$3,$D627&lt;&gt;"")</formula>
    </cfRule>
  </conditionalFormatting>
  <conditionalFormatting sqref="D372:E372">
    <cfRule type="expression" dxfId="1120" priority="425104">
      <formula>AND($D611&lt;$H$3,$D611&lt;&gt;"")</formula>
    </cfRule>
    <cfRule type="expression" dxfId="1119" priority="425105">
      <formula>AND($D611=$H$3,$D611&lt;&gt;"")</formula>
    </cfRule>
  </conditionalFormatting>
  <conditionalFormatting sqref="D386:E386">
    <cfRule type="expression" dxfId="1118" priority="425107">
      <formula>AND($D788=$H$3,$D788&lt;&gt;"")</formula>
    </cfRule>
    <cfRule type="expression" dxfId="1117" priority="425106">
      <formula>AND($D788&lt;$H$3,$D788&lt;&gt;"")</formula>
    </cfRule>
  </conditionalFormatting>
  <conditionalFormatting sqref="D395:E395">
    <cfRule type="expression" dxfId="1116" priority="425108">
      <formula>AND($D795&lt;$H$3,$D795&lt;&gt;"")</formula>
    </cfRule>
    <cfRule type="expression" dxfId="1115" priority="425109">
      <formula>AND($D795=$H$3,$D795&lt;&gt;"")</formula>
    </cfRule>
  </conditionalFormatting>
  <conditionalFormatting sqref="D405:E405">
    <cfRule type="expression" dxfId="1114" priority="425110">
      <formula>AND($D461&lt;$H$3,$D461&lt;&gt;"")</formula>
    </cfRule>
    <cfRule type="expression" dxfId="1113" priority="425111">
      <formula>AND($D461=$H$3,$D461&lt;&gt;"")</formula>
    </cfRule>
  </conditionalFormatting>
  <conditionalFormatting sqref="D4:F5">
    <cfRule type="cellIs" dxfId="1112" priority="2987" stopIfTrue="1" operator="lessThan">
      <formula>$H$3</formula>
    </cfRule>
  </conditionalFormatting>
  <conditionalFormatting sqref="D33:F33">
    <cfRule type="cellIs" dxfId="1111" priority="3989" stopIfTrue="1" operator="lessThan">
      <formula>$H$3</formula>
    </cfRule>
  </conditionalFormatting>
  <conditionalFormatting sqref="D62:F63">
    <cfRule type="cellIs" dxfId="1110" priority="2790" stopIfTrue="1" operator="lessThan">
      <formula>$H$3</formula>
    </cfRule>
  </conditionalFormatting>
  <conditionalFormatting sqref="D76:F77">
    <cfRule type="cellIs" dxfId="1109" priority="2706" stopIfTrue="1" operator="lessThan">
      <formula>$H$3</formula>
    </cfRule>
  </conditionalFormatting>
  <conditionalFormatting sqref="D124:F125">
    <cfRule type="cellIs" dxfId="1108" priority="2232" stopIfTrue="1" operator="lessThan">
      <formula>$H$3</formula>
    </cfRule>
  </conditionalFormatting>
  <conditionalFormatting sqref="D138:F139">
    <cfRule type="cellIs" dxfId="1107" priority="2192" stopIfTrue="1" operator="lessThan">
      <formula>$H$3</formula>
    </cfRule>
  </conditionalFormatting>
  <conditionalFormatting sqref="D152:F153">
    <cfRule type="cellIs" dxfId="1106" priority="1898" stopIfTrue="1" operator="lessThan">
      <formula>$H$3</formula>
    </cfRule>
  </conditionalFormatting>
  <conditionalFormatting sqref="D163:F164">
    <cfRule type="cellIs" dxfId="1105" priority="1759" stopIfTrue="1" operator="lessThan">
      <formula>$H$3</formula>
    </cfRule>
  </conditionalFormatting>
  <conditionalFormatting sqref="D175:F176">
    <cfRule type="cellIs" dxfId="1104" priority="1614" stopIfTrue="1" operator="lessThan">
      <formula>$H$3</formula>
    </cfRule>
  </conditionalFormatting>
  <conditionalFormatting sqref="D218:F219">
    <cfRule type="cellIs" dxfId="1103" priority="1564" stopIfTrue="1" operator="lessThan">
      <formula>$H$3</formula>
    </cfRule>
  </conditionalFormatting>
  <conditionalFormatting sqref="D231:F232">
    <cfRule type="cellIs" dxfId="1102" priority="1544" stopIfTrue="1" operator="lessThan">
      <formula>$H$3</formula>
    </cfRule>
  </conditionalFormatting>
  <conditionalFormatting sqref="D261:F262">
    <cfRule type="cellIs" dxfId="1101" priority="1488" stopIfTrue="1" operator="lessThan">
      <formula>$H$3</formula>
    </cfRule>
  </conditionalFormatting>
  <conditionalFormatting sqref="D331:F332">
    <cfRule type="cellIs" dxfId="1100" priority="1049" stopIfTrue="1" operator="lessThan">
      <formula>$H$3</formula>
    </cfRule>
  </conditionalFormatting>
  <conditionalFormatting sqref="D344:F345">
    <cfRule type="cellIs" dxfId="1099" priority="914" stopIfTrue="1" operator="lessThan">
      <formula>$H$3</formula>
    </cfRule>
  </conditionalFormatting>
  <conditionalFormatting sqref="D353:F354">
    <cfRule type="cellIs" dxfId="1098" priority="592" stopIfTrue="1" operator="lessThan">
      <formula>$H$3</formula>
    </cfRule>
  </conditionalFormatting>
  <conditionalFormatting sqref="D372:F373">
    <cfRule type="cellIs" dxfId="1097" priority="834" stopIfTrue="1" operator="lessThan">
      <formula>$H$3</formula>
    </cfRule>
  </conditionalFormatting>
  <conditionalFormatting sqref="D386:F387">
    <cfRule type="cellIs" dxfId="1096" priority="314" stopIfTrue="1" operator="lessThan">
      <formula>$H$3</formula>
    </cfRule>
  </conditionalFormatting>
  <conditionalFormatting sqref="D395:F396">
    <cfRule type="cellIs" dxfId="1095" priority="73" stopIfTrue="1" operator="lessThan">
      <formula>$H$3</formula>
    </cfRule>
  </conditionalFormatting>
  <conditionalFormatting sqref="D405:F406">
    <cfRule type="cellIs" dxfId="1094" priority="49" stopIfTrue="1" operator="lessThan">
      <formula>$H$3</formula>
    </cfRule>
  </conditionalFormatting>
  <conditionalFormatting sqref="E4">
    <cfRule type="expression" dxfId="1093" priority="425112" stopIfTrue="1">
      <formula>$D500=$H$3</formula>
    </cfRule>
  </conditionalFormatting>
  <conditionalFormatting sqref="E6:E22">
    <cfRule type="expression" dxfId="1092" priority="2375" stopIfTrue="1">
      <formula>D6&lt;$H$3</formula>
    </cfRule>
  </conditionalFormatting>
  <conditionalFormatting sqref="E24:E31 C107 C110:C111">
    <cfRule type="expression" dxfId="1091" priority="1770" stopIfTrue="1">
      <formula>B24&lt;$H$3</formula>
    </cfRule>
  </conditionalFormatting>
  <conditionalFormatting sqref="E30:E31 C35:C50 E35:E50 G35:G50 E52:E60 G52:G60 C53:C60 C67:C75 E78:E104 G78:G105 C85:C105 E126:E134 G126:G136 E67:E75 C78:C83">
    <cfRule type="expression" dxfId="1090" priority="9492" stopIfTrue="1">
      <formula>B30&lt;$H$3</formula>
    </cfRule>
  </conditionalFormatting>
  <conditionalFormatting sqref="E33">
    <cfRule type="expression" dxfId="1089" priority="425113" stopIfTrue="1">
      <formula>$D515=$H$3</formula>
    </cfRule>
  </conditionalFormatting>
  <conditionalFormatting sqref="E34">
    <cfRule type="expression" dxfId="1088" priority="3986" stopIfTrue="1">
      <formula>$D34=#REF!</formula>
    </cfRule>
    <cfRule type="expression" dxfId="1087" priority="3987" stopIfTrue="1">
      <formula>D34&lt;#REF!</formula>
    </cfRule>
  </conditionalFormatting>
  <conditionalFormatting sqref="E53 E85 E306">
    <cfRule type="expression" dxfId="1086" priority="40885" stopIfTrue="1">
      <formula>$D53=$H$3</formula>
    </cfRule>
  </conditionalFormatting>
  <conditionalFormatting sqref="E62">
    <cfRule type="expression" dxfId="1085" priority="425114" stopIfTrue="1">
      <formula>$D510=$H$3</formula>
    </cfRule>
  </conditionalFormatting>
  <conditionalFormatting sqref="E76">
    <cfRule type="expression" dxfId="1084" priority="425115" stopIfTrue="1">
      <formula>$D518=$H$3</formula>
    </cfRule>
  </conditionalFormatting>
  <conditionalFormatting sqref="E100:E105">
    <cfRule type="expression" dxfId="1083" priority="1836" stopIfTrue="1">
      <formula>D100&lt;$H$3</formula>
    </cfRule>
  </conditionalFormatting>
  <conditionalFormatting sqref="E107 E110:E111 E233:E260 G233:G260">
    <cfRule type="expression" dxfId="1082" priority="1862" stopIfTrue="1">
      <formula>$B107=$H$3</formula>
    </cfRule>
    <cfRule type="expression" dxfId="1081" priority="1861" stopIfTrue="1">
      <formula>$F107=$H$3</formula>
    </cfRule>
  </conditionalFormatting>
  <conditionalFormatting sqref="E107">
    <cfRule type="expression" dxfId="1080" priority="1782" stopIfTrue="1">
      <formula>D107&lt;$H$3</formula>
    </cfRule>
  </conditionalFormatting>
  <conditionalFormatting sqref="E110:E111">
    <cfRule type="expression" dxfId="1079" priority="1647" stopIfTrue="1">
      <formula>D110&lt;$H$3</formula>
    </cfRule>
  </conditionalFormatting>
  <conditionalFormatting sqref="E113:E119">
    <cfRule type="expression" dxfId="1078" priority="1628" stopIfTrue="1">
      <formula>$F113=$H$3</formula>
    </cfRule>
    <cfRule type="expression" dxfId="1077" priority="1627" stopIfTrue="1">
      <formula>D113&lt;$H$3</formula>
    </cfRule>
  </conditionalFormatting>
  <conditionalFormatting sqref="E113:E122">
    <cfRule type="expression" dxfId="1076" priority="1629" stopIfTrue="1">
      <formula>$B113=$H$3</formula>
    </cfRule>
  </conditionalFormatting>
  <conditionalFormatting sqref="E120:E122">
    <cfRule type="expression" dxfId="1075" priority="1669" stopIfTrue="1">
      <formula>D120&lt;$H$3</formula>
    </cfRule>
  </conditionalFormatting>
  <conditionalFormatting sqref="E124">
    <cfRule type="expression" dxfId="1074" priority="425116" stopIfTrue="1">
      <formula>$D481=$H$3</formula>
    </cfRule>
  </conditionalFormatting>
  <conditionalFormatting sqref="E135:E136">
    <cfRule type="expression" dxfId="1073" priority="1828" stopIfTrue="1">
      <formula>D135&lt;$H$3</formula>
    </cfRule>
  </conditionalFormatting>
  <conditionalFormatting sqref="E138">
    <cfRule type="expression" dxfId="1072" priority="425117" stopIfTrue="1">
      <formula>$D548=$H$3</formula>
    </cfRule>
  </conditionalFormatting>
  <conditionalFormatting sqref="E140:E150">
    <cfRule type="expression" dxfId="1071" priority="1785" stopIfTrue="1">
      <formula>D140&lt;$H$3</formula>
    </cfRule>
  </conditionalFormatting>
  <conditionalFormatting sqref="E152">
    <cfRule type="expression" dxfId="1070" priority="425118" stopIfTrue="1">
      <formula>$D538=$H$3</formula>
    </cfRule>
  </conditionalFormatting>
  <conditionalFormatting sqref="E154:E155 E157">
    <cfRule type="expression" dxfId="1069" priority="1864" stopIfTrue="1">
      <formula>D154&lt;$H$3</formula>
    </cfRule>
  </conditionalFormatting>
  <conditionalFormatting sqref="E163">
    <cfRule type="expression" dxfId="1068" priority="425119" stopIfTrue="1">
      <formula>$D575=$H$3</formula>
    </cfRule>
  </conditionalFormatting>
  <conditionalFormatting sqref="E175">
    <cfRule type="expression" dxfId="1067" priority="425120" stopIfTrue="1">
      <formula>$D549=$H$3</formula>
    </cfRule>
  </conditionalFormatting>
  <conditionalFormatting sqref="E218">
    <cfRule type="expression" dxfId="1066" priority="425121" stopIfTrue="1">
      <formula>$D589=$H$3</formula>
    </cfRule>
  </conditionalFormatting>
  <conditionalFormatting sqref="E220:E229">
    <cfRule type="expression" dxfId="1065" priority="1386" stopIfTrue="1">
      <formula>D220&lt;$H$3</formula>
    </cfRule>
  </conditionalFormatting>
  <conditionalFormatting sqref="E231">
    <cfRule type="expression" dxfId="1064" priority="425122" stopIfTrue="1">
      <formula>$D591=$H$3</formula>
    </cfRule>
  </conditionalFormatting>
  <conditionalFormatting sqref="E233:E256">
    <cfRule type="expression" dxfId="1063" priority="1090" stopIfTrue="1">
      <formula>D233&lt;$H$3</formula>
    </cfRule>
  </conditionalFormatting>
  <conditionalFormatting sqref="E261">
    <cfRule type="expression" dxfId="1062" priority="425123" stopIfTrue="1">
      <formula>$D644=$H$3</formula>
    </cfRule>
  </conditionalFormatting>
  <conditionalFormatting sqref="E305:E330">
    <cfRule type="expression" dxfId="1061" priority="662" stopIfTrue="1">
      <formula>D305&lt;$H$3</formula>
    </cfRule>
  </conditionalFormatting>
  <conditionalFormatting sqref="E331">
    <cfRule type="expression" dxfId="1060" priority="425124" stopIfTrue="1">
      <formula>$D649=$H$3</formula>
    </cfRule>
  </conditionalFormatting>
  <conditionalFormatting sqref="E344">
    <cfRule type="expression" dxfId="1059" priority="425125" stopIfTrue="1">
      <formula>$D504=$H$3</formula>
    </cfRule>
  </conditionalFormatting>
  <conditionalFormatting sqref="E353">
    <cfRule type="expression" dxfId="1058" priority="425126" stopIfTrue="1">
      <formula>$D627=$H$3</formula>
    </cfRule>
  </conditionalFormatting>
  <conditionalFormatting sqref="E355:E360 E362">
    <cfRule type="expression" dxfId="1057" priority="368" stopIfTrue="1">
      <formula>D355&lt;$H$3</formula>
    </cfRule>
  </conditionalFormatting>
  <conditionalFormatting sqref="E372">
    <cfRule type="expression" dxfId="1056" priority="425127" stopIfTrue="1">
      <formula>$D611=$H$3</formula>
    </cfRule>
  </conditionalFormatting>
  <conditionalFormatting sqref="E386">
    <cfRule type="expression" dxfId="1055" priority="425128" stopIfTrue="1">
      <formula>$D788=$H$3</formula>
    </cfRule>
  </conditionalFormatting>
  <conditionalFormatting sqref="E388:E394">
    <cfRule type="expression" dxfId="1054" priority="72" stopIfTrue="1">
      <formula>D388&lt;$H$3</formula>
    </cfRule>
  </conditionalFormatting>
  <conditionalFormatting sqref="E395">
    <cfRule type="expression" dxfId="1053" priority="425129" stopIfTrue="1">
      <formula>$D795=$H$3</formula>
    </cfRule>
  </conditionalFormatting>
  <conditionalFormatting sqref="E397:E398">
    <cfRule type="expression" dxfId="1052" priority="17" stopIfTrue="1">
      <formula>D397&lt;$H$3</formula>
    </cfRule>
  </conditionalFormatting>
  <conditionalFormatting sqref="E405">
    <cfRule type="expression" dxfId="1051" priority="425130" stopIfTrue="1">
      <formula>$D461=$H$3</formula>
    </cfRule>
  </conditionalFormatting>
  <conditionalFormatting sqref="F4:F14">
    <cfRule type="cellIs" dxfId="1050" priority="2888" stopIfTrue="1" operator="equal">
      <formula>$H$3</formula>
    </cfRule>
  </conditionalFormatting>
  <conditionalFormatting sqref="F6">
    <cfRule type="cellIs" dxfId="1049" priority="2886" stopIfTrue="1" operator="equal">
      <formula>$H$3</formula>
    </cfRule>
    <cfRule type="cellIs" dxfId="1048" priority="2887" stopIfTrue="1" operator="lessThan">
      <formula>$H$3</formula>
    </cfRule>
  </conditionalFormatting>
  <conditionalFormatting sqref="F6:F14">
    <cfRule type="cellIs" dxfId="1047" priority="2889" stopIfTrue="1" operator="lessThan">
      <formula>$H$3</formula>
    </cfRule>
  </conditionalFormatting>
  <conditionalFormatting sqref="F15:F22">
    <cfRule type="cellIs" dxfId="1046" priority="2723" stopIfTrue="1" operator="equal">
      <formula>$H$3</formula>
    </cfRule>
    <cfRule type="cellIs" dxfId="1045" priority="2724" stopIfTrue="1" operator="lessThan">
      <formula>$H$3</formula>
    </cfRule>
  </conditionalFormatting>
  <conditionalFormatting sqref="F24:F31">
    <cfRule type="cellIs" dxfId="1044" priority="2113" stopIfTrue="1" operator="lessThan">
      <formula>$H$3</formula>
    </cfRule>
  </conditionalFormatting>
  <conditionalFormatting sqref="F24:F32">
    <cfRule type="cellIs" dxfId="1043" priority="2112" stopIfTrue="1" operator="equal">
      <formula>$H$3</formula>
    </cfRule>
  </conditionalFormatting>
  <conditionalFormatting sqref="F26:F29 D24:D29">
    <cfRule type="cellIs" dxfId="1042" priority="2104" stopIfTrue="1" operator="lessThan">
      <formula>$H$3</formula>
    </cfRule>
  </conditionalFormatting>
  <conditionalFormatting sqref="F26:F29">
    <cfRule type="cellIs" dxfId="1041" priority="2103" stopIfTrue="1" operator="equal">
      <formula>$H$3</formula>
    </cfRule>
  </conditionalFormatting>
  <conditionalFormatting sqref="F33">
    <cfRule type="cellIs" dxfId="1040" priority="17251" stopIfTrue="1" operator="equal">
      <formula>$H$3</formula>
    </cfRule>
    <cfRule type="cellIs" dxfId="1039" priority="17256" stopIfTrue="1" operator="lessThan">
      <formula>$H$3</formula>
    </cfRule>
  </conditionalFormatting>
  <conditionalFormatting sqref="F35:F53">
    <cfRule type="cellIs" dxfId="1038" priority="3958" stopIfTrue="1" operator="equal">
      <formula>$H$3</formula>
    </cfRule>
  </conditionalFormatting>
  <conditionalFormatting sqref="F52:F53">
    <cfRule type="cellIs" dxfId="1037" priority="2740" stopIfTrue="1" operator="equal">
      <formula>$H$3</formula>
    </cfRule>
    <cfRule type="cellIs" dxfId="1036" priority="2741" stopIfTrue="1" operator="lessThan">
      <formula>$H$3</formula>
    </cfRule>
  </conditionalFormatting>
  <conditionalFormatting sqref="F53">
    <cfRule type="cellIs" dxfId="1035" priority="2739" stopIfTrue="1" operator="lessThan">
      <formula>$H$3</formula>
    </cfRule>
  </conditionalFormatting>
  <conditionalFormatting sqref="F53:F60 D52:D60">
    <cfRule type="cellIs" dxfId="1034" priority="2349" stopIfTrue="1" operator="equal">
      <formula>$H$3</formula>
    </cfRule>
  </conditionalFormatting>
  <conditionalFormatting sqref="F54:F60">
    <cfRule type="cellIs" dxfId="1033" priority="2348" stopIfTrue="1" operator="lessThan">
      <formula>$H$3</formula>
    </cfRule>
  </conditionalFormatting>
  <conditionalFormatting sqref="F61:F85">
    <cfRule type="cellIs" dxfId="1032" priority="3154" stopIfTrue="1" operator="equal">
      <formula>$H$3</formula>
    </cfRule>
  </conditionalFormatting>
  <conditionalFormatting sqref="F67:F71">
    <cfRule type="cellIs" dxfId="1031" priority="2431" stopIfTrue="1" operator="lessThan">
      <formula>$H$3</formula>
    </cfRule>
  </conditionalFormatting>
  <conditionalFormatting sqref="F67:F73">
    <cfRule type="cellIs" dxfId="1030" priority="2285" stopIfTrue="1" operator="equal">
      <formula>$H$3</formula>
    </cfRule>
  </conditionalFormatting>
  <conditionalFormatting sqref="F72:F73">
    <cfRule type="cellIs" dxfId="1029" priority="2284" stopIfTrue="1" operator="lessThan">
      <formula>$H$3</formula>
    </cfRule>
    <cfRule type="cellIs" dxfId="1028" priority="2283" stopIfTrue="1" operator="equal">
      <formula>$H$3</formula>
    </cfRule>
  </conditionalFormatting>
  <conditionalFormatting sqref="F75">
    <cfRule type="cellIs" dxfId="1027" priority="2263" stopIfTrue="1" operator="equal">
      <formula>$H$3</formula>
    </cfRule>
    <cfRule type="cellIs" dxfId="1026" priority="2264" stopIfTrue="1" operator="lessThan">
      <formula>$H$3</formula>
    </cfRule>
  </conditionalFormatting>
  <conditionalFormatting sqref="F76:F78 D78">
    <cfRule type="cellIs" dxfId="1025" priority="2480" stopIfTrue="1" operator="equal">
      <formula>$H$3</formula>
    </cfRule>
  </conditionalFormatting>
  <conditionalFormatting sqref="F78">
    <cfRule type="cellIs" dxfId="1024" priority="2477" stopIfTrue="1" operator="lessThan">
      <formula>$H$3</formula>
    </cfRule>
  </conditionalFormatting>
  <conditionalFormatting sqref="F78:F83">
    <cfRule type="cellIs" dxfId="1023" priority="2462" stopIfTrue="1" operator="equal">
      <formula>$H$3</formula>
    </cfRule>
  </conditionalFormatting>
  <conditionalFormatting sqref="F79 D79">
    <cfRule type="cellIs" dxfId="1022" priority="2453" stopIfTrue="1" operator="lessThan">
      <formula>$H$3</formula>
    </cfRule>
  </conditionalFormatting>
  <conditionalFormatting sqref="F83">
    <cfRule type="cellIs" dxfId="1021" priority="2572" stopIfTrue="1" operator="lessThan">
      <formula>$H$3</formula>
    </cfRule>
  </conditionalFormatting>
  <conditionalFormatting sqref="F84">
    <cfRule type="cellIs" dxfId="1020" priority="2656" stopIfTrue="1" operator="equal">
      <formula>$H$3</formula>
    </cfRule>
    <cfRule type="cellIs" dxfId="1019" priority="2657" stopIfTrue="1" operator="lessThan">
      <formula>$H$3</formula>
    </cfRule>
  </conditionalFormatting>
  <conditionalFormatting sqref="F84:F85">
    <cfRule type="cellIs" dxfId="1018" priority="2655" stopIfTrue="1" operator="lessThan">
      <formula>$H$3</formula>
    </cfRule>
    <cfRule type="cellIs" dxfId="1017" priority="2654" stopIfTrue="1" operator="equal">
      <formula>$H$3</formula>
    </cfRule>
  </conditionalFormatting>
  <conditionalFormatting sqref="F85">
    <cfRule type="cellIs" dxfId="1016" priority="2650" stopIfTrue="1" operator="equal">
      <formula>$H$3</formula>
    </cfRule>
    <cfRule type="cellIs" dxfId="1015" priority="2652" stopIfTrue="1" operator="lessThan">
      <formula>$H$3</formula>
    </cfRule>
  </conditionalFormatting>
  <conditionalFormatting sqref="F85:F105 D85:D105">
    <cfRule type="cellIs" dxfId="1014" priority="2518" stopIfTrue="1" operator="lessThan">
      <formula>$H$3</formula>
    </cfRule>
  </conditionalFormatting>
  <conditionalFormatting sqref="F85:F105">
    <cfRule type="cellIs" dxfId="1013" priority="2517" stopIfTrue="1" operator="equal">
      <formula>$H$3</formula>
    </cfRule>
  </conditionalFormatting>
  <conditionalFormatting sqref="F86:F89">
    <cfRule type="cellIs" dxfId="1012" priority="2514" stopIfTrue="1" operator="equal">
      <formula>$H$3</formula>
    </cfRule>
    <cfRule type="cellIs" dxfId="1011" priority="2515" stopIfTrue="1" operator="lessThan">
      <formula>$H$3</formula>
    </cfRule>
  </conditionalFormatting>
  <conditionalFormatting sqref="F90:F105 F107">
    <cfRule type="cellIs" dxfId="1010" priority="2629" stopIfTrue="1" operator="equal">
      <formula>$H$3</formula>
    </cfRule>
    <cfRule type="cellIs" dxfId="1009" priority="2630" stopIfTrue="1" operator="lessThan">
      <formula>$H$3</formula>
    </cfRule>
  </conditionalFormatting>
  <conditionalFormatting sqref="F107">
    <cfRule type="cellIs" dxfId="1008" priority="1682" stopIfTrue="1" operator="equal">
      <formula>$H$3</formula>
    </cfRule>
    <cfRule type="cellIs" dxfId="1007" priority="1683" stopIfTrue="1" operator="lessThan">
      <formula>$H$3</formula>
    </cfRule>
  </conditionalFormatting>
  <conditionalFormatting sqref="F110:F111">
    <cfRule type="cellIs" dxfId="1006" priority="1652" stopIfTrue="1" operator="lessThan">
      <formula>$H$3</formula>
    </cfRule>
    <cfRule type="cellIs" dxfId="1005" priority="1651" stopIfTrue="1" operator="equal">
      <formula>$H$3</formula>
    </cfRule>
  </conditionalFormatting>
  <conditionalFormatting sqref="F113:F117">
    <cfRule type="cellIs" dxfId="1004" priority="1632" stopIfTrue="1" operator="lessThan">
      <formula>$H$3</formula>
    </cfRule>
    <cfRule type="cellIs" dxfId="1003" priority="1631" stopIfTrue="1" operator="equal">
      <formula>$H$3</formula>
    </cfRule>
    <cfRule type="expression" dxfId="1002" priority="1636" stopIfTrue="1">
      <formula>$F113=$H$3</formula>
    </cfRule>
  </conditionalFormatting>
  <conditionalFormatting sqref="F113:F122">
    <cfRule type="cellIs" dxfId="1001" priority="1635" stopIfTrue="1" operator="equal">
      <formula>$H$3</formula>
    </cfRule>
    <cfRule type="cellIs" dxfId="1000" priority="1637" stopIfTrue="1" operator="lessThan">
      <formula>$H$3</formula>
    </cfRule>
  </conditionalFormatting>
  <conditionalFormatting sqref="F118:F151">
    <cfRule type="cellIs" dxfId="999" priority="2235" stopIfTrue="1" operator="equal">
      <formula>$H$3</formula>
    </cfRule>
  </conditionalFormatting>
  <conditionalFormatting sqref="F126:F132">
    <cfRule type="cellIs" dxfId="998" priority="2085" stopIfTrue="1" operator="equal">
      <formula>$H$3</formula>
    </cfRule>
  </conditionalFormatting>
  <conditionalFormatting sqref="F138:F151">
    <cfRule type="cellIs" dxfId="997" priority="1990" stopIfTrue="1" operator="equal">
      <formula>$H$3</formula>
    </cfRule>
  </conditionalFormatting>
  <conditionalFormatting sqref="F140:F141">
    <cfRule type="cellIs" dxfId="996" priority="1976" stopIfTrue="1" operator="lessThan">
      <formula>$H$3</formula>
    </cfRule>
    <cfRule type="cellIs" dxfId="995" priority="1975" stopIfTrue="1" operator="equal">
      <formula>$H$3</formula>
    </cfRule>
  </conditionalFormatting>
  <conditionalFormatting sqref="F142:F143">
    <cfRule type="cellIs" dxfId="994" priority="2143" stopIfTrue="1" operator="lessThan">
      <formula>$H$3</formula>
    </cfRule>
  </conditionalFormatting>
  <conditionalFormatting sqref="F144:F150">
    <cfRule type="cellIs" dxfId="993" priority="1788" stopIfTrue="1" operator="equal">
      <formula>$H$3</formula>
    </cfRule>
  </conditionalFormatting>
  <conditionalFormatting sqref="F144:F151">
    <cfRule type="cellIs" dxfId="992" priority="1789" stopIfTrue="1" operator="lessThan">
      <formula>$H$3</formula>
    </cfRule>
  </conditionalFormatting>
  <conditionalFormatting sqref="F154:F155 F157 F159:F160 F162">
    <cfRule type="cellIs" dxfId="991" priority="1890" stopIfTrue="1" operator="lessThan">
      <formula>$H$3</formula>
    </cfRule>
  </conditionalFormatting>
  <conditionalFormatting sqref="F154:F155 F157">
    <cfRule type="cellIs" dxfId="990" priority="1757" stopIfTrue="1" operator="equal">
      <formula>$H$3</formula>
    </cfRule>
  </conditionalFormatting>
  <conditionalFormatting sqref="F175:F217 D193:D217">
    <cfRule type="cellIs" dxfId="989" priority="1444" stopIfTrue="1" operator="equal">
      <formula>$H$3</formula>
    </cfRule>
  </conditionalFormatting>
  <conditionalFormatting sqref="F193:F217">
    <cfRule type="cellIs" dxfId="988" priority="1443" stopIfTrue="1" operator="lessThan">
      <formula>$H$3</formula>
    </cfRule>
  </conditionalFormatting>
  <conditionalFormatting sqref="F220:F230">
    <cfRule type="cellIs" dxfId="987" priority="1525" stopIfTrue="1" operator="lessThan">
      <formula>$H$3</formula>
    </cfRule>
  </conditionalFormatting>
  <conditionalFormatting sqref="F261:F262">
    <cfRule type="cellIs" dxfId="986" priority="1496" stopIfTrue="1" operator="equal">
      <formula>$H$3</formula>
    </cfRule>
  </conditionalFormatting>
  <conditionalFormatting sqref="F261:F264 B233:B236">
    <cfRule type="cellIs" dxfId="985" priority="1501" stopIfTrue="1" operator="lessThan">
      <formula>$H$3</formula>
    </cfRule>
  </conditionalFormatting>
  <conditionalFormatting sqref="F266:F272">
    <cfRule type="cellIs" dxfId="984" priority="1514" stopIfTrue="1" operator="lessThan">
      <formula>$H$3</formula>
    </cfRule>
  </conditionalFormatting>
  <conditionalFormatting sqref="F266:F304">
    <cfRule type="cellIs" dxfId="983" priority="983" stopIfTrue="1" operator="equal">
      <formula>$H$3</formula>
    </cfRule>
    <cfRule type="cellIs" dxfId="982" priority="685" stopIfTrue="1" operator="lessThan">
      <formula>$H$3</formula>
    </cfRule>
  </conditionalFormatting>
  <conditionalFormatting sqref="F273:F304">
    <cfRule type="cellIs" dxfId="981" priority="352" stopIfTrue="1" operator="lessThan">
      <formula>$H$3</formula>
    </cfRule>
    <cfRule type="cellIs" dxfId="980" priority="353" stopIfTrue="1" operator="equal">
      <formula>$H$3</formula>
    </cfRule>
  </conditionalFormatting>
  <conditionalFormatting sqref="F305">
    <cfRule type="cellIs" dxfId="979" priority="1425" stopIfTrue="1" operator="lessThan">
      <formula>$H$3</formula>
    </cfRule>
    <cfRule type="cellIs" dxfId="978" priority="1424" stopIfTrue="1" operator="equal">
      <formula>$H$3</formula>
    </cfRule>
  </conditionalFormatting>
  <conditionalFormatting sqref="F305:F306">
    <cfRule type="cellIs" dxfId="977" priority="1427" stopIfTrue="1" operator="equal">
      <formula>$H$3</formula>
    </cfRule>
    <cfRule type="cellIs" dxfId="976" priority="1422" stopIfTrue="1" operator="equal">
      <formula>$H$3</formula>
    </cfRule>
    <cfRule type="cellIs" dxfId="975" priority="1423" stopIfTrue="1" operator="lessThan">
      <formula>$H$3</formula>
    </cfRule>
  </conditionalFormatting>
  <conditionalFormatting sqref="F306">
    <cfRule type="cellIs" dxfId="974" priority="1420" stopIfTrue="1" operator="lessThan">
      <formula>$H$3</formula>
    </cfRule>
    <cfRule type="cellIs" dxfId="973" priority="1418" stopIfTrue="1" operator="equal">
      <formula>$H$3</formula>
    </cfRule>
  </conditionalFormatting>
  <conditionalFormatting sqref="F306:F312">
    <cfRule type="cellIs" dxfId="972" priority="1299" stopIfTrue="1" operator="lessThan">
      <formula>$H$3</formula>
    </cfRule>
  </conditionalFormatting>
  <conditionalFormatting sqref="F306:F329 F331:F332">
    <cfRule type="cellIs" dxfId="971" priority="1293" stopIfTrue="1" operator="equal">
      <formula>$H$3</formula>
    </cfRule>
  </conditionalFormatting>
  <conditionalFormatting sqref="F307:F329">
    <cfRule type="cellIs" dxfId="970" priority="1283" stopIfTrue="1" operator="lessThan">
      <formula>$H$3</formula>
    </cfRule>
  </conditionalFormatting>
  <conditionalFormatting sqref="F307:F330">
    <cfRule type="cellIs" dxfId="969" priority="671" stopIfTrue="1" operator="equal">
      <formula>$H$3</formula>
    </cfRule>
  </conditionalFormatting>
  <conditionalFormatting sqref="F313:F330">
    <cfRule type="cellIs" dxfId="968" priority="670" stopIfTrue="1" operator="lessThan">
      <formula>$H$3</formula>
    </cfRule>
  </conditionalFormatting>
  <conditionalFormatting sqref="F330">
    <cfRule type="cellIs" dxfId="967" priority="669" stopIfTrue="1" operator="equal">
      <formula>$H$3</formula>
    </cfRule>
    <cfRule type="cellIs" dxfId="966" priority="626" stopIfTrue="1" operator="lessThan">
      <formula>$H$3</formula>
    </cfRule>
  </conditionalFormatting>
  <conditionalFormatting sqref="F333:F342 F353:F354">
    <cfRule type="cellIs" dxfId="965" priority="1005" stopIfTrue="1" operator="equal">
      <formula>$H$3</formula>
    </cfRule>
  </conditionalFormatting>
  <conditionalFormatting sqref="F333:F342">
    <cfRule type="cellIs" dxfId="964" priority="1002" stopIfTrue="1" operator="lessThan">
      <formula>$H$3</formula>
    </cfRule>
  </conditionalFormatting>
  <conditionalFormatting sqref="F333:F352">
    <cfRule type="cellIs" dxfId="963" priority="217" stopIfTrue="1" operator="lessThan">
      <formula>$H$3</formula>
    </cfRule>
    <cfRule type="cellIs" dxfId="962" priority="218" stopIfTrue="1" operator="equal">
      <formula>$H$3</formula>
    </cfRule>
  </conditionalFormatting>
  <conditionalFormatting sqref="F344:F347 D346:D347">
    <cfRule type="cellIs" dxfId="961" priority="715" stopIfTrue="1" operator="equal">
      <formula>$H$3</formula>
    </cfRule>
  </conditionalFormatting>
  <conditionalFormatting sqref="F346:F351">
    <cfRule type="cellIs" dxfId="960" priority="710" stopIfTrue="1" operator="lessThan">
      <formula>$H$3</formula>
    </cfRule>
  </conditionalFormatting>
  <conditionalFormatting sqref="F348:F352">
    <cfRule type="cellIs" dxfId="959" priority="339" stopIfTrue="1" operator="equal">
      <formula>$H$3</formula>
    </cfRule>
  </conditionalFormatting>
  <conditionalFormatting sqref="F352">
    <cfRule type="cellIs" dxfId="958" priority="338" stopIfTrue="1" operator="lessThan">
      <formula>$H$3</formula>
    </cfRule>
    <cfRule type="cellIs" dxfId="957" priority="337" stopIfTrue="1" operator="equal">
      <formula>$H$3</formula>
    </cfRule>
    <cfRule type="cellIs" dxfId="956" priority="335" stopIfTrue="1" operator="lessThan">
      <formula>$H$3</formula>
    </cfRule>
  </conditionalFormatting>
  <conditionalFormatting sqref="F353:F357">
    <cfRule type="cellIs" dxfId="955" priority="381" stopIfTrue="1" operator="lessThan">
      <formula>$H$3</formula>
    </cfRule>
  </conditionalFormatting>
  <conditionalFormatting sqref="F355:F360">
    <cfRule type="cellIs" dxfId="954" priority="377" stopIfTrue="1" operator="equal">
      <formula>$H$3</formula>
    </cfRule>
    <cfRule type="cellIs" dxfId="953" priority="376" stopIfTrue="1" operator="lessThan">
      <formula>$H$3</formula>
    </cfRule>
  </conditionalFormatting>
  <conditionalFormatting sqref="F358:F360">
    <cfRule type="cellIs" dxfId="952" priority="374" stopIfTrue="1" operator="lessThan">
      <formula>$H$3</formula>
    </cfRule>
    <cfRule type="cellIs" dxfId="951" priority="375" stopIfTrue="1" operator="equal">
      <formula>$H$3</formula>
    </cfRule>
  </conditionalFormatting>
  <conditionalFormatting sqref="F374:F380 F382:F385 D374:D380 D382:D395">
    <cfRule type="cellIs" dxfId="950" priority="820" stopIfTrue="1" operator="equal">
      <formula>$H$3</formula>
    </cfRule>
  </conditionalFormatting>
  <conditionalFormatting sqref="F374:F380 F382:F385">
    <cfRule type="cellIs" dxfId="949" priority="819" stopIfTrue="1" operator="lessThan">
      <formula>$H$3</formula>
    </cfRule>
  </conditionalFormatting>
  <conditionalFormatting sqref="F388:F394 F397:F406">
    <cfRule type="cellIs" dxfId="948" priority="242" stopIfTrue="1" operator="lessThan">
      <formula>$H$3</formula>
    </cfRule>
  </conditionalFormatting>
  <conditionalFormatting sqref="F388:F394">
    <cfRule type="cellIs" dxfId="947" priority="71" stopIfTrue="1" operator="equal">
      <formula>$H$3</formula>
    </cfRule>
    <cfRule type="cellIs" dxfId="946" priority="70" stopIfTrue="1" operator="lessThan">
      <formula>$H$3</formula>
    </cfRule>
  </conditionalFormatting>
  <conditionalFormatting sqref="F397:F398">
    <cfRule type="cellIs" dxfId="945" priority="59" stopIfTrue="1" operator="equal">
      <formula>$H$3</formula>
    </cfRule>
    <cfRule type="cellIs" dxfId="944" priority="58" stopIfTrue="1" operator="lessThan">
      <formula>$H$3</formula>
    </cfRule>
  </conditionalFormatting>
  <conditionalFormatting sqref="F399:F406">
    <cfRule type="cellIs" dxfId="943" priority="305" stopIfTrue="1" operator="equal">
      <formula>$H$3</formula>
    </cfRule>
  </conditionalFormatting>
  <conditionalFormatting sqref="F405:F410">
    <cfRule type="cellIs" dxfId="942" priority="11" stopIfTrue="1" operator="equal">
      <formula>$H$3</formula>
    </cfRule>
  </conditionalFormatting>
  <conditionalFormatting sqref="F407:F410">
    <cfRule type="cellIs" dxfId="941" priority="6" stopIfTrue="1" operator="lessThan">
      <formula>$H$3</formula>
    </cfRule>
  </conditionalFormatting>
  <conditionalFormatting sqref="F4:G4">
    <cfRule type="expression" dxfId="940" priority="425131">
      <formula>AND($F500&lt;$H$3,$F500&lt;&gt;"")</formula>
    </cfRule>
    <cfRule type="expression" dxfId="939" priority="425132">
      <formula>AND($F500=$H$3,$F500&lt;&gt;"")</formula>
    </cfRule>
  </conditionalFormatting>
  <conditionalFormatting sqref="F33:G33">
    <cfRule type="expression" dxfId="938" priority="425133">
      <formula>AND($F515&lt;$H$3,$F515&lt;&gt;"")</formula>
    </cfRule>
    <cfRule type="expression" dxfId="937" priority="425134">
      <formula>AND($F515=$H$3,$F515&lt;&gt;"")</formula>
    </cfRule>
  </conditionalFormatting>
  <conditionalFormatting sqref="F62:G62">
    <cfRule type="expression" dxfId="936" priority="425136">
      <formula>AND($F510=$H$3,$F510&lt;&gt;"")</formula>
    </cfRule>
    <cfRule type="expression" dxfId="935" priority="425135">
      <formula>AND($F510&lt;$H$3,$F510&lt;&gt;"")</formula>
    </cfRule>
  </conditionalFormatting>
  <conditionalFormatting sqref="F76:G76">
    <cfRule type="expression" dxfId="934" priority="425137">
      <formula>AND($F518&lt;$H$3,$F518&lt;&gt;"")</formula>
    </cfRule>
    <cfRule type="expression" dxfId="933" priority="425138">
      <formula>AND($F518=$H$3,$F518&lt;&gt;"")</formula>
    </cfRule>
  </conditionalFormatting>
  <conditionalFormatting sqref="F124:G124">
    <cfRule type="expression" dxfId="932" priority="425139">
      <formula>AND($F481&lt;$H$3,$F481&lt;&gt;"")</formula>
    </cfRule>
    <cfRule type="expression" dxfId="931" priority="425140">
      <formula>AND($F481=$H$3,$F481&lt;&gt;"")</formula>
    </cfRule>
  </conditionalFormatting>
  <conditionalFormatting sqref="F138:G138">
    <cfRule type="expression" dxfId="930" priority="425142">
      <formula>AND($F548=$H$3,$F548&lt;&gt;"")</formula>
    </cfRule>
    <cfRule type="expression" dxfId="929" priority="425141">
      <formula>AND($F548&lt;$H$3,$F548&lt;&gt;"")</formula>
    </cfRule>
  </conditionalFormatting>
  <conditionalFormatting sqref="F152:G152">
    <cfRule type="expression" dxfId="928" priority="425144">
      <formula>AND($F538&lt;$H$3,$F538&lt;&gt;"")</formula>
    </cfRule>
    <cfRule type="expression" dxfId="927" priority="425143">
      <formula>AND($F538=$H$3,$F538&lt;&gt;"")</formula>
    </cfRule>
  </conditionalFormatting>
  <conditionalFormatting sqref="F163:G163">
    <cfRule type="expression" dxfId="926" priority="425146">
      <formula>AND($F575=$H$3,$F575&lt;&gt;"")</formula>
    </cfRule>
    <cfRule type="expression" dxfId="925" priority="425145">
      <formula>AND($F575&lt;$H$3,$F575&lt;&gt;"")</formula>
    </cfRule>
  </conditionalFormatting>
  <conditionalFormatting sqref="F175:G175">
    <cfRule type="expression" dxfId="924" priority="425147">
      <formula>AND($F549&lt;$H$3,$F549&lt;&gt;"")</formula>
    </cfRule>
    <cfRule type="expression" dxfId="923" priority="425148">
      <formula>AND($F549=$H$3,$F549&lt;&gt;"")</formula>
    </cfRule>
  </conditionalFormatting>
  <conditionalFormatting sqref="F218:G218">
    <cfRule type="expression" dxfId="922" priority="425150">
      <formula>AND($F589=$H$3,$F589&lt;&gt;"")</formula>
    </cfRule>
    <cfRule type="expression" dxfId="921" priority="425149">
      <formula>AND($F589&lt;$H$3,$F589&lt;&gt;"")</formula>
    </cfRule>
  </conditionalFormatting>
  <conditionalFormatting sqref="F231:G231">
    <cfRule type="expression" dxfId="920" priority="425151">
      <formula>AND($F591&lt;$H$3,$F591&lt;&gt;"")</formula>
    </cfRule>
    <cfRule type="expression" dxfId="919" priority="425152">
      <formula>AND($F591=$H$3,$F591&lt;&gt;"")</formula>
    </cfRule>
  </conditionalFormatting>
  <conditionalFormatting sqref="F261:G261">
    <cfRule type="expression" dxfId="918" priority="425153">
      <formula>AND($F644&lt;$H$3,$F644&lt;&gt;"")</formula>
    </cfRule>
    <cfRule type="expression" dxfId="917" priority="425154">
      <formula>AND($F644=$H$3,$F644&lt;&gt;"")</formula>
    </cfRule>
  </conditionalFormatting>
  <conditionalFormatting sqref="F331:G331">
    <cfRule type="expression" dxfId="916" priority="425155">
      <formula>AND($F649&lt;$H$3,$F649&lt;&gt;"")</formula>
    </cfRule>
    <cfRule type="expression" dxfId="915" priority="425156">
      <formula>AND($F649=$H$3,$F649&lt;&gt;"")</formula>
    </cfRule>
  </conditionalFormatting>
  <conditionalFormatting sqref="F344:G344">
    <cfRule type="expression" dxfId="914" priority="425157">
      <formula>AND($F504&lt;$H$3,$F504&lt;&gt;"")</formula>
    </cfRule>
    <cfRule type="expression" dxfId="913" priority="425158">
      <formula>AND($F504=$H$3,$F504&lt;&gt;"")</formula>
    </cfRule>
  </conditionalFormatting>
  <conditionalFormatting sqref="F353:G353">
    <cfRule type="expression" dxfId="912" priority="425159">
      <formula>AND($F627&lt;$H$3,$F627&lt;&gt;"")</formula>
    </cfRule>
    <cfRule type="expression" dxfId="911" priority="425160">
      <formula>AND($F627=$H$3,$F627&lt;&gt;"")</formula>
    </cfRule>
  </conditionalFormatting>
  <conditionalFormatting sqref="F372:G372">
    <cfRule type="expression" dxfId="910" priority="425161">
      <formula>AND($F611&lt;$H$3,$F611&lt;&gt;"")</formula>
    </cfRule>
    <cfRule type="expression" dxfId="909" priority="425162">
      <formula>AND($F611=$H$3,$F611&lt;&gt;"")</formula>
    </cfRule>
  </conditionalFormatting>
  <conditionalFormatting sqref="F386:G386">
    <cfRule type="expression" dxfId="908" priority="425163">
      <formula>AND($F788&lt;$H$3,$F788&lt;&gt;"")</formula>
    </cfRule>
    <cfRule type="expression" dxfId="907" priority="425164">
      <formula>AND($F788=$H$3,$F788&lt;&gt;"")</formula>
    </cfRule>
  </conditionalFormatting>
  <conditionalFormatting sqref="F395:G395">
    <cfRule type="expression" dxfId="906" priority="425165">
      <formula>AND($F795&lt;$H$3,$F795&lt;&gt;"")</formula>
    </cfRule>
    <cfRule type="expression" dxfId="905" priority="425166">
      <formula>AND($F795=$H$3,$F795&lt;&gt;"")</formula>
    </cfRule>
  </conditionalFormatting>
  <conditionalFormatting sqref="F405:G405">
    <cfRule type="expression" dxfId="904" priority="425168">
      <formula>AND($F461=$H$3,$F461&lt;&gt;"")</formula>
    </cfRule>
    <cfRule type="expression" dxfId="903" priority="425167">
      <formula>AND($F461&lt;$H$3,$F461&lt;&gt;"")</formula>
    </cfRule>
  </conditionalFormatting>
  <conditionalFormatting sqref="G4">
    <cfRule type="expression" dxfId="902" priority="425169" stopIfTrue="1">
      <formula>$F500=$H$3</formula>
    </cfRule>
  </conditionalFormatting>
  <conditionalFormatting sqref="G6:G22">
    <cfRule type="expression" dxfId="901" priority="2419" stopIfTrue="1">
      <formula>F6&lt;$H$3</formula>
    </cfRule>
  </conditionalFormatting>
  <conditionalFormatting sqref="G24:G31">
    <cfRule type="expression" dxfId="900" priority="2097" stopIfTrue="1">
      <formula>F24&lt;$H$3</formula>
    </cfRule>
  </conditionalFormatting>
  <conditionalFormatting sqref="G33">
    <cfRule type="expression" dxfId="899" priority="425170" stopIfTrue="1">
      <formula>$F515=$H$3</formula>
    </cfRule>
  </conditionalFormatting>
  <conditionalFormatting sqref="G34">
    <cfRule type="expression" dxfId="898" priority="3979" stopIfTrue="1">
      <formula>$F34=#REF!</formula>
    </cfRule>
    <cfRule type="expression" dxfId="897" priority="3980" stopIfTrue="1">
      <formula>F34&lt;#REF!</formula>
    </cfRule>
  </conditionalFormatting>
  <conditionalFormatting sqref="G62">
    <cfRule type="expression" dxfId="896" priority="425171" stopIfTrue="1">
      <formula>$F510=$H$3</formula>
    </cfRule>
  </conditionalFormatting>
  <conditionalFormatting sqref="G67:G75">
    <cfRule type="expression" dxfId="895" priority="2432" stopIfTrue="1">
      <formula>F67&lt;$H$3</formula>
    </cfRule>
  </conditionalFormatting>
  <conditionalFormatting sqref="G76">
    <cfRule type="expression" dxfId="894" priority="425172" stopIfTrue="1">
      <formula>$F518=$H$3</formula>
    </cfRule>
  </conditionalFormatting>
  <conditionalFormatting sqref="G107 G110:G111">
    <cfRule type="expression" dxfId="893" priority="1685" stopIfTrue="1">
      <formula>F107&lt;$H$3</formula>
    </cfRule>
    <cfRule type="expression" dxfId="892" priority="1684" stopIfTrue="1">
      <formula>$B107=$H$3</formula>
    </cfRule>
    <cfRule type="expression" dxfId="891" priority="1681" stopIfTrue="1">
      <formula>$F107=$H$3</formula>
    </cfRule>
  </conditionalFormatting>
  <conditionalFormatting sqref="G113:G123">
    <cfRule type="expression" dxfId="890" priority="1843" stopIfTrue="1">
      <formula>F113&lt;$H$3</formula>
    </cfRule>
    <cfRule type="expression" dxfId="889" priority="1842" stopIfTrue="1">
      <formula>$F113=$H$3</formula>
    </cfRule>
  </conditionalFormatting>
  <conditionalFormatting sqref="G124">
    <cfRule type="expression" dxfId="888" priority="425173" stopIfTrue="1">
      <formula>$F481=$H$3</formula>
    </cfRule>
  </conditionalFormatting>
  <conditionalFormatting sqref="G138">
    <cfRule type="expression" dxfId="887" priority="425174" stopIfTrue="1">
      <formula>$F548=$H$3</formula>
    </cfRule>
  </conditionalFormatting>
  <conditionalFormatting sqref="G140:G151">
    <cfRule type="expression" dxfId="886" priority="1800" stopIfTrue="1">
      <formula>F140&lt;$H$3</formula>
    </cfRule>
  </conditionalFormatting>
  <conditionalFormatting sqref="G152">
    <cfRule type="expression" dxfId="885" priority="425175" stopIfTrue="1">
      <formula>$F538=$H$3</formula>
    </cfRule>
  </conditionalFormatting>
  <conditionalFormatting sqref="G154:G155 G157">
    <cfRule type="expression" dxfId="884" priority="1835" stopIfTrue="1">
      <formula>F154&lt;$H$3</formula>
    </cfRule>
  </conditionalFormatting>
  <conditionalFormatting sqref="G163">
    <cfRule type="expression" dxfId="883" priority="425176" stopIfTrue="1">
      <formula>$F575=$H$3</formula>
    </cfRule>
  </conditionalFormatting>
  <conditionalFormatting sqref="G175">
    <cfRule type="expression" dxfId="882" priority="425177" stopIfTrue="1">
      <formula>$F549=$H$3</formula>
    </cfRule>
  </conditionalFormatting>
  <conditionalFormatting sqref="G218">
    <cfRule type="expression" dxfId="881" priority="425178" stopIfTrue="1">
      <formula>$F589=$H$3</formula>
    </cfRule>
  </conditionalFormatting>
  <conditionalFormatting sqref="G231">
    <cfRule type="expression" dxfId="880" priority="425179" stopIfTrue="1">
      <formula>$F591=$H$3</formula>
    </cfRule>
  </conditionalFormatting>
  <conditionalFormatting sqref="G233:G260 E257:E260 B75 C165:C174 E165:E174 G165:G174 C233:C260 C266:C304 E266:E304 G305:G330 C333:C343 E333:E343 G343 C346:C351 E346:E351 G346:G351 C374:C380 E377:E378 E380 G380 C382:C385 E382:E385 G382:G385 G397:G404 E399:E404 C397:C404">
    <cfRule type="expression" dxfId="879" priority="2214" stopIfTrue="1">
      <formula>A75&lt;$H$3</formula>
    </cfRule>
  </conditionalFormatting>
  <conditionalFormatting sqref="G261">
    <cfRule type="expression" dxfId="878" priority="425180" stopIfTrue="1">
      <formula>$F644=$H$3</formula>
    </cfRule>
  </conditionalFormatting>
  <conditionalFormatting sqref="G266:G301">
    <cfRule type="expression" dxfId="877" priority="367" stopIfTrue="1">
      <formula>F266&lt;$H$3</formula>
    </cfRule>
  </conditionalFormatting>
  <conditionalFormatting sqref="G331">
    <cfRule type="expression" dxfId="876" priority="425181" stopIfTrue="1">
      <formula>$F649=$H$3</formula>
    </cfRule>
  </conditionalFormatting>
  <conditionalFormatting sqref="G333:G342">
    <cfRule type="expression" dxfId="875" priority="635" stopIfTrue="1">
      <formula>F333&lt;$H$3</formula>
    </cfRule>
  </conditionalFormatting>
  <conditionalFormatting sqref="G344">
    <cfRule type="expression" dxfId="874" priority="425182" stopIfTrue="1">
      <formula>$F504=$H$3</formula>
    </cfRule>
  </conditionalFormatting>
  <conditionalFormatting sqref="G353">
    <cfRule type="expression" dxfId="873" priority="425183" stopIfTrue="1">
      <formula>$F627=$H$3</formula>
    </cfRule>
  </conditionalFormatting>
  <conditionalFormatting sqref="G362">
    <cfRule type="expression" dxfId="872" priority="191" stopIfTrue="1">
      <formula>F362&lt;$H$3</formula>
    </cfRule>
  </conditionalFormatting>
  <conditionalFormatting sqref="G372">
    <cfRule type="expression" dxfId="871" priority="425184" stopIfTrue="1">
      <formula>$F611=$H$3</formula>
    </cfRule>
  </conditionalFormatting>
  <conditionalFormatting sqref="G374:G377">
    <cfRule type="expression" dxfId="870" priority="219" stopIfTrue="1">
      <formula>F374&lt;$H$3</formula>
    </cfRule>
    <cfRule type="expression" dxfId="869" priority="220" stopIfTrue="1">
      <formula>$F374=$H$3</formula>
    </cfRule>
    <cfRule type="expression" dxfId="868" priority="221" stopIfTrue="1">
      <formula>F374&lt;$H$3</formula>
    </cfRule>
    <cfRule type="expression" dxfId="867" priority="223" stopIfTrue="1">
      <formula>$B374=$H$3</formula>
    </cfRule>
  </conditionalFormatting>
  <conditionalFormatting sqref="G386">
    <cfRule type="expression" dxfId="866" priority="425185" stopIfTrue="1">
      <formula>$F788=$H$3</formula>
    </cfRule>
  </conditionalFormatting>
  <conditionalFormatting sqref="G388:G390">
    <cfRule type="expression" dxfId="865" priority="205" stopIfTrue="1">
      <formula>F388&lt;$H$3</formula>
    </cfRule>
  </conditionalFormatting>
  <conditionalFormatting sqref="G393:G394">
    <cfRule type="expression" dxfId="864" priority="163" stopIfTrue="1">
      <formula>F393&lt;$H$3</formula>
    </cfRule>
  </conditionalFormatting>
  <conditionalFormatting sqref="G395">
    <cfRule type="expression" dxfId="863" priority="425186" stopIfTrue="1">
      <formula>$F795=$H$3</formula>
    </cfRule>
  </conditionalFormatting>
  <conditionalFormatting sqref="G397:G398">
    <cfRule type="expression" dxfId="862" priority="14" stopIfTrue="1">
      <formula>F397&lt;$H$3</formula>
    </cfRule>
  </conditionalFormatting>
  <conditionalFormatting sqref="G402">
    <cfRule type="expression" dxfId="861" priority="158" stopIfTrue="1">
      <formula>F402&lt;$H$3</formula>
    </cfRule>
    <cfRule type="expression" dxfId="860" priority="156" stopIfTrue="1">
      <formula>$F402=$H$3</formula>
    </cfRule>
    <cfRule type="expression" dxfId="859" priority="161" stopIfTrue="1">
      <formula>$F402=$H$3</formula>
    </cfRule>
  </conditionalFormatting>
  <conditionalFormatting sqref="G402:G403">
    <cfRule type="expression" dxfId="858" priority="129" stopIfTrue="1">
      <formula>F402&lt;$H$3</formula>
    </cfRule>
  </conditionalFormatting>
  <conditionalFormatting sqref="G403">
    <cfRule type="expression" dxfId="857" priority="127" stopIfTrue="1">
      <formula>$F403=$H$3</formula>
    </cfRule>
    <cfRule type="expression" dxfId="856" priority="124" stopIfTrue="1">
      <formula>F403&lt;$H$3</formula>
    </cfRule>
    <cfRule type="expression" dxfId="855" priority="122" stopIfTrue="1">
      <formula>$F403=$H$3</formula>
    </cfRule>
    <cfRule type="expression" dxfId="854" priority="119" stopIfTrue="1">
      <formula>F403&lt;$H$3</formula>
    </cfRule>
  </conditionalFormatting>
  <conditionalFormatting sqref="G403:G404">
    <cfRule type="expression" dxfId="853" priority="100" stopIfTrue="1">
      <formula>$F403=$H$3</formula>
    </cfRule>
  </conditionalFormatting>
  <conditionalFormatting sqref="G404">
    <cfRule type="expression" dxfId="852" priority="89" stopIfTrue="1">
      <formula>F404&lt;$H$3</formula>
    </cfRule>
    <cfRule type="expression" dxfId="851" priority="90" stopIfTrue="1">
      <formula>$F404=$H$3</formula>
    </cfRule>
    <cfRule type="expression" dxfId="850" priority="92" stopIfTrue="1">
      <formula>F404&lt;$H$3</formula>
    </cfRule>
    <cfRule type="expression" dxfId="849" priority="97" stopIfTrue="1">
      <formula>F404&lt;$H$3</formula>
    </cfRule>
    <cfRule type="expression" dxfId="848" priority="95" stopIfTrue="1">
      <formula>$F404=$H$3</formula>
    </cfRule>
  </conditionalFormatting>
  <conditionalFormatting sqref="G405">
    <cfRule type="expression" dxfId="847" priority="425187" stopIfTrue="1">
      <formula>$F461=$H$3</formula>
    </cfRule>
  </conditionalFormatting>
  <pageMargins left="0.7" right="0.7" top="0.75" bottom="0.75" header="0.3" footer="0.3"/>
  <pageSetup paperSize="9" orientation="portrait" r:id="rId1"/>
  <ignoredErrors>
    <ignoredError sqref="F238 B241:B242 B224:B225 F221:F224 D222:D225 B222 F170 F117 F173 B170 D115 D169 F114 D172 B116:B118 B103 F135 B100 D98 D100 B131 F130:F131 D133 D130:D131 D129:F129 F97 B98 F95 B96:D97 D49 D128 B95 B91:D92 F48:F49 D43 B42 F89 F43 B40 D39:D41 F56:F57 F38:F39 B37 B56:B58 D35 F240:F241 B245 F243:F245 B309:B310 D308 F308 D245 D310 B312:B313 D312 F248 D249:F249 B250:B251 D317 B317:B318 D250:D251 D315 F250 F252:F254 B320 F318:F320 B325 D320 D321 D255 B256:F257 B255:C255 E255:F255 D326 B258 D258 F258 F327:F328 D327:D329 D334 B339:B340 B338 F338 F339 F341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99"/>
  <sheetViews>
    <sheetView zoomScaleNormal="100" workbookViewId="0">
      <selection activeCell="D135" sqref="D135"/>
    </sheetView>
  </sheetViews>
  <sheetFormatPr defaultColWidth="9" defaultRowHeight="25.35" customHeight="1"/>
  <cols>
    <col min="1" max="1" width="16.5" style="51" customWidth="1"/>
    <col min="2" max="7" width="11.59765625" style="51" customWidth="1"/>
    <col min="8" max="8" width="61.3984375" style="52" customWidth="1"/>
    <col min="9" max="9" width="13.09765625" style="51" customWidth="1"/>
    <col min="10" max="16384" width="9" style="51"/>
  </cols>
  <sheetData>
    <row r="1" spans="1:14" ht="77.849999999999994" customHeight="1">
      <c r="A1" s="137"/>
      <c r="B1" s="137"/>
      <c r="C1" s="138" t="s">
        <v>0</v>
      </c>
      <c r="D1" s="139"/>
      <c r="E1" s="139"/>
      <c r="F1" s="139"/>
      <c r="G1" s="139"/>
      <c r="H1" s="139"/>
      <c r="I1" s="139"/>
    </row>
    <row r="2" spans="1:14" ht="23.1" customHeight="1">
      <c r="A2" s="140" t="s">
        <v>1</v>
      </c>
      <c r="B2" s="140"/>
      <c r="C2" s="141" t="s">
        <v>2</v>
      </c>
      <c r="D2" s="141"/>
      <c r="E2" s="141"/>
      <c r="F2" s="141"/>
      <c r="G2" s="141"/>
      <c r="H2" s="141"/>
      <c r="I2" s="141"/>
    </row>
    <row r="3" spans="1:14" ht="25.35" customHeight="1">
      <c r="A3" s="142"/>
      <c r="B3" s="142"/>
      <c r="C3" s="142"/>
      <c r="D3" s="142"/>
      <c r="E3" s="142"/>
      <c r="F3" s="142"/>
      <c r="G3" s="142"/>
      <c r="H3" s="32">
        <v>46244</v>
      </c>
      <c r="I3" s="53"/>
    </row>
    <row r="4" spans="1:14" ht="24" hidden="1" customHeight="1">
      <c r="A4" s="152" t="s">
        <v>544</v>
      </c>
      <c r="B4" s="153"/>
      <c r="C4" s="153"/>
      <c r="D4" s="153"/>
      <c r="E4" s="153"/>
      <c r="F4" s="153"/>
      <c r="G4" s="153"/>
      <c r="H4" s="153"/>
      <c r="I4" s="153"/>
    </row>
    <row r="5" spans="1:14" ht="24" hidden="1" customHeight="1">
      <c r="A5" s="55" t="s">
        <v>3</v>
      </c>
      <c r="B5" s="127" t="s">
        <v>4</v>
      </c>
      <c r="C5" s="128"/>
      <c r="D5" s="127" t="s">
        <v>5</v>
      </c>
      <c r="E5" s="128"/>
      <c r="F5" s="127" t="s">
        <v>6</v>
      </c>
      <c r="G5" s="128"/>
      <c r="H5" s="56" t="s">
        <v>7</v>
      </c>
      <c r="I5" s="56" t="s">
        <v>8</v>
      </c>
      <c r="N5" s="51" t="s">
        <v>309</v>
      </c>
    </row>
    <row r="6" spans="1:14" ht="25.05" hidden="1" customHeight="1">
      <c r="A6" s="57" t="s">
        <v>545</v>
      </c>
      <c r="B6" s="28">
        <v>46017</v>
      </c>
      <c r="C6" s="23">
        <v>0.35416666666666702</v>
      </c>
      <c r="D6" s="49">
        <f>B6+1</f>
        <v>46018</v>
      </c>
      <c r="E6" s="23">
        <v>0.39791666666666697</v>
      </c>
      <c r="F6" s="28">
        <f>D6</f>
        <v>46018</v>
      </c>
      <c r="G6" s="23">
        <v>0.72916666666666696</v>
      </c>
      <c r="H6" s="58" t="s">
        <v>546</v>
      </c>
      <c r="I6" s="59"/>
    </row>
    <row r="7" spans="1:14" ht="25.05" hidden="1" customHeight="1">
      <c r="A7" s="54" t="s">
        <v>547</v>
      </c>
      <c r="B7" s="28">
        <f>F6</f>
        <v>46018</v>
      </c>
      <c r="C7" s="23">
        <v>0.95833333333333304</v>
      </c>
      <c r="D7" s="49">
        <f>B7+1</f>
        <v>46019</v>
      </c>
      <c r="E7" s="23">
        <v>0.375</v>
      </c>
      <c r="F7" s="28">
        <f>D7</f>
        <v>46019</v>
      </c>
      <c r="G7" s="23">
        <v>0.97916666666666696</v>
      </c>
      <c r="H7" s="58" t="s">
        <v>12</v>
      </c>
      <c r="I7" s="59"/>
    </row>
    <row r="8" spans="1:14" ht="25.35" hidden="1" customHeight="1">
      <c r="A8" s="54" t="s">
        <v>548</v>
      </c>
      <c r="B8" s="28">
        <f>F7+5</f>
        <v>46024</v>
      </c>
      <c r="C8" s="23">
        <v>0.20833333333333301</v>
      </c>
      <c r="D8" s="49">
        <f>B8</f>
        <v>46024</v>
      </c>
      <c r="E8" s="23">
        <v>0.22916666666666699</v>
      </c>
      <c r="F8" s="28">
        <f>D8</f>
        <v>46024</v>
      </c>
      <c r="G8" s="23">
        <v>0.58333333333333304</v>
      </c>
      <c r="H8" s="58"/>
      <c r="I8" s="59"/>
    </row>
    <row r="9" spans="1:14" ht="25.35" hidden="1" customHeight="1">
      <c r="A9" s="54" t="s">
        <v>549</v>
      </c>
      <c r="B9" s="28">
        <f>F8</f>
        <v>46024</v>
      </c>
      <c r="C9" s="23">
        <v>0.625</v>
      </c>
      <c r="D9" s="49">
        <f>B9+2</f>
        <v>46026</v>
      </c>
      <c r="E9" s="23">
        <v>0.51249999999999996</v>
      </c>
      <c r="F9" s="28">
        <f>D9+1</f>
        <v>46027</v>
      </c>
      <c r="G9" s="23">
        <v>0.25</v>
      </c>
      <c r="H9" s="58" t="s">
        <v>503</v>
      </c>
      <c r="I9" s="59"/>
    </row>
    <row r="10" spans="1:14" ht="25.35" hidden="1" customHeight="1">
      <c r="A10" s="54" t="s">
        <v>550</v>
      </c>
      <c r="B10" s="28">
        <f>F9</f>
        <v>46027</v>
      </c>
      <c r="C10" s="23">
        <v>0.27083333333333298</v>
      </c>
      <c r="D10" s="49">
        <f>B10</f>
        <v>46027</v>
      </c>
      <c r="E10" s="23">
        <v>0.29166666666666702</v>
      </c>
      <c r="F10" s="28">
        <f>D10</f>
        <v>46027</v>
      </c>
      <c r="G10" s="23">
        <v>0.62083333333333302</v>
      </c>
      <c r="H10" s="58"/>
      <c r="I10" s="59"/>
    </row>
    <row r="11" spans="1:14" ht="25.35" hidden="1" customHeight="1">
      <c r="A11" s="54" t="s">
        <v>551</v>
      </c>
      <c r="B11" s="28">
        <f>F10</f>
        <v>46027</v>
      </c>
      <c r="C11" s="23">
        <v>0.83333333333333304</v>
      </c>
      <c r="D11" s="49">
        <f>B11+1</f>
        <v>46028</v>
      </c>
      <c r="E11" s="23">
        <v>0.30833333333333302</v>
      </c>
      <c r="F11" s="28">
        <f>D11</f>
        <v>46028</v>
      </c>
      <c r="G11" s="23">
        <v>0.92500000000000004</v>
      </c>
      <c r="H11" s="58"/>
      <c r="I11" s="59"/>
    </row>
    <row r="12" spans="1:14" ht="25.05" hidden="1" customHeight="1">
      <c r="A12" s="54" t="s">
        <v>460</v>
      </c>
      <c r="B12" s="28">
        <f>F11+5</f>
        <v>46033</v>
      </c>
      <c r="C12" s="23">
        <v>0.875</v>
      </c>
      <c r="D12" s="49">
        <f>B12+1</f>
        <v>46034</v>
      </c>
      <c r="E12" s="34">
        <v>2.0833333333333301E-2</v>
      </c>
      <c r="F12" s="28">
        <f>D12+1</f>
        <v>46035</v>
      </c>
      <c r="G12" s="23">
        <v>0.29166666666666702</v>
      </c>
      <c r="H12" s="58"/>
      <c r="I12" s="59"/>
    </row>
    <row r="13" spans="1:14" ht="25.05" hidden="1" customHeight="1">
      <c r="A13" s="54" t="s">
        <v>552</v>
      </c>
      <c r="B13" s="28">
        <f>F12</f>
        <v>46035</v>
      </c>
      <c r="C13" s="23">
        <v>0.54166666666666696</v>
      </c>
      <c r="D13" s="49">
        <f>B13+1</f>
        <v>46036</v>
      </c>
      <c r="E13" s="34">
        <v>0.29166666666666702</v>
      </c>
      <c r="F13" s="28">
        <f>D13+1</f>
        <v>46037</v>
      </c>
      <c r="G13" s="23">
        <v>8.3333333333333301E-2</v>
      </c>
      <c r="H13" s="20" t="s">
        <v>12</v>
      </c>
      <c r="I13" s="59"/>
    </row>
    <row r="14" spans="1:14" ht="25.35" hidden="1" customHeight="1">
      <c r="A14" s="54" t="s">
        <v>553</v>
      </c>
      <c r="B14" s="28">
        <f>F13+4</f>
        <v>46041</v>
      </c>
      <c r="C14" s="23">
        <v>0.375</v>
      </c>
      <c r="D14" s="49">
        <f t="shared" ref="D14:D16" si="0">B14</f>
        <v>46041</v>
      </c>
      <c r="E14" s="34">
        <v>0.50555555555555598</v>
      </c>
      <c r="F14" s="28">
        <f>D14</f>
        <v>46041</v>
      </c>
      <c r="G14" s="23">
        <v>0.97916666666666696</v>
      </c>
      <c r="H14" s="58"/>
      <c r="I14" s="59"/>
    </row>
    <row r="15" spans="1:14" ht="25.35" hidden="1" customHeight="1">
      <c r="A15" s="54" t="s">
        <v>463</v>
      </c>
      <c r="B15" s="28">
        <f>F14+1</f>
        <v>46042</v>
      </c>
      <c r="C15" s="23">
        <v>0.106944444444444</v>
      </c>
      <c r="D15" s="49">
        <f>B15+1</f>
        <v>46043</v>
      </c>
      <c r="E15" s="34">
        <v>0.38402777777777802</v>
      </c>
      <c r="F15" s="28">
        <f>D15+1</f>
        <v>46044</v>
      </c>
      <c r="G15" s="23">
        <v>0.16666666666666699</v>
      </c>
      <c r="H15" s="58"/>
      <c r="I15" s="59"/>
    </row>
    <row r="16" spans="1:14" ht="25.35" hidden="1" customHeight="1">
      <c r="A16" s="54" t="s">
        <v>554</v>
      </c>
      <c r="B16" s="28">
        <f>F15</f>
        <v>46044</v>
      </c>
      <c r="C16" s="23">
        <v>0.1875</v>
      </c>
      <c r="D16" s="49">
        <f t="shared" si="0"/>
        <v>46044</v>
      </c>
      <c r="E16" s="34">
        <v>0.20833333333333301</v>
      </c>
      <c r="F16" s="28">
        <f>D16</f>
        <v>46044</v>
      </c>
      <c r="G16" s="23">
        <v>0.66666666666666696</v>
      </c>
      <c r="H16" s="58"/>
      <c r="I16" s="59"/>
    </row>
    <row r="17" spans="1:9" ht="25.35" hidden="1" customHeight="1">
      <c r="A17" s="54" t="s">
        <v>464</v>
      </c>
      <c r="B17" s="28">
        <f>F16</f>
        <v>46044</v>
      </c>
      <c r="C17" s="23">
        <v>0.83333333333333304</v>
      </c>
      <c r="D17" s="49">
        <f>B17+1</f>
        <v>46045</v>
      </c>
      <c r="E17" s="34">
        <v>0.25347222222222199</v>
      </c>
      <c r="F17" s="28">
        <f>D17</f>
        <v>46045</v>
      </c>
      <c r="G17" s="23">
        <v>0.71250000000000002</v>
      </c>
      <c r="H17" s="58"/>
      <c r="I17" s="59"/>
    </row>
    <row r="18" spans="1:9" ht="25.05" hidden="1" customHeight="1">
      <c r="A18" s="54" t="s">
        <v>431</v>
      </c>
      <c r="B18" s="28">
        <f>F17+5</f>
        <v>46050</v>
      </c>
      <c r="C18" s="23">
        <v>0.20833333333333301</v>
      </c>
      <c r="D18" s="49">
        <f>B18+3</f>
        <v>46053</v>
      </c>
      <c r="E18" s="34">
        <v>0.358333333333333</v>
      </c>
      <c r="F18" s="28">
        <f>D18+1</f>
        <v>46054</v>
      </c>
      <c r="G18" s="23">
        <v>0.47430555555555598</v>
      </c>
      <c r="H18" s="20" t="s">
        <v>12</v>
      </c>
      <c r="I18" s="59"/>
    </row>
    <row r="19" spans="1:9" ht="25.05" hidden="1" customHeight="1">
      <c r="A19" s="54" t="s">
        <v>555</v>
      </c>
      <c r="B19" s="28">
        <f>F18</f>
        <v>46054</v>
      </c>
      <c r="C19" s="23">
        <v>0.70833333333333304</v>
      </c>
      <c r="D19" s="28">
        <f>B19+1</f>
        <v>46055</v>
      </c>
      <c r="E19" s="34">
        <v>0.25</v>
      </c>
      <c r="F19" s="28">
        <f>D19</f>
        <v>46055</v>
      </c>
      <c r="G19" s="23">
        <v>0.82499999999999996</v>
      </c>
      <c r="H19" s="20" t="s">
        <v>12</v>
      </c>
      <c r="I19" s="59"/>
    </row>
    <row r="20" spans="1:9" ht="25.05" hidden="1" customHeight="1">
      <c r="A20" s="54" t="s">
        <v>556</v>
      </c>
      <c r="B20" s="28">
        <f>F19+5</f>
        <v>46060</v>
      </c>
      <c r="C20" s="23">
        <v>0.20833333333333301</v>
      </c>
      <c r="D20" s="28">
        <f>B20</f>
        <v>46060</v>
      </c>
      <c r="E20" s="34">
        <v>0.25416666666666698</v>
      </c>
      <c r="F20" s="28">
        <f>D20</f>
        <v>46060</v>
      </c>
      <c r="G20" s="23">
        <v>0.67083333333333295</v>
      </c>
      <c r="H20" s="20"/>
      <c r="I20" s="59"/>
    </row>
    <row r="21" spans="1:9" ht="25.05" hidden="1" customHeight="1">
      <c r="A21" s="54" t="s">
        <v>557</v>
      </c>
      <c r="B21" s="28">
        <f>F20</f>
        <v>46060</v>
      </c>
      <c r="C21" s="23">
        <v>0.79166666666666696</v>
      </c>
      <c r="D21" s="28">
        <f>B21+1</f>
        <v>46061</v>
      </c>
      <c r="E21" s="34">
        <v>0.40833333333333299</v>
      </c>
      <c r="F21" s="28">
        <f>D21+1</f>
        <v>46062</v>
      </c>
      <c r="G21" s="23">
        <v>0.75</v>
      </c>
      <c r="H21" s="20" t="s">
        <v>161</v>
      </c>
      <c r="I21" s="59"/>
    </row>
    <row r="22" spans="1:9" ht="25.05" hidden="1" customHeight="1">
      <c r="A22" s="54" t="s">
        <v>558</v>
      </c>
      <c r="B22" s="28">
        <f>F21</f>
        <v>46062</v>
      </c>
      <c r="C22" s="23">
        <v>0.77083333333333304</v>
      </c>
      <c r="D22" s="28">
        <f t="shared" ref="D22:D28" si="1">B22</f>
        <v>46062</v>
      </c>
      <c r="E22" s="23">
        <v>0.79166666666666696</v>
      </c>
      <c r="F22" s="28">
        <f>D22+1</f>
        <v>46063</v>
      </c>
      <c r="G22" s="23">
        <v>0.33333333333333298</v>
      </c>
      <c r="H22" s="20"/>
      <c r="I22" s="59"/>
    </row>
    <row r="23" spans="1:9" ht="25.05" hidden="1" customHeight="1">
      <c r="A23" s="54" t="s">
        <v>559</v>
      </c>
      <c r="B23" s="28">
        <f>F22</f>
        <v>46063</v>
      </c>
      <c r="C23" s="23">
        <v>0.5</v>
      </c>
      <c r="D23" s="28">
        <f t="shared" si="1"/>
        <v>46063</v>
      </c>
      <c r="E23" s="23">
        <v>0.54166666666666696</v>
      </c>
      <c r="F23" s="28">
        <f>D23+1</f>
        <v>46064</v>
      </c>
      <c r="G23" s="23">
        <v>1.6666666666666701E-2</v>
      </c>
      <c r="H23" s="20"/>
      <c r="I23" s="59"/>
    </row>
    <row r="24" spans="1:9" ht="25.05" hidden="1" customHeight="1">
      <c r="A24" s="54" t="s">
        <v>476</v>
      </c>
      <c r="B24" s="28">
        <f>F23+4</f>
        <v>46068</v>
      </c>
      <c r="C24" s="23">
        <v>0.45833333333333298</v>
      </c>
      <c r="D24" s="28">
        <f t="shared" si="1"/>
        <v>46068</v>
      </c>
      <c r="E24" s="23">
        <v>0.8125</v>
      </c>
      <c r="F24" s="28">
        <f>D24+1</f>
        <v>46069</v>
      </c>
      <c r="G24" s="23">
        <v>0.94583333333333297</v>
      </c>
      <c r="H24" s="60" t="s">
        <v>182</v>
      </c>
      <c r="I24" s="59"/>
    </row>
    <row r="25" spans="1:9" ht="25.05" hidden="1" customHeight="1">
      <c r="A25" s="54" t="s">
        <v>560</v>
      </c>
      <c r="B25" s="28">
        <f>F24+1</f>
        <v>46070</v>
      </c>
      <c r="C25" s="23">
        <v>0.16666666666666699</v>
      </c>
      <c r="D25" s="28">
        <f>B25+2</f>
        <v>46072</v>
      </c>
      <c r="E25" s="23">
        <v>0</v>
      </c>
      <c r="F25" s="28">
        <f>D25</f>
        <v>46072</v>
      </c>
      <c r="G25" s="23">
        <v>0.49305555555555602</v>
      </c>
      <c r="H25" s="58" t="s">
        <v>12</v>
      </c>
      <c r="I25" s="59"/>
    </row>
    <row r="26" spans="1:9" ht="25.05" hidden="1" customHeight="1">
      <c r="A26" s="54" t="s">
        <v>561</v>
      </c>
      <c r="B26" s="28">
        <f>F25+4</f>
        <v>46076</v>
      </c>
      <c r="C26" s="23">
        <v>0.66666666666666696</v>
      </c>
      <c r="D26" s="28">
        <f>B26+1</f>
        <v>46077</v>
      </c>
      <c r="E26" s="34">
        <v>0.77013888888888904</v>
      </c>
      <c r="F26" s="28">
        <f>D26+1</f>
        <v>46078</v>
      </c>
      <c r="G26" s="23">
        <v>0.23125000000000001</v>
      </c>
      <c r="H26" s="58" t="s">
        <v>12</v>
      </c>
      <c r="I26" s="59"/>
    </row>
    <row r="27" spans="1:9" ht="25.05" hidden="1" customHeight="1">
      <c r="A27" s="54" t="s">
        <v>480</v>
      </c>
      <c r="B27" s="28">
        <f>F26</f>
        <v>46078</v>
      </c>
      <c r="C27" s="23">
        <v>0.29166666666666702</v>
      </c>
      <c r="D27" s="28">
        <v>46079</v>
      </c>
      <c r="E27" s="34">
        <v>0.33333333333333298</v>
      </c>
      <c r="F27" s="28">
        <f>D27</f>
        <v>46079</v>
      </c>
      <c r="G27" s="23">
        <v>0.91666666666666696</v>
      </c>
      <c r="H27" s="58" t="s">
        <v>12</v>
      </c>
      <c r="I27" s="59"/>
    </row>
    <row r="28" spans="1:9" ht="25.05" hidden="1" customHeight="1">
      <c r="A28" s="54" t="s">
        <v>562</v>
      </c>
      <c r="B28" s="28">
        <f>F27</f>
        <v>46079</v>
      </c>
      <c r="C28" s="23">
        <v>0.9375</v>
      </c>
      <c r="D28" s="28">
        <f t="shared" si="1"/>
        <v>46079</v>
      </c>
      <c r="E28" s="34">
        <v>0.999305555555556</v>
      </c>
      <c r="F28" s="28">
        <f t="shared" ref="F28:F29" si="2">D28+1</f>
        <v>46080</v>
      </c>
      <c r="G28" s="23">
        <v>0.36666666666666697</v>
      </c>
      <c r="H28" s="58"/>
      <c r="I28" s="59"/>
    </row>
    <row r="29" spans="1:9" ht="25.05" hidden="1" customHeight="1">
      <c r="A29" s="54" t="s">
        <v>481</v>
      </c>
      <c r="B29" s="28">
        <f>F28</f>
        <v>46080</v>
      </c>
      <c r="C29" s="23">
        <v>0.625</v>
      </c>
      <c r="D29" s="28">
        <f t="shared" ref="D29:D31" si="3">B29</f>
        <v>46080</v>
      </c>
      <c r="E29" s="34">
        <v>0.66666666666666696</v>
      </c>
      <c r="F29" s="28">
        <f t="shared" si="2"/>
        <v>46081</v>
      </c>
      <c r="G29" s="23">
        <v>0.104166666666667</v>
      </c>
      <c r="H29" s="20"/>
      <c r="I29" s="59"/>
    </row>
    <row r="30" spans="1:9" ht="25.05" hidden="1" customHeight="1">
      <c r="A30" s="54" t="s">
        <v>489</v>
      </c>
      <c r="B30" s="28">
        <f>F29+4</f>
        <v>46085</v>
      </c>
      <c r="C30" s="23">
        <v>0.45833333333333298</v>
      </c>
      <c r="D30" s="28">
        <f t="shared" si="3"/>
        <v>46085</v>
      </c>
      <c r="E30" s="23">
        <v>0.83333333333333304</v>
      </c>
      <c r="F30" s="28">
        <f>D30+2</f>
        <v>46087</v>
      </c>
      <c r="G30" s="23">
        <v>0.125</v>
      </c>
      <c r="H30" s="60" t="s">
        <v>186</v>
      </c>
      <c r="I30" s="59"/>
    </row>
    <row r="31" spans="1:9" ht="25.05" hidden="1" customHeight="1">
      <c r="A31" s="54" t="s">
        <v>563</v>
      </c>
      <c r="B31" s="28">
        <f>F30</f>
        <v>46087</v>
      </c>
      <c r="C31" s="23">
        <v>0.375</v>
      </c>
      <c r="D31" s="28">
        <f t="shared" si="3"/>
        <v>46087</v>
      </c>
      <c r="E31" s="23">
        <v>0.54166666666666696</v>
      </c>
      <c r="F31" s="28">
        <f>D31+1</f>
        <v>46088</v>
      </c>
      <c r="G31" s="23">
        <v>8.4027777777777798E-2</v>
      </c>
      <c r="H31" s="58" t="s">
        <v>12</v>
      </c>
      <c r="I31" s="59"/>
    </row>
    <row r="32" spans="1:9" ht="25.05" hidden="1" customHeight="1">
      <c r="A32" s="54" t="s">
        <v>564</v>
      </c>
      <c r="B32" s="28">
        <f>F31+4</f>
        <v>46092</v>
      </c>
      <c r="C32" s="23">
        <v>0.625</v>
      </c>
      <c r="D32" s="28">
        <f>B32+1</f>
        <v>46093</v>
      </c>
      <c r="E32" s="23">
        <v>0.16666666666666699</v>
      </c>
      <c r="F32" s="28">
        <f>D32</f>
        <v>46093</v>
      </c>
      <c r="G32" s="23">
        <v>0.92083333333333295</v>
      </c>
      <c r="H32" s="58" t="s">
        <v>12</v>
      </c>
      <c r="I32" s="59"/>
    </row>
    <row r="33" spans="1:14" ht="25.05" hidden="1" customHeight="1">
      <c r="A33" s="54" t="s">
        <v>492</v>
      </c>
      <c r="B33" s="28">
        <f>F32</f>
        <v>46093</v>
      </c>
      <c r="C33" s="23">
        <v>0.999305555555556</v>
      </c>
      <c r="D33" s="28">
        <f>B33+2</f>
        <v>46095</v>
      </c>
      <c r="E33" s="23">
        <v>0.33333333333333298</v>
      </c>
      <c r="F33" s="28">
        <f>D33</f>
        <v>46095</v>
      </c>
      <c r="G33" s="23">
        <v>0.95833333333333304</v>
      </c>
      <c r="H33" s="58" t="s">
        <v>565</v>
      </c>
      <c r="I33" s="59"/>
    </row>
    <row r="34" spans="1:14" ht="25.05" hidden="1" customHeight="1">
      <c r="A34" s="54" t="s">
        <v>566</v>
      </c>
      <c r="B34" s="28">
        <f>F33</f>
        <v>46095</v>
      </c>
      <c r="C34" s="23">
        <v>0.97916666666666696</v>
      </c>
      <c r="D34" s="28">
        <f t="shared" ref="D34:D39" si="4">B34+1</f>
        <v>46096</v>
      </c>
      <c r="E34" s="23">
        <v>6.9444444444444404E-4</v>
      </c>
      <c r="F34" s="28">
        <f>D34+1</f>
        <v>46097</v>
      </c>
      <c r="G34" s="23">
        <v>8.4722222222222199E-2</v>
      </c>
      <c r="H34" s="58"/>
      <c r="I34" s="59"/>
    </row>
    <row r="35" spans="1:14" ht="25.05" hidden="1" customHeight="1">
      <c r="A35" s="54" t="s">
        <v>493</v>
      </c>
      <c r="B35" s="28">
        <f>F34</f>
        <v>46097</v>
      </c>
      <c r="C35" s="23">
        <v>0.27916666666666701</v>
      </c>
      <c r="D35" s="28">
        <f t="shared" si="4"/>
        <v>46098</v>
      </c>
      <c r="E35" s="23">
        <v>0.16666666666666699</v>
      </c>
      <c r="F35" s="28">
        <f>D35</f>
        <v>46098</v>
      </c>
      <c r="G35" s="23">
        <v>0.7</v>
      </c>
      <c r="H35" s="58" t="s">
        <v>12</v>
      </c>
      <c r="I35" s="59"/>
    </row>
    <row r="36" spans="1:14" ht="25.05" hidden="1" customHeight="1">
      <c r="A36" s="54" t="s">
        <v>567</v>
      </c>
      <c r="B36" s="28">
        <f>F35+4</f>
        <v>46102</v>
      </c>
      <c r="C36" s="23">
        <v>0.91666666666666696</v>
      </c>
      <c r="D36" s="28">
        <f t="shared" si="4"/>
        <v>46103</v>
      </c>
      <c r="E36" s="23">
        <v>4.1666666666666699E-2</v>
      </c>
      <c r="F36" s="28">
        <f>D36</f>
        <v>46103</v>
      </c>
      <c r="G36" s="23">
        <v>0.6875</v>
      </c>
      <c r="H36" s="58"/>
      <c r="I36" s="59"/>
    </row>
    <row r="37" spans="1:14" ht="25.05" hidden="1" customHeight="1">
      <c r="A37" s="54" t="s">
        <v>568</v>
      </c>
      <c r="B37" s="28">
        <f>F36</f>
        <v>46103</v>
      </c>
      <c r="C37" s="23">
        <v>0.95833333333333304</v>
      </c>
      <c r="D37" s="28">
        <f t="shared" si="4"/>
        <v>46104</v>
      </c>
      <c r="E37" s="34">
        <v>0.91666666666666696</v>
      </c>
      <c r="F37" s="28">
        <f>D37+1</f>
        <v>46105</v>
      </c>
      <c r="G37" s="23">
        <v>0.4375</v>
      </c>
      <c r="H37" s="58" t="s">
        <v>12</v>
      </c>
      <c r="I37" s="59"/>
    </row>
    <row r="38" spans="1:14" ht="25.05" hidden="1" customHeight="1">
      <c r="A38" s="54" t="s">
        <v>569</v>
      </c>
      <c r="B38" s="28">
        <f>F37+4</f>
        <v>46109</v>
      </c>
      <c r="C38" s="23">
        <v>0.625</v>
      </c>
      <c r="D38" s="28">
        <f t="shared" si="4"/>
        <v>46110</v>
      </c>
      <c r="E38" s="34">
        <v>6.7361111111111094E-2</v>
      </c>
      <c r="F38" s="28">
        <f>D38</f>
        <v>46110</v>
      </c>
      <c r="G38" s="23">
        <v>0.53125</v>
      </c>
      <c r="H38" s="58" t="s">
        <v>12</v>
      </c>
      <c r="I38" s="59"/>
    </row>
    <row r="39" spans="1:14" ht="25.05" hidden="1" customHeight="1">
      <c r="A39" s="54" t="s">
        <v>570</v>
      </c>
      <c r="B39" s="28">
        <f>F38</f>
        <v>46110</v>
      </c>
      <c r="C39" s="23">
        <v>0.58333333333333304</v>
      </c>
      <c r="D39" s="28">
        <f t="shared" si="4"/>
        <v>46111</v>
      </c>
      <c r="E39" s="34">
        <v>0.64166666666666705</v>
      </c>
      <c r="F39" s="28">
        <f>D39+1</f>
        <v>46112</v>
      </c>
      <c r="G39" s="23">
        <v>0.20833333333333301</v>
      </c>
      <c r="H39" s="58" t="s">
        <v>565</v>
      </c>
      <c r="I39" s="59"/>
    </row>
    <row r="40" spans="1:14" ht="25.05" hidden="1" customHeight="1">
      <c r="A40" s="54" t="s">
        <v>571</v>
      </c>
      <c r="B40" s="28">
        <f>F39</f>
        <v>46112</v>
      </c>
      <c r="C40" s="23">
        <v>0.22916666666666699</v>
      </c>
      <c r="D40" s="28">
        <f t="shared" ref="D40" si="5">B40</f>
        <v>46112</v>
      </c>
      <c r="E40" s="34">
        <v>0.25</v>
      </c>
      <c r="F40" s="28">
        <f>D40</f>
        <v>46112</v>
      </c>
      <c r="G40" s="23">
        <v>0.66666666666666696</v>
      </c>
      <c r="H40" s="58"/>
      <c r="I40" s="59"/>
    </row>
    <row r="41" spans="1:14" ht="24.6" hidden="1" customHeight="1">
      <c r="A41" s="54" t="s">
        <v>572</v>
      </c>
      <c r="B41" s="28">
        <v>46112</v>
      </c>
      <c r="C41" s="23">
        <v>0.875</v>
      </c>
      <c r="D41" s="28">
        <v>46113</v>
      </c>
      <c r="E41" s="34">
        <v>0.31666666666666698</v>
      </c>
      <c r="F41" s="28">
        <v>46113</v>
      </c>
      <c r="G41" s="23">
        <v>0.84166666666666701</v>
      </c>
      <c r="H41" s="58"/>
      <c r="I41" s="59"/>
    </row>
    <row r="42" spans="1:14" ht="25.05" hidden="1" customHeight="1">
      <c r="A42" s="57" t="s">
        <v>573</v>
      </c>
      <c r="B42" s="28">
        <v>46118</v>
      </c>
      <c r="C42" s="23">
        <v>8.3333333333333301E-2</v>
      </c>
      <c r="D42" s="28">
        <v>46118</v>
      </c>
      <c r="E42" s="34">
        <v>0.375</v>
      </c>
      <c r="F42" s="28">
        <v>46118</v>
      </c>
      <c r="G42" s="23">
        <v>0.95833333333333304</v>
      </c>
      <c r="H42" s="58" t="s">
        <v>574</v>
      </c>
      <c r="I42" s="59"/>
    </row>
    <row r="43" spans="1:14" ht="24" hidden="1" customHeight="1">
      <c r="A43" s="152" t="s">
        <v>585</v>
      </c>
      <c r="B43" s="153"/>
      <c r="C43" s="153"/>
      <c r="D43" s="153"/>
      <c r="E43" s="153"/>
      <c r="F43" s="153"/>
      <c r="G43" s="153"/>
      <c r="H43" s="153"/>
      <c r="I43" s="153"/>
    </row>
    <row r="44" spans="1:14" ht="24" hidden="1" customHeight="1">
      <c r="A44" s="55" t="s">
        <v>3</v>
      </c>
      <c r="B44" s="127" t="s">
        <v>4</v>
      </c>
      <c r="C44" s="128"/>
      <c r="D44" s="127" t="s">
        <v>5</v>
      </c>
      <c r="E44" s="128"/>
      <c r="F44" s="127" t="s">
        <v>6</v>
      </c>
      <c r="G44" s="128"/>
      <c r="H44" s="56" t="s">
        <v>7</v>
      </c>
      <c r="I44" s="56" t="s">
        <v>8</v>
      </c>
      <c r="N44" s="51" t="s">
        <v>309</v>
      </c>
    </row>
    <row r="45" spans="1:14" ht="25.35" hidden="1" customHeight="1">
      <c r="A45" s="54" t="s">
        <v>454</v>
      </c>
      <c r="B45" s="28">
        <v>46025</v>
      </c>
      <c r="C45" s="23">
        <v>0.25</v>
      </c>
      <c r="D45" s="49">
        <v>46027</v>
      </c>
      <c r="E45" s="23">
        <v>2.0833333333333301E-2</v>
      </c>
      <c r="F45" s="28">
        <v>46027</v>
      </c>
      <c r="G45" s="23">
        <v>0.95833333333333304</v>
      </c>
      <c r="H45" s="58" t="s">
        <v>586</v>
      </c>
      <c r="I45" s="59"/>
    </row>
    <row r="46" spans="1:14" ht="25.35" hidden="1" customHeight="1">
      <c r="A46" s="54" t="s">
        <v>587</v>
      </c>
      <c r="B46" s="28">
        <v>46028</v>
      </c>
      <c r="C46" s="23">
        <v>0.20833333333333301</v>
      </c>
      <c r="D46" s="49">
        <v>46028</v>
      </c>
      <c r="E46" s="23">
        <v>0.27916666666666701</v>
      </c>
      <c r="F46" s="28">
        <v>46028</v>
      </c>
      <c r="G46" s="23">
        <v>0.86944444444444402</v>
      </c>
      <c r="H46" s="58"/>
      <c r="I46" s="59"/>
    </row>
    <row r="47" spans="1:14" ht="25.35" hidden="1" customHeight="1">
      <c r="A47" s="54" t="s">
        <v>588</v>
      </c>
      <c r="B47" s="28">
        <v>46032</v>
      </c>
      <c r="C47" s="23">
        <v>0.5</v>
      </c>
      <c r="D47" s="49">
        <v>46032</v>
      </c>
      <c r="E47" s="23">
        <v>0.56041666666666701</v>
      </c>
      <c r="F47" s="28">
        <v>46033</v>
      </c>
      <c r="G47" s="23">
        <v>8.3333333333333301E-2</v>
      </c>
      <c r="H47" s="58"/>
      <c r="I47" s="59"/>
    </row>
    <row r="48" spans="1:14" ht="25.35" hidden="1" customHeight="1">
      <c r="A48" s="54" t="s">
        <v>457</v>
      </c>
      <c r="B48" s="28">
        <v>46033</v>
      </c>
      <c r="C48" s="23">
        <v>0.16666666666666699</v>
      </c>
      <c r="D48" s="28">
        <v>46034</v>
      </c>
      <c r="E48" s="34">
        <v>0.375</v>
      </c>
      <c r="F48" s="28">
        <v>46035</v>
      </c>
      <c r="G48" s="23">
        <v>0.29166666666666702</v>
      </c>
      <c r="H48" s="58"/>
      <c r="I48" s="59"/>
    </row>
    <row r="49" spans="1:14" ht="25.35" hidden="1" customHeight="1">
      <c r="A49" s="54" t="s">
        <v>589</v>
      </c>
      <c r="B49" s="28">
        <v>46035</v>
      </c>
      <c r="C49" s="23">
        <v>0.3125</v>
      </c>
      <c r="D49" s="28">
        <v>46035</v>
      </c>
      <c r="E49" s="23">
        <v>0.33333333333333298</v>
      </c>
      <c r="F49" s="28">
        <v>46036</v>
      </c>
      <c r="G49" s="23">
        <v>0.25</v>
      </c>
      <c r="H49" s="58"/>
      <c r="I49" s="59"/>
    </row>
    <row r="50" spans="1:14" ht="25.05" hidden="1" customHeight="1">
      <c r="A50" s="54" t="s">
        <v>458</v>
      </c>
      <c r="B50" s="28">
        <v>46036</v>
      </c>
      <c r="C50" s="23">
        <v>0.33333333333333298</v>
      </c>
      <c r="D50" s="28">
        <v>46036</v>
      </c>
      <c r="E50" s="23">
        <v>0.41666666666666702</v>
      </c>
      <c r="F50" s="28">
        <v>46037</v>
      </c>
      <c r="G50" s="23">
        <v>8.3333333333333301E-2</v>
      </c>
      <c r="H50" s="58"/>
      <c r="I50" s="59"/>
    </row>
    <row r="51" spans="1:14" ht="25.35" hidden="1" customHeight="1">
      <c r="A51" s="54" t="s">
        <v>467</v>
      </c>
      <c r="B51" s="28">
        <v>46040</v>
      </c>
      <c r="C51" s="23">
        <v>0.83333333333333304</v>
      </c>
      <c r="D51" s="28">
        <v>46042</v>
      </c>
      <c r="E51" s="23">
        <v>1.38888888888889E-2</v>
      </c>
      <c r="F51" s="28">
        <v>46042</v>
      </c>
      <c r="G51" s="23">
        <v>0.97499999999999998</v>
      </c>
      <c r="H51" s="20" t="s">
        <v>12</v>
      </c>
      <c r="I51" s="59"/>
    </row>
    <row r="52" spans="1:14" ht="25.35" hidden="1" customHeight="1">
      <c r="A52" s="54" t="s">
        <v>590</v>
      </c>
      <c r="B52" s="28">
        <v>46043</v>
      </c>
      <c r="C52" s="23">
        <v>0.25</v>
      </c>
      <c r="D52" s="28">
        <v>46043</v>
      </c>
      <c r="E52" s="23">
        <v>0.83333333333333304</v>
      </c>
      <c r="F52" s="28">
        <v>46044</v>
      </c>
      <c r="G52" s="23">
        <v>0.66666666666666696</v>
      </c>
      <c r="H52" s="58"/>
      <c r="I52" s="59"/>
    </row>
    <row r="53" spans="1:14" ht="25.35" hidden="1" customHeight="1">
      <c r="A53" s="54" t="s">
        <v>591</v>
      </c>
      <c r="B53" s="28">
        <v>46048</v>
      </c>
      <c r="C53" s="23">
        <v>0.40069444444444402</v>
      </c>
      <c r="D53" s="49">
        <v>46049</v>
      </c>
      <c r="E53" s="34">
        <v>0.44722222222222202</v>
      </c>
      <c r="F53" s="28">
        <v>46050</v>
      </c>
      <c r="G53" s="23">
        <v>0</v>
      </c>
      <c r="H53" s="20" t="s">
        <v>12</v>
      </c>
      <c r="I53" s="59"/>
    </row>
    <row r="54" spans="1:14" ht="25.35" hidden="1" customHeight="1">
      <c r="A54" s="54" t="s">
        <v>471</v>
      </c>
      <c r="B54" s="28">
        <v>46050</v>
      </c>
      <c r="C54" s="23">
        <v>8.3333333333333301E-2</v>
      </c>
      <c r="D54" s="49">
        <v>46051</v>
      </c>
      <c r="E54" s="34">
        <v>8.3333333333333301E-2</v>
      </c>
      <c r="F54" s="49">
        <v>46052</v>
      </c>
      <c r="G54" s="34">
        <v>8.3333333333333301E-2</v>
      </c>
      <c r="H54" s="20" t="s">
        <v>12</v>
      </c>
      <c r="I54" s="59"/>
    </row>
    <row r="55" spans="1:14" ht="25.35" hidden="1" customHeight="1">
      <c r="A55" s="54" t="s">
        <v>592</v>
      </c>
      <c r="B55" s="28">
        <v>46052</v>
      </c>
      <c r="C55" s="23">
        <v>0.104166666666667</v>
      </c>
      <c r="D55" s="49">
        <v>46052</v>
      </c>
      <c r="E55" s="34">
        <v>0.125</v>
      </c>
      <c r="F55" s="49">
        <v>46053</v>
      </c>
      <c r="G55" s="34">
        <v>0.16666666666666699</v>
      </c>
      <c r="H55" s="58"/>
      <c r="I55" s="59"/>
    </row>
    <row r="56" spans="1:14" ht="25.05" hidden="1" customHeight="1">
      <c r="A56" s="54" t="s">
        <v>472</v>
      </c>
      <c r="B56" s="28">
        <v>46053</v>
      </c>
      <c r="C56" s="23">
        <v>0.29166666666666702</v>
      </c>
      <c r="D56" s="49">
        <v>46053</v>
      </c>
      <c r="E56" s="34">
        <v>0.359027777777778</v>
      </c>
      <c r="F56" s="49">
        <v>46053</v>
      </c>
      <c r="G56" s="34">
        <v>0.88402777777777797</v>
      </c>
      <c r="H56" s="58"/>
      <c r="I56" s="59"/>
    </row>
    <row r="57" spans="1:14" ht="25.05" hidden="1" customHeight="1">
      <c r="A57" s="54" t="s">
        <v>593</v>
      </c>
      <c r="B57" s="28">
        <v>46057</v>
      </c>
      <c r="C57" s="23">
        <v>0.45833333333333298</v>
      </c>
      <c r="D57" s="49">
        <v>46061</v>
      </c>
      <c r="E57" s="34">
        <v>0.75</v>
      </c>
      <c r="F57" s="49">
        <v>46062</v>
      </c>
      <c r="G57" s="34">
        <v>0.70833333333333304</v>
      </c>
      <c r="H57" s="58" t="s">
        <v>12</v>
      </c>
      <c r="I57" s="59"/>
    </row>
    <row r="58" spans="1:14" ht="25.05" hidden="1" customHeight="1">
      <c r="A58" s="54" t="s">
        <v>594</v>
      </c>
      <c r="B58" s="28">
        <v>46063</v>
      </c>
      <c r="C58" s="23">
        <v>0</v>
      </c>
      <c r="D58" s="49">
        <v>46063</v>
      </c>
      <c r="E58" s="34">
        <v>0.375</v>
      </c>
      <c r="F58" s="49">
        <v>46064</v>
      </c>
      <c r="G58" s="34">
        <v>4.1666666666666699E-2</v>
      </c>
      <c r="H58" s="58" t="s">
        <v>595</v>
      </c>
      <c r="I58" s="59"/>
    </row>
    <row r="59" spans="1:14" ht="25.05" hidden="1" customHeight="1">
      <c r="A59" s="54"/>
      <c r="B59" s="28"/>
      <c r="C59" s="23"/>
      <c r="D59" s="49"/>
      <c r="E59" s="34"/>
      <c r="F59" s="49"/>
      <c r="G59" s="34"/>
      <c r="H59" s="58"/>
      <c r="I59" s="59"/>
    </row>
    <row r="60" spans="1:14" ht="24" customHeight="1">
      <c r="A60" s="152" t="s">
        <v>1343</v>
      </c>
      <c r="B60" s="153"/>
      <c r="C60" s="153"/>
      <c r="D60" s="153"/>
      <c r="E60" s="153"/>
      <c r="F60" s="153"/>
      <c r="G60" s="153"/>
      <c r="H60" s="153"/>
      <c r="I60" s="153"/>
    </row>
    <row r="61" spans="1:14" ht="24" customHeight="1">
      <c r="A61" s="55" t="s">
        <v>3</v>
      </c>
      <c r="B61" s="127" t="s">
        <v>4</v>
      </c>
      <c r="C61" s="128"/>
      <c r="D61" s="127" t="s">
        <v>5</v>
      </c>
      <c r="E61" s="128"/>
      <c r="F61" s="127" t="s">
        <v>6</v>
      </c>
      <c r="G61" s="128"/>
      <c r="H61" s="56" t="s">
        <v>7</v>
      </c>
      <c r="I61" s="56" t="s">
        <v>8</v>
      </c>
      <c r="N61" s="51" t="s">
        <v>309</v>
      </c>
    </row>
    <row r="62" spans="1:14" ht="25.35" hidden="1" customHeight="1">
      <c r="A62" s="54" t="s">
        <v>304</v>
      </c>
      <c r="B62" s="28">
        <v>46059</v>
      </c>
      <c r="C62" s="23">
        <v>0.66666666666666696</v>
      </c>
      <c r="D62" s="28">
        <f>B62+4</f>
        <v>46063</v>
      </c>
      <c r="E62" s="34">
        <v>4.1666666666666699E-2</v>
      </c>
      <c r="F62" s="28">
        <f>D62</f>
        <v>46063</v>
      </c>
      <c r="G62" s="23">
        <v>0.80416666666666703</v>
      </c>
      <c r="H62" s="58" t="s">
        <v>586</v>
      </c>
      <c r="I62" s="59"/>
    </row>
    <row r="63" spans="1:14" ht="25.35" hidden="1" customHeight="1">
      <c r="A63" s="54" t="s">
        <v>596</v>
      </c>
      <c r="B63" s="28">
        <f>F62+1</f>
        <v>46064</v>
      </c>
      <c r="C63" s="23">
        <v>8.3333333333333301E-2</v>
      </c>
      <c r="D63" s="28">
        <f>B63+1</f>
        <v>46065</v>
      </c>
      <c r="E63" s="34">
        <v>0.91666666666666696</v>
      </c>
      <c r="F63" s="28">
        <f>D63+1</f>
        <v>46066</v>
      </c>
      <c r="G63" s="23">
        <v>0.45694444444444399</v>
      </c>
      <c r="H63" s="20" t="s">
        <v>12</v>
      </c>
      <c r="I63" s="59"/>
    </row>
    <row r="64" spans="1:14" ht="25.35" hidden="1" customHeight="1">
      <c r="A64" s="54" t="s">
        <v>597</v>
      </c>
      <c r="B64" s="28">
        <f>F63+4</f>
        <v>46070</v>
      </c>
      <c r="C64" s="23">
        <v>0.66666666666666696</v>
      </c>
      <c r="D64" s="28">
        <f t="shared" ref="D64:D66" si="6">B64</f>
        <v>46070</v>
      </c>
      <c r="E64" s="34">
        <v>0.70833333333333304</v>
      </c>
      <c r="F64" s="28">
        <f>D64+1</f>
        <v>46071</v>
      </c>
      <c r="G64" s="23">
        <v>0.21319444444444399</v>
      </c>
      <c r="H64" s="20"/>
      <c r="I64" s="59"/>
    </row>
    <row r="65" spans="1:9" ht="25.35" hidden="1" customHeight="1">
      <c r="A65" s="54" t="s">
        <v>598</v>
      </c>
      <c r="B65" s="28">
        <f>F64</f>
        <v>46071</v>
      </c>
      <c r="C65" s="23">
        <v>0.32083333333333303</v>
      </c>
      <c r="D65" s="49">
        <f>B65+1</f>
        <v>46072</v>
      </c>
      <c r="E65" s="34">
        <v>0.32500000000000001</v>
      </c>
      <c r="F65" s="28">
        <f>D65</f>
        <v>46072</v>
      </c>
      <c r="G65" s="23">
        <v>0.70833333333333304</v>
      </c>
      <c r="H65" s="20" t="s">
        <v>12</v>
      </c>
      <c r="I65" s="59"/>
    </row>
    <row r="66" spans="1:9" ht="24.6" hidden="1" customHeight="1">
      <c r="A66" s="54" t="s">
        <v>599</v>
      </c>
      <c r="B66" s="28">
        <f>F65</f>
        <v>46072</v>
      </c>
      <c r="C66" s="23">
        <v>0.72916666666666696</v>
      </c>
      <c r="D66" s="28">
        <f t="shared" si="6"/>
        <v>46072</v>
      </c>
      <c r="E66" s="23">
        <v>0.75</v>
      </c>
      <c r="F66" s="28">
        <f>D66+1</f>
        <v>46073</v>
      </c>
      <c r="G66" s="23">
        <v>0.29166666666666702</v>
      </c>
      <c r="H66" s="20"/>
      <c r="I66" s="59"/>
    </row>
    <row r="67" spans="1:9" ht="25.35" hidden="1" customHeight="1">
      <c r="A67" s="54" t="s">
        <v>600</v>
      </c>
      <c r="B67" s="28">
        <f>F66</f>
        <v>46073</v>
      </c>
      <c r="C67" s="23">
        <v>0.5</v>
      </c>
      <c r="D67" s="28">
        <f>B67+1</f>
        <v>46074</v>
      </c>
      <c r="E67" s="23">
        <v>0.20902777777777801</v>
      </c>
      <c r="F67" s="28">
        <f>D67</f>
        <v>46074</v>
      </c>
      <c r="G67" s="23">
        <v>0.59791666666666698</v>
      </c>
      <c r="H67" s="20"/>
      <c r="I67" s="59"/>
    </row>
    <row r="68" spans="1:9" ht="25.35" hidden="1" customHeight="1">
      <c r="A68" s="54" t="s">
        <v>483</v>
      </c>
      <c r="B68" s="28">
        <f>F67+4</f>
        <v>46078</v>
      </c>
      <c r="C68" s="23">
        <v>0.95833333333333304</v>
      </c>
      <c r="D68" s="28">
        <f>B68+1</f>
        <v>46079</v>
      </c>
      <c r="E68" s="34">
        <v>6.25E-2</v>
      </c>
      <c r="F68" s="28">
        <v>46079</v>
      </c>
      <c r="G68" s="34">
        <v>0.95833333333333304</v>
      </c>
      <c r="H68" s="60" t="s">
        <v>186</v>
      </c>
      <c r="I68" s="59"/>
    </row>
    <row r="69" spans="1:9" ht="25.35" hidden="1" customHeight="1">
      <c r="A69" s="54" t="s">
        <v>601</v>
      </c>
      <c r="B69" s="28">
        <f>F68+1</f>
        <v>46080</v>
      </c>
      <c r="C69" s="23">
        <v>0.20833333333333301</v>
      </c>
      <c r="D69" s="28">
        <f t="shared" ref="D69:D73" si="7">B69</f>
        <v>46080</v>
      </c>
      <c r="E69" s="23">
        <v>0.87152777777777801</v>
      </c>
      <c r="F69" s="28">
        <f>D69+1</f>
        <v>46081</v>
      </c>
      <c r="G69" s="34">
        <v>0.25</v>
      </c>
      <c r="H69" s="58" t="s">
        <v>12</v>
      </c>
      <c r="I69" s="59"/>
    </row>
    <row r="70" spans="1:9" ht="25.35" hidden="1" customHeight="1">
      <c r="A70" s="54" t="s">
        <v>602</v>
      </c>
      <c r="B70" s="28">
        <f>F69+4</f>
        <v>46085</v>
      </c>
      <c r="C70" s="23">
        <v>0.66666666666666696</v>
      </c>
      <c r="D70" s="28">
        <f t="shared" si="7"/>
        <v>46085</v>
      </c>
      <c r="E70" s="23">
        <v>0.75138888888888899</v>
      </c>
      <c r="F70" s="28">
        <f>D70+1</f>
        <v>46086</v>
      </c>
      <c r="G70" s="34">
        <v>0.10347222222222199</v>
      </c>
      <c r="H70" s="60"/>
      <c r="I70" s="59"/>
    </row>
    <row r="71" spans="1:9" ht="25.35" hidden="1" customHeight="1">
      <c r="A71" s="54" t="s">
        <v>486</v>
      </c>
      <c r="B71" s="28">
        <f>F70</f>
        <v>46086</v>
      </c>
      <c r="C71" s="23">
        <v>0.211111111111111</v>
      </c>
      <c r="D71" s="28">
        <f>B71+1</f>
        <v>46087</v>
      </c>
      <c r="E71" s="34">
        <v>0.31666666666666698</v>
      </c>
      <c r="F71" s="28">
        <f>D71</f>
        <v>46087</v>
      </c>
      <c r="G71" s="34">
        <v>0.70833333333333304</v>
      </c>
      <c r="H71" s="58" t="s">
        <v>12</v>
      </c>
      <c r="I71" s="59"/>
    </row>
    <row r="72" spans="1:9" ht="25.35" hidden="1" customHeight="1">
      <c r="A72" s="54" t="s">
        <v>603</v>
      </c>
      <c r="B72" s="28">
        <f>F71</f>
        <v>46087</v>
      </c>
      <c r="C72" s="23">
        <v>0.72916666666666696</v>
      </c>
      <c r="D72" s="28">
        <f t="shared" si="7"/>
        <v>46087</v>
      </c>
      <c r="E72" s="34">
        <v>0.75</v>
      </c>
      <c r="F72" s="28">
        <f>D72+1</f>
        <v>46088</v>
      </c>
      <c r="G72" s="34">
        <v>0.25555555555555598</v>
      </c>
      <c r="H72" s="60"/>
      <c r="I72" s="59"/>
    </row>
    <row r="73" spans="1:9" ht="25.35" hidden="1" customHeight="1">
      <c r="A73" s="54" t="s">
        <v>487</v>
      </c>
      <c r="B73" s="28">
        <f>F72</f>
        <v>46088</v>
      </c>
      <c r="C73" s="23">
        <v>0.375</v>
      </c>
      <c r="D73" s="28">
        <f t="shared" si="7"/>
        <v>46088</v>
      </c>
      <c r="E73" s="34">
        <v>0.48263888888888901</v>
      </c>
      <c r="F73" s="28">
        <f>D73</f>
        <v>46088</v>
      </c>
      <c r="G73" s="34">
        <v>0.968055555555556</v>
      </c>
      <c r="H73" s="60"/>
      <c r="I73" s="59"/>
    </row>
    <row r="74" spans="1:9" ht="25.35" hidden="1" customHeight="1">
      <c r="A74" s="54" t="s">
        <v>604</v>
      </c>
      <c r="B74" s="28">
        <f>F73+5</f>
        <v>46093</v>
      </c>
      <c r="C74" s="23">
        <v>0.5</v>
      </c>
      <c r="D74" s="28">
        <f>B74+1</f>
        <v>46094</v>
      </c>
      <c r="E74" s="34">
        <v>2.0833333333333301E-2</v>
      </c>
      <c r="F74" s="28">
        <v>46094</v>
      </c>
      <c r="G74" s="34">
        <v>0.66666666666666696</v>
      </c>
      <c r="H74" s="60"/>
      <c r="I74" s="59"/>
    </row>
    <row r="75" spans="1:9" ht="25.35" hidden="1" customHeight="1">
      <c r="A75" s="54" t="s">
        <v>605</v>
      </c>
      <c r="B75" s="28">
        <f>F74</f>
        <v>46094</v>
      </c>
      <c r="C75" s="23">
        <v>0.89583333333333304</v>
      </c>
      <c r="D75" s="28">
        <f>B75+5</f>
        <v>46099</v>
      </c>
      <c r="E75" s="23">
        <v>0.204166666666667</v>
      </c>
      <c r="F75" s="28">
        <f>D75</f>
        <v>46099</v>
      </c>
      <c r="G75" s="23">
        <v>0.66666666666666696</v>
      </c>
      <c r="H75" s="58" t="s">
        <v>12</v>
      </c>
      <c r="I75" s="59"/>
    </row>
    <row r="76" spans="1:9" ht="25.35" hidden="1" customHeight="1">
      <c r="A76" s="54" t="s">
        <v>606</v>
      </c>
      <c r="B76" s="28">
        <f>F75+4</f>
        <v>46103</v>
      </c>
      <c r="C76" s="23">
        <v>0.85416666666666696</v>
      </c>
      <c r="D76" s="28">
        <f t="shared" ref="D76:D80" si="8">B76</f>
        <v>46103</v>
      </c>
      <c r="E76" s="23">
        <v>0.96319444444444402</v>
      </c>
      <c r="F76" s="28">
        <f t="shared" ref="F76:F80" si="9">D76+1</f>
        <v>46104</v>
      </c>
      <c r="G76" s="23">
        <v>0.36249999999999999</v>
      </c>
      <c r="H76" s="60"/>
      <c r="I76" s="59"/>
    </row>
    <row r="77" spans="1:9" ht="25.35" hidden="1" customHeight="1">
      <c r="A77" s="54" t="s">
        <v>607</v>
      </c>
      <c r="B77" s="28">
        <f>F76</f>
        <v>46104</v>
      </c>
      <c r="C77" s="23">
        <v>0.47916666666666702</v>
      </c>
      <c r="D77" s="28">
        <f t="shared" si="8"/>
        <v>46104</v>
      </c>
      <c r="E77" s="23">
        <v>0.79166666666666696</v>
      </c>
      <c r="F77" s="28">
        <f t="shared" si="9"/>
        <v>46105</v>
      </c>
      <c r="G77" s="23">
        <v>0.20833333333333301</v>
      </c>
      <c r="H77" s="60"/>
      <c r="I77" s="59"/>
    </row>
    <row r="78" spans="1:9" ht="25.35" hidden="1" customHeight="1">
      <c r="A78" s="54" t="s">
        <v>608</v>
      </c>
      <c r="B78" s="28">
        <f>F77</f>
        <v>46105</v>
      </c>
      <c r="C78" s="23">
        <v>0.22916666666666699</v>
      </c>
      <c r="D78" s="28">
        <f t="shared" si="8"/>
        <v>46105</v>
      </c>
      <c r="E78" s="23">
        <v>0.25</v>
      </c>
      <c r="F78" s="28">
        <f>D78</f>
        <v>46105</v>
      </c>
      <c r="G78" s="23">
        <v>0.44097222222222199</v>
      </c>
      <c r="H78" s="60"/>
      <c r="I78" s="59"/>
    </row>
    <row r="79" spans="1:9" ht="25.35" hidden="1" customHeight="1">
      <c r="A79" s="54" t="s">
        <v>609</v>
      </c>
      <c r="B79" s="28">
        <f>F78</f>
        <v>46105</v>
      </c>
      <c r="C79" s="23">
        <v>0.66666666666666696</v>
      </c>
      <c r="D79" s="28">
        <f>B79+1</f>
        <v>46106</v>
      </c>
      <c r="E79" s="23">
        <v>8.3333333333333301E-2</v>
      </c>
      <c r="F79" s="28">
        <v>46106</v>
      </c>
      <c r="G79" s="23">
        <v>0.45833333333333298</v>
      </c>
      <c r="H79" s="60"/>
      <c r="I79" s="59"/>
    </row>
    <row r="80" spans="1:9" ht="25.35" hidden="1" customHeight="1">
      <c r="A80" s="54" t="s">
        <v>573</v>
      </c>
      <c r="B80" s="28">
        <f>F79+4</f>
        <v>46110</v>
      </c>
      <c r="C80" s="23">
        <v>0.75</v>
      </c>
      <c r="D80" s="28">
        <f t="shared" si="8"/>
        <v>46110</v>
      </c>
      <c r="E80" s="23">
        <v>0.92430555555555605</v>
      </c>
      <c r="F80" s="28">
        <f t="shared" si="9"/>
        <v>46111</v>
      </c>
      <c r="G80" s="23">
        <v>0.54166666666666696</v>
      </c>
      <c r="H80" s="60"/>
      <c r="I80" s="59"/>
    </row>
    <row r="81" spans="1:9" ht="25.35" hidden="1" customHeight="1">
      <c r="A81" s="54" t="s">
        <v>610</v>
      </c>
      <c r="B81" s="64"/>
      <c r="C81" s="64"/>
      <c r="D81" s="64"/>
      <c r="E81" s="64"/>
      <c r="F81" s="64"/>
      <c r="G81" s="64"/>
      <c r="H81" s="60" t="s">
        <v>374</v>
      </c>
      <c r="I81" s="59"/>
    </row>
    <row r="82" spans="1:9" ht="25.35" hidden="1" customHeight="1">
      <c r="A82" s="54" t="s">
        <v>611</v>
      </c>
      <c r="B82" s="28">
        <f>F80+4</f>
        <v>46115</v>
      </c>
      <c r="C82" s="23">
        <v>0.91666666666666696</v>
      </c>
      <c r="D82" s="28">
        <f>B82+1</f>
        <v>46116</v>
      </c>
      <c r="E82" s="23">
        <v>7.2916666666666699E-2</v>
      </c>
      <c r="F82" s="28">
        <v>46116</v>
      </c>
      <c r="G82" s="23">
        <v>0.33819444444444402</v>
      </c>
      <c r="H82" s="60"/>
      <c r="I82" s="59"/>
    </row>
    <row r="83" spans="1:9" ht="25.35" hidden="1" customHeight="1">
      <c r="A83" s="54" t="s">
        <v>612</v>
      </c>
      <c r="B83" s="28">
        <f>F82</f>
        <v>46116</v>
      </c>
      <c r="C83" s="23">
        <v>0.42916666666666697</v>
      </c>
      <c r="D83" s="28">
        <f t="shared" ref="D83" si="10">B83</f>
        <v>46116</v>
      </c>
      <c r="E83" s="23">
        <v>0.75</v>
      </c>
      <c r="F83" s="28">
        <v>46117</v>
      </c>
      <c r="G83" s="23">
        <v>0.25416666666666698</v>
      </c>
      <c r="H83" s="60"/>
      <c r="I83" s="59"/>
    </row>
    <row r="84" spans="1:9" ht="25.35" hidden="1" customHeight="1">
      <c r="A84" s="54" t="s">
        <v>613</v>
      </c>
      <c r="B84" s="28">
        <f>F83</f>
        <v>46117</v>
      </c>
      <c r="C84" s="23">
        <v>0.27083333333333298</v>
      </c>
      <c r="D84" s="28">
        <f t="shared" ref="D84:D89" si="11">B84</f>
        <v>46117</v>
      </c>
      <c r="E84" s="23">
        <v>0.281944444444444</v>
      </c>
      <c r="F84" s="28">
        <v>46117</v>
      </c>
      <c r="G84" s="23">
        <v>0.9375</v>
      </c>
      <c r="H84" s="60"/>
      <c r="I84" s="59"/>
    </row>
    <row r="85" spans="1:9" ht="25.35" hidden="1" customHeight="1">
      <c r="A85" s="54" t="s">
        <v>614</v>
      </c>
      <c r="B85" s="28">
        <f>F84+1</f>
        <v>46118</v>
      </c>
      <c r="C85" s="23">
        <v>4.8611111111111103E-3</v>
      </c>
      <c r="D85" s="28">
        <f t="shared" si="11"/>
        <v>46118</v>
      </c>
      <c r="E85" s="23">
        <v>6.25E-2</v>
      </c>
      <c r="F85" s="28">
        <f>D85</f>
        <v>46118</v>
      </c>
      <c r="G85" s="23">
        <v>0.180555555555556</v>
      </c>
      <c r="H85" s="60"/>
      <c r="I85" s="59"/>
    </row>
    <row r="86" spans="1:9" ht="25.35" hidden="1" customHeight="1">
      <c r="A86" s="54" t="s">
        <v>615</v>
      </c>
      <c r="B86" s="28">
        <f>F85+4</f>
        <v>46122</v>
      </c>
      <c r="C86" s="23">
        <v>0.58333333333333304</v>
      </c>
      <c r="D86" s="28">
        <f t="shared" si="11"/>
        <v>46122</v>
      </c>
      <c r="E86" s="23">
        <v>0.95833333333333304</v>
      </c>
      <c r="F86" s="28">
        <f>D86+1</f>
        <v>46123</v>
      </c>
      <c r="G86" s="23">
        <v>0.4375</v>
      </c>
      <c r="H86" s="60"/>
      <c r="I86" s="59"/>
    </row>
    <row r="87" spans="1:9" ht="25.35" hidden="1" customHeight="1">
      <c r="A87" s="54" t="s">
        <v>616</v>
      </c>
      <c r="B87" s="28">
        <f>F86</f>
        <v>46123</v>
      </c>
      <c r="C87" s="23">
        <v>0.66666666666666696</v>
      </c>
      <c r="D87" s="28">
        <f>B87+1</f>
        <v>46124</v>
      </c>
      <c r="E87" s="23">
        <v>4.1666666666666664E-2</v>
      </c>
      <c r="F87" s="28">
        <f>D87</f>
        <v>46124</v>
      </c>
      <c r="G87" s="23">
        <v>0.5</v>
      </c>
      <c r="H87" s="60"/>
      <c r="I87" s="59"/>
    </row>
    <row r="88" spans="1:9" ht="25.35" hidden="1" customHeight="1">
      <c r="A88" s="54" t="s">
        <v>617</v>
      </c>
      <c r="B88" s="28">
        <f>F87+4</f>
        <v>46128</v>
      </c>
      <c r="C88" s="23">
        <v>0.95833333333333337</v>
      </c>
      <c r="D88" s="28">
        <f>B88+1</f>
        <v>46129</v>
      </c>
      <c r="E88" s="23">
        <v>0.2638888888888889</v>
      </c>
      <c r="F88" s="28">
        <f>D88</f>
        <v>46129</v>
      </c>
      <c r="G88" s="23">
        <v>0.5</v>
      </c>
      <c r="H88" s="60"/>
      <c r="I88" s="59"/>
    </row>
    <row r="89" spans="1:9" ht="25.35" hidden="1" customHeight="1">
      <c r="A89" s="54" t="s">
        <v>618</v>
      </c>
      <c r="B89" s="28">
        <f>F88</f>
        <v>46129</v>
      </c>
      <c r="C89" s="23">
        <v>0.66666666666666663</v>
      </c>
      <c r="D89" s="28">
        <f t="shared" si="11"/>
        <v>46129</v>
      </c>
      <c r="E89" s="23">
        <v>0.79166666666666663</v>
      </c>
      <c r="F89" s="28">
        <f t="shared" ref="F89" si="12">D89+1</f>
        <v>46130</v>
      </c>
      <c r="G89" s="23">
        <v>0.41666666666666669</v>
      </c>
      <c r="H89" s="60"/>
      <c r="I89" s="59"/>
    </row>
    <row r="90" spans="1:9" ht="25.35" hidden="1" customHeight="1">
      <c r="A90" s="54" t="s">
        <v>619</v>
      </c>
      <c r="B90" s="28">
        <f>F89</f>
        <v>46130</v>
      </c>
      <c r="C90" s="23">
        <v>0.4375</v>
      </c>
      <c r="D90" s="28">
        <f>B90</f>
        <v>46130</v>
      </c>
      <c r="E90" s="23">
        <v>4.1666666666666664E-2</v>
      </c>
      <c r="F90" s="28">
        <f>D90</f>
        <v>46130</v>
      </c>
      <c r="G90" s="23">
        <v>0.70833333333333337</v>
      </c>
      <c r="H90" s="60"/>
      <c r="I90" s="59"/>
    </row>
    <row r="91" spans="1:9" ht="25.35" hidden="1" customHeight="1">
      <c r="A91" s="54" t="s">
        <v>620</v>
      </c>
      <c r="B91" s="28">
        <f>F90</f>
        <v>46130</v>
      </c>
      <c r="C91" s="23">
        <v>0.875</v>
      </c>
      <c r="D91" s="28">
        <f t="shared" ref="D91" si="13">B91</f>
        <v>46130</v>
      </c>
      <c r="E91" s="23">
        <v>0.93125000000000002</v>
      </c>
      <c r="F91" s="28">
        <f t="shared" ref="F91" si="14">D91+1</f>
        <v>46131</v>
      </c>
      <c r="G91" s="23">
        <v>0.16666666666666666</v>
      </c>
      <c r="H91" s="60"/>
      <c r="I91" s="59"/>
    </row>
    <row r="92" spans="1:9" ht="25.35" hidden="1" customHeight="1">
      <c r="A92" s="54" t="s">
        <v>819</v>
      </c>
      <c r="B92" s="28">
        <f>F91+4</f>
        <v>46135</v>
      </c>
      <c r="C92" s="23">
        <v>0.41666666666666669</v>
      </c>
      <c r="D92" s="28">
        <f>B92+1</f>
        <v>46136</v>
      </c>
      <c r="E92" s="34">
        <v>0.83333333333333337</v>
      </c>
      <c r="F92" s="28">
        <f>D92+1</f>
        <v>46137</v>
      </c>
      <c r="G92" s="23">
        <v>0.29166666666666669</v>
      </c>
      <c r="H92" s="60"/>
      <c r="I92" s="59"/>
    </row>
    <row r="93" spans="1:9" ht="25.35" hidden="1" customHeight="1">
      <c r="A93" s="54" t="s">
        <v>758</v>
      </c>
      <c r="B93" s="28">
        <f>F92</f>
        <v>46137</v>
      </c>
      <c r="C93" s="23">
        <v>0.5</v>
      </c>
      <c r="D93" s="28">
        <f>B93+1</f>
        <v>46138</v>
      </c>
      <c r="E93" s="34">
        <v>0.19375000000000001</v>
      </c>
      <c r="F93" s="28">
        <f>D93</f>
        <v>46138</v>
      </c>
      <c r="G93" s="23">
        <v>0.70208333333333328</v>
      </c>
      <c r="H93" s="60"/>
      <c r="I93" s="59"/>
    </row>
    <row r="94" spans="1:9" ht="25.35" hidden="1" customHeight="1">
      <c r="A94" s="54" t="s">
        <v>789</v>
      </c>
      <c r="B94" s="28">
        <f>F93+5</f>
        <v>46143</v>
      </c>
      <c r="C94" s="23">
        <v>0.375</v>
      </c>
      <c r="D94" s="28">
        <f t="shared" ref="D94:D97" si="15">B94</f>
        <v>46143</v>
      </c>
      <c r="E94" s="23">
        <v>0.41666666666666669</v>
      </c>
      <c r="F94" s="28">
        <f>D94</f>
        <v>46143</v>
      </c>
      <c r="G94" s="23">
        <v>0.625</v>
      </c>
      <c r="H94" s="60"/>
      <c r="I94" s="59"/>
    </row>
    <row r="95" spans="1:9" ht="25.35" hidden="1" customHeight="1">
      <c r="A95" s="54" t="s">
        <v>790</v>
      </c>
      <c r="B95" s="28">
        <f>F94</f>
        <v>46143</v>
      </c>
      <c r="C95" s="23">
        <v>0.70833333333333337</v>
      </c>
      <c r="D95" s="28">
        <f>B95+1</f>
        <v>46144</v>
      </c>
      <c r="E95" s="23">
        <v>0.33819444444444446</v>
      </c>
      <c r="F95" s="28">
        <f>D95+1</f>
        <v>46145</v>
      </c>
      <c r="G95" s="23">
        <v>0.25</v>
      </c>
      <c r="H95" s="60"/>
      <c r="I95" s="59"/>
    </row>
    <row r="96" spans="1:9" ht="25.35" hidden="1" customHeight="1">
      <c r="A96" s="54" t="s">
        <v>791</v>
      </c>
      <c r="B96" s="28">
        <f>F95</f>
        <v>46145</v>
      </c>
      <c r="C96" s="23">
        <v>0.27083333333333331</v>
      </c>
      <c r="D96" s="28">
        <f t="shared" si="15"/>
        <v>46145</v>
      </c>
      <c r="E96" s="23">
        <v>0.29166666666666669</v>
      </c>
      <c r="F96" s="28">
        <f>D96</f>
        <v>46145</v>
      </c>
      <c r="G96" s="23">
        <v>0.66666666666666663</v>
      </c>
      <c r="H96" s="60"/>
      <c r="I96" s="59"/>
    </row>
    <row r="97" spans="1:9" ht="25.35" hidden="1" customHeight="1">
      <c r="A97" s="54" t="s">
        <v>807</v>
      </c>
      <c r="B97" s="28">
        <f>F96</f>
        <v>46145</v>
      </c>
      <c r="C97" s="23">
        <v>0.875</v>
      </c>
      <c r="D97" s="28">
        <f t="shared" si="15"/>
        <v>46145</v>
      </c>
      <c r="E97" s="23">
        <v>0.91666666666666663</v>
      </c>
      <c r="F97" s="28">
        <f t="shared" ref="F97:F98" si="16">D97+1</f>
        <v>46146</v>
      </c>
      <c r="G97" s="23">
        <v>0.20833333333333334</v>
      </c>
      <c r="H97" s="60"/>
      <c r="I97" s="59"/>
    </row>
    <row r="98" spans="1:9" ht="25.35" hidden="1" customHeight="1">
      <c r="A98" s="54" t="s">
        <v>832</v>
      </c>
      <c r="B98" s="28">
        <f>F97+4</f>
        <v>46150</v>
      </c>
      <c r="C98" s="23">
        <v>0.54166666666666663</v>
      </c>
      <c r="D98" s="28">
        <f>B98</f>
        <v>46150</v>
      </c>
      <c r="E98" s="23">
        <v>0.79166666666666663</v>
      </c>
      <c r="F98" s="28">
        <f t="shared" si="16"/>
        <v>46151</v>
      </c>
      <c r="G98" s="23">
        <v>0.39583333333333331</v>
      </c>
      <c r="H98" s="60"/>
      <c r="I98" s="59"/>
    </row>
    <row r="99" spans="1:9" ht="25.35" hidden="1" customHeight="1">
      <c r="A99" s="54" t="s">
        <v>878</v>
      </c>
      <c r="B99" s="28">
        <f>F98</f>
        <v>46151</v>
      </c>
      <c r="C99" s="23">
        <v>0.64583333333333337</v>
      </c>
      <c r="D99" s="28">
        <f>B99+1</f>
        <v>46152</v>
      </c>
      <c r="E99" s="23">
        <v>1.8055555555555554E-2</v>
      </c>
      <c r="F99" s="28">
        <f>D99</f>
        <v>46152</v>
      </c>
      <c r="G99" s="23">
        <v>0.40416666666666667</v>
      </c>
      <c r="H99" s="60"/>
      <c r="I99" s="59"/>
    </row>
    <row r="100" spans="1:9" ht="25.35" hidden="1" customHeight="1">
      <c r="A100" s="54" t="s">
        <v>879</v>
      </c>
      <c r="B100" s="28">
        <f>F99+4</f>
        <v>46156</v>
      </c>
      <c r="C100" s="23">
        <v>0.79166666666666663</v>
      </c>
      <c r="D100" s="28">
        <f>B100+1</f>
        <v>46157</v>
      </c>
      <c r="E100" s="23">
        <v>0.22638888888888889</v>
      </c>
      <c r="F100" s="28">
        <f>D100</f>
        <v>46157</v>
      </c>
      <c r="G100" s="34">
        <v>0.55208333333333337</v>
      </c>
      <c r="H100" s="60"/>
      <c r="I100" s="59"/>
    </row>
    <row r="101" spans="1:9" ht="25.35" hidden="1" customHeight="1">
      <c r="A101" s="54" t="s">
        <v>887</v>
      </c>
      <c r="B101" s="28">
        <f>F100</f>
        <v>46157</v>
      </c>
      <c r="C101" s="23">
        <v>0.64583333333333337</v>
      </c>
      <c r="D101" s="28">
        <f>B101</f>
        <v>46157</v>
      </c>
      <c r="E101" s="23">
        <v>0.79722222222222228</v>
      </c>
      <c r="F101" s="28">
        <f>D101+1</f>
        <v>46158</v>
      </c>
      <c r="G101" s="34">
        <v>0.625</v>
      </c>
      <c r="H101" s="60"/>
      <c r="I101" s="59"/>
    </row>
    <row r="102" spans="1:9" ht="25.35" hidden="1" customHeight="1">
      <c r="A102" s="54" t="s">
        <v>888</v>
      </c>
      <c r="B102" s="28">
        <f>F101</f>
        <v>46158</v>
      </c>
      <c r="C102" s="23">
        <v>0.64583333333333337</v>
      </c>
      <c r="D102" s="28">
        <f t="shared" ref="D102" si="17">B102</f>
        <v>46158</v>
      </c>
      <c r="E102" s="23">
        <v>0.66666666666666663</v>
      </c>
      <c r="F102" s="28">
        <f>D102+1</f>
        <v>46159</v>
      </c>
      <c r="G102" s="34">
        <v>0</v>
      </c>
      <c r="H102" s="60"/>
      <c r="I102" s="59"/>
    </row>
    <row r="103" spans="1:9" ht="25.35" hidden="1" customHeight="1">
      <c r="A103" s="54" t="s">
        <v>889</v>
      </c>
      <c r="B103" s="28">
        <f>F102</f>
        <v>46159</v>
      </c>
      <c r="C103" s="23">
        <v>0.20833333333333334</v>
      </c>
      <c r="D103" s="28">
        <f>B103</f>
        <v>46159</v>
      </c>
      <c r="E103" s="23">
        <v>0.66666666666666663</v>
      </c>
      <c r="F103" s="28">
        <f>D103</f>
        <v>46159</v>
      </c>
      <c r="G103" s="34">
        <v>0.83333333333333337</v>
      </c>
      <c r="H103" s="60"/>
      <c r="I103" s="59"/>
    </row>
    <row r="104" spans="1:9" ht="25.05" hidden="1" customHeight="1">
      <c r="A104" s="54" t="s">
        <v>904</v>
      </c>
      <c r="B104" s="28">
        <f>F103+5</f>
        <v>46164</v>
      </c>
      <c r="C104" s="23">
        <v>0.6875</v>
      </c>
      <c r="D104" s="28">
        <f>B104</f>
        <v>46164</v>
      </c>
      <c r="E104" s="23">
        <v>0.875</v>
      </c>
      <c r="F104" s="28">
        <f t="shared" ref="F104" si="18">D104+1</f>
        <v>46165</v>
      </c>
      <c r="G104" s="34">
        <v>0.33333333333333331</v>
      </c>
      <c r="H104" s="60"/>
      <c r="I104" s="59"/>
    </row>
    <row r="105" spans="1:9" ht="25.35" hidden="1" customHeight="1">
      <c r="A105" s="54" t="s">
        <v>919</v>
      </c>
      <c r="B105" s="28">
        <f>F104</f>
        <v>46165</v>
      </c>
      <c r="C105" s="23">
        <v>0.58333333333333337</v>
      </c>
      <c r="D105" s="28">
        <f>B105</f>
        <v>46165</v>
      </c>
      <c r="E105" s="23">
        <v>0.75</v>
      </c>
      <c r="F105" s="28">
        <f>D105+1</f>
        <v>46166</v>
      </c>
      <c r="G105" s="34">
        <v>0.27986111111111112</v>
      </c>
      <c r="H105" s="60"/>
      <c r="I105" s="59"/>
    </row>
    <row r="106" spans="1:9" ht="25.35" hidden="1" customHeight="1">
      <c r="A106" s="54" t="s">
        <v>947</v>
      </c>
      <c r="B106" s="28">
        <f>F105+4</f>
        <v>46170</v>
      </c>
      <c r="C106" s="23">
        <v>0.5625</v>
      </c>
      <c r="D106" s="28">
        <f>B106+1</f>
        <v>46171</v>
      </c>
      <c r="E106" s="34">
        <v>0.57430555555555551</v>
      </c>
      <c r="F106" s="28">
        <f>D106</f>
        <v>46171</v>
      </c>
      <c r="G106" s="34">
        <v>0.83333333333333337</v>
      </c>
      <c r="H106" s="60"/>
      <c r="I106" s="59"/>
    </row>
    <row r="107" spans="1:9" ht="25.35" hidden="1" customHeight="1">
      <c r="A107" s="54" t="s">
        <v>963</v>
      </c>
      <c r="B107" s="28">
        <f>F106</f>
        <v>46171</v>
      </c>
      <c r="C107" s="23">
        <v>0.91666666666666663</v>
      </c>
      <c r="D107" s="28">
        <f>B107+1</f>
        <v>46172</v>
      </c>
      <c r="E107" s="34">
        <v>0.10347222222222222</v>
      </c>
      <c r="F107" s="28">
        <f>D107</f>
        <v>46172</v>
      </c>
      <c r="G107" s="34">
        <v>0.625</v>
      </c>
      <c r="H107" s="60"/>
      <c r="I107" s="59"/>
    </row>
    <row r="108" spans="1:9" ht="25.35" hidden="1" customHeight="1">
      <c r="A108" s="54" t="s">
        <v>964</v>
      </c>
      <c r="B108" s="28">
        <f>F107</f>
        <v>46172</v>
      </c>
      <c r="C108" s="23">
        <v>0.64583333333333337</v>
      </c>
      <c r="D108" s="28">
        <f t="shared" ref="D108" si="19">B108</f>
        <v>46172</v>
      </c>
      <c r="E108" s="34">
        <v>0.66666666666666663</v>
      </c>
      <c r="F108" s="28">
        <f>D108+1</f>
        <v>46173</v>
      </c>
      <c r="G108" s="34">
        <v>0.16527777777777777</v>
      </c>
      <c r="H108" s="60"/>
      <c r="I108" s="59"/>
    </row>
    <row r="109" spans="1:9" ht="25.35" hidden="1" customHeight="1">
      <c r="A109" s="54" t="s">
        <v>965</v>
      </c>
      <c r="B109" s="28">
        <f>F108</f>
        <v>46173</v>
      </c>
      <c r="C109" s="23">
        <v>0.70833333333333337</v>
      </c>
      <c r="D109" s="28">
        <f>B109</f>
        <v>46173</v>
      </c>
      <c r="E109" s="34">
        <v>0.74513888888888891</v>
      </c>
      <c r="F109" s="28">
        <f>D109</f>
        <v>46173</v>
      </c>
      <c r="G109" s="34">
        <v>0.96736111111111112</v>
      </c>
      <c r="H109" s="60"/>
      <c r="I109" s="59"/>
    </row>
    <row r="110" spans="1:9" ht="25.05" hidden="1" customHeight="1">
      <c r="A110" s="54" t="s">
        <v>989</v>
      </c>
      <c r="B110" s="28">
        <f>F109+5</f>
        <v>46178</v>
      </c>
      <c r="C110" s="23">
        <v>0.36249999999999999</v>
      </c>
      <c r="D110" s="28">
        <f>B110+1</f>
        <v>46179</v>
      </c>
      <c r="E110" s="34">
        <v>0.1361111111111111</v>
      </c>
      <c r="F110" s="28">
        <f>D110</f>
        <v>46179</v>
      </c>
      <c r="G110" s="34">
        <v>0.75</v>
      </c>
      <c r="H110" s="60"/>
      <c r="I110" s="59"/>
    </row>
    <row r="111" spans="1:9" ht="25.05" hidden="1" customHeight="1">
      <c r="A111" s="54" t="s">
        <v>1013</v>
      </c>
      <c r="B111" s="28">
        <f>F110+1</f>
        <v>46180</v>
      </c>
      <c r="C111" s="23">
        <v>0</v>
      </c>
      <c r="D111" s="28">
        <f>B111</f>
        <v>46180</v>
      </c>
      <c r="E111" s="23">
        <v>0.125</v>
      </c>
      <c r="F111" s="28">
        <f>D111</f>
        <v>46180</v>
      </c>
      <c r="G111" s="34">
        <v>0.52916666666666667</v>
      </c>
      <c r="H111" s="60"/>
      <c r="I111" s="59"/>
    </row>
    <row r="112" spans="1:9" ht="25.05" hidden="1" customHeight="1">
      <c r="A112" s="54" t="s">
        <v>1018</v>
      </c>
      <c r="B112" s="28">
        <f>F111+5</f>
        <v>46185</v>
      </c>
      <c r="C112" s="23">
        <v>0.20833333333333334</v>
      </c>
      <c r="D112" s="28">
        <f>B112</f>
        <v>46185</v>
      </c>
      <c r="E112" s="23">
        <v>0.875</v>
      </c>
      <c r="F112" s="28">
        <f>D112+1</f>
        <v>46186</v>
      </c>
      <c r="G112" s="23">
        <v>0.13055555555555556</v>
      </c>
      <c r="H112" s="60"/>
      <c r="I112" s="59"/>
    </row>
    <row r="113" spans="1:9" ht="25.05" hidden="1" customHeight="1">
      <c r="A113" s="54" t="s">
        <v>1019</v>
      </c>
      <c r="B113" s="28">
        <f>F112</f>
        <v>46186</v>
      </c>
      <c r="C113" s="23">
        <v>0.2388888888888889</v>
      </c>
      <c r="D113" s="28">
        <f>B113+1</f>
        <v>46187</v>
      </c>
      <c r="E113" s="34">
        <v>6.805555555555555E-2</v>
      </c>
      <c r="F113" s="28">
        <f>D113</f>
        <v>46187</v>
      </c>
      <c r="G113" s="23">
        <v>0.66666666666666663</v>
      </c>
      <c r="H113" s="60" t="s">
        <v>796</v>
      </c>
      <c r="I113" s="59"/>
    </row>
    <row r="114" spans="1:9" ht="25.35" hidden="1" customHeight="1">
      <c r="A114" s="54" t="s">
        <v>1030</v>
      </c>
      <c r="B114" s="28">
        <f t="shared" ref="B114" si="20">F113</f>
        <v>46187</v>
      </c>
      <c r="C114" s="23">
        <v>0.6875</v>
      </c>
      <c r="D114" s="28">
        <f t="shared" ref="D114:D115" si="21">B114</f>
        <v>46187</v>
      </c>
      <c r="E114" s="23">
        <v>0.70833333333333337</v>
      </c>
      <c r="F114" s="28">
        <f>D114+1</f>
        <v>46188</v>
      </c>
      <c r="G114" s="23">
        <v>0.16875000000000001</v>
      </c>
      <c r="H114" s="60"/>
      <c r="I114" s="59"/>
    </row>
    <row r="115" spans="1:9" ht="25.35" hidden="1" customHeight="1">
      <c r="A115" s="54" t="s">
        <v>1031</v>
      </c>
      <c r="B115" s="28">
        <f>F114</f>
        <v>46188</v>
      </c>
      <c r="C115" s="23">
        <v>0.33333333333333331</v>
      </c>
      <c r="D115" s="28">
        <f t="shared" si="21"/>
        <v>46188</v>
      </c>
      <c r="E115" s="23">
        <v>0.4375</v>
      </c>
      <c r="F115" s="28">
        <f>D115</f>
        <v>46188</v>
      </c>
      <c r="G115" s="23">
        <v>0.73055555555555551</v>
      </c>
      <c r="H115" s="60"/>
      <c r="I115" s="59"/>
    </row>
    <row r="116" spans="1:9" ht="25.35" hidden="1" customHeight="1">
      <c r="A116" s="54" t="s">
        <v>1097</v>
      </c>
      <c r="B116" s="28">
        <f>F115+4</f>
        <v>46192</v>
      </c>
      <c r="C116" s="23">
        <v>0.83333333333333337</v>
      </c>
      <c r="D116" s="28">
        <f>B116+1</f>
        <v>46193</v>
      </c>
      <c r="E116" s="34">
        <v>0.54166666666666663</v>
      </c>
      <c r="F116" s="28">
        <f>D116+1</f>
        <v>46194</v>
      </c>
      <c r="G116" s="23">
        <v>0.34305555555555556</v>
      </c>
      <c r="H116" s="60" t="s">
        <v>796</v>
      </c>
      <c r="I116" s="59"/>
    </row>
    <row r="117" spans="1:9" ht="25.35" hidden="1" customHeight="1">
      <c r="A117" s="54" t="s">
        <v>1041</v>
      </c>
      <c r="B117" s="28">
        <f>F116</f>
        <v>46194</v>
      </c>
      <c r="C117" s="23">
        <v>0.58333333333333337</v>
      </c>
      <c r="D117" s="28">
        <f>B117+1</f>
        <v>46195</v>
      </c>
      <c r="E117" s="34">
        <v>0.99444444444444446</v>
      </c>
      <c r="F117" s="28">
        <f>D117+1</f>
        <v>46196</v>
      </c>
      <c r="G117" s="23">
        <v>0.58472222222222225</v>
      </c>
      <c r="H117" s="60" t="s">
        <v>796</v>
      </c>
      <c r="I117" s="59"/>
    </row>
    <row r="118" spans="1:9" ht="25.35" hidden="1" customHeight="1">
      <c r="A118" s="54" t="s">
        <v>1103</v>
      </c>
      <c r="B118" s="28">
        <f>F117+5</f>
        <v>46201</v>
      </c>
      <c r="C118" s="23">
        <v>0.25</v>
      </c>
      <c r="D118" s="28">
        <f>B118+1</f>
        <v>46202</v>
      </c>
      <c r="E118" s="23">
        <v>0.60347222222222219</v>
      </c>
      <c r="F118" s="28">
        <f>D118+1</f>
        <v>46203</v>
      </c>
      <c r="G118" s="23">
        <v>5.2777777777777778E-2</v>
      </c>
      <c r="H118" s="60" t="s">
        <v>796</v>
      </c>
      <c r="I118" s="59"/>
    </row>
    <row r="119" spans="1:9" ht="25.35" hidden="1" customHeight="1">
      <c r="A119" s="54" t="s">
        <v>1059</v>
      </c>
      <c r="B119" s="28">
        <f>F118</f>
        <v>46203</v>
      </c>
      <c r="C119" s="23">
        <v>0.125</v>
      </c>
      <c r="D119" s="28">
        <f>B119</f>
        <v>46203</v>
      </c>
      <c r="E119" s="23">
        <v>0.68333333333333335</v>
      </c>
      <c r="F119" s="28">
        <f>D119+1</f>
        <v>46204</v>
      </c>
      <c r="G119" s="23">
        <v>0.21249999999999999</v>
      </c>
      <c r="H119" s="60" t="s">
        <v>796</v>
      </c>
      <c r="I119" s="59"/>
    </row>
    <row r="120" spans="1:9" ht="25.35" hidden="1" customHeight="1">
      <c r="A120" s="54" t="s">
        <v>1083</v>
      </c>
      <c r="B120" s="28">
        <f>F119</f>
        <v>46204</v>
      </c>
      <c r="C120" s="23">
        <v>0.23333333333333334</v>
      </c>
      <c r="D120" s="28">
        <f t="shared" ref="D120" si="22">B120</f>
        <v>46204</v>
      </c>
      <c r="E120" s="23">
        <v>0.25416666666666665</v>
      </c>
      <c r="F120" s="28">
        <f t="shared" ref="F120" si="23">D120</f>
        <v>46204</v>
      </c>
      <c r="G120" s="23">
        <v>0.8</v>
      </c>
      <c r="H120" s="60"/>
      <c r="I120" s="59"/>
    </row>
    <row r="121" spans="1:9" ht="25.35" hidden="1" customHeight="1">
      <c r="A121" s="54" t="s">
        <v>1104</v>
      </c>
      <c r="B121" s="28">
        <f>F120</f>
        <v>46204</v>
      </c>
      <c r="C121" s="23">
        <v>0.95833333333333337</v>
      </c>
      <c r="D121" s="28">
        <f>B121+1</f>
        <v>46205</v>
      </c>
      <c r="E121" s="23">
        <v>0.6875</v>
      </c>
      <c r="F121" s="28">
        <f>D121+1</f>
        <v>46206</v>
      </c>
      <c r="G121" s="23">
        <v>4.583333333333333E-2</v>
      </c>
      <c r="H121" s="60"/>
      <c r="I121" s="59"/>
    </row>
    <row r="122" spans="1:9" ht="25.35" hidden="1" customHeight="1">
      <c r="A122" s="54" t="s">
        <v>1091</v>
      </c>
      <c r="B122" s="28">
        <f>F121+4</f>
        <v>46210</v>
      </c>
      <c r="C122" s="23">
        <v>0.33333333333333331</v>
      </c>
      <c r="D122" s="28">
        <f t="shared" ref="D122:D128" si="24">B122</f>
        <v>46210</v>
      </c>
      <c r="E122" s="23">
        <v>0.46250000000000002</v>
      </c>
      <c r="F122" s="28">
        <f>D122+1</f>
        <v>46211</v>
      </c>
      <c r="G122" s="23">
        <v>6.6666666666666666E-2</v>
      </c>
      <c r="H122" s="60"/>
      <c r="I122" s="59"/>
    </row>
    <row r="123" spans="1:9" ht="25.35" hidden="1" customHeight="1">
      <c r="A123" s="54" t="s">
        <v>1121</v>
      </c>
      <c r="B123" s="28">
        <f>F122</f>
        <v>46211</v>
      </c>
      <c r="C123" s="23">
        <v>0.35416666666666669</v>
      </c>
      <c r="D123" s="28">
        <f t="shared" si="24"/>
        <v>46211</v>
      </c>
      <c r="E123" s="23">
        <v>0.46250000000000002</v>
      </c>
      <c r="F123" s="28">
        <f>D123</f>
        <v>46211</v>
      </c>
      <c r="G123" s="23">
        <v>0.9458333333333333</v>
      </c>
      <c r="H123" s="60"/>
      <c r="I123" s="59"/>
    </row>
    <row r="124" spans="1:9" ht="25.35" hidden="1" customHeight="1">
      <c r="A124" s="54" t="s">
        <v>1127</v>
      </c>
      <c r="B124" s="28">
        <f>F123+5</f>
        <v>46216</v>
      </c>
      <c r="C124" s="23">
        <v>0.29166666666666669</v>
      </c>
      <c r="D124" s="28">
        <f t="shared" si="24"/>
        <v>46216</v>
      </c>
      <c r="E124" s="23">
        <v>0.83125000000000004</v>
      </c>
      <c r="F124" s="28">
        <f>D124+1</f>
        <v>46217</v>
      </c>
      <c r="G124" s="23">
        <v>5.486111111111111E-2</v>
      </c>
      <c r="H124" s="60"/>
      <c r="I124" s="59"/>
    </row>
    <row r="125" spans="1:9" ht="25.35" hidden="1" customHeight="1">
      <c r="A125" s="54" t="s">
        <v>1156</v>
      </c>
      <c r="B125" s="28">
        <f>F124</f>
        <v>46217</v>
      </c>
      <c r="C125" s="23">
        <v>0.10416666666666667</v>
      </c>
      <c r="D125" s="28">
        <f>B125</f>
        <v>46217</v>
      </c>
      <c r="E125" s="23">
        <v>0.80902777777777779</v>
      </c>
      <c r="F125" s="28">
        <f>D125+1</f>
        <v>46218</v>
      </c>
      <c r="G125" s="23">
        <v>0.66666666666666663</v>
      </c>
      <c r="H125" s="60" t="s">
        <v>796</v>
      </c>
      <c r="I125" s="59"/>
    </row>
    <row r="126" spans="1:9" ht="25.35" hidden="1" customHeight="1">
      <c r="A126" s="54" t="s">
        <v>1165</v>
      </c>
      <c r="B126" s="28">
        <f>F125</f>
        <v>46218</v>
      </c>
      <c r="C126" s="23">
        <v>0.72222222222222221</v>
      </c>
      <c r="D126" s="28">
        <f t="shared" si="24"/>
        <v>46218</v>
      </c>
      <c r="E126" s="23">
        <v>0.74722222222222223</v>
      </c>
      <c r="F126" s="28">
        <f>D126+1</f>
        <v>46219</v>
      </c>
      <c r="G126" s="23">
        <v>8.2638888888888887E-2</v>
      </c>
      <c r="H126" s="60"/>
      <c r="I126" s="59"/>
    </row>
    <row r="127" spans="1:9" ht="25.35" hidden="1" customHeight="1">
      <c r="A127" s="54" t="s">
        <v>1166</v>
      </c>
      <c r="B127" s="28">
        <f>F126</f>
        <v>46219</v>
      </c>
      <c r="C127" s="23">
        <v>0.25</v>
      </c>
      <c r="D127" s="28">
        <f t="shared" si="24"/>
        <v>46219</v>
      </c>
      <c r="E127" s="23">
        <v>0.30972222222222223</v>
      </c>
      <c r="F127" s="28">
        <f>D127</f>
        <v>46219</v>
      </c>
      <c r="G127" s="23">
        <v>0.6743055555555556</v>
      </c>
      <c r="H127" s="60"/>
      <c r="I127" s="59"/>
    </row>
    <row r="128" spans="1:9" ht="25.35" hidden="1" customHeight="1">
      <c r="A128" s="54" t="s">
        <v>1167</v>
      </c>
      <c r="B128" s="28">
        <f>F127+5</f>
        <v>46224</v>
      </c>
      <c r="C128" s="23">
        <v>0</v>
      </c>
      <c r="D128" s="28">
        <f t="shared" si="24"/>
        <v>46224</v>
      </c>
      <c r="E128" s="23">
        <v>0.70833333333333337</v>
      </c>
      <c r="F128" s="28">
        <f>D128+1</f>
        <v>46225</v>
      </c>
      <c r="G128" s="23">
        <v>0.3125</v>
      </c>
      <c r="H128" s="60" t="s">
        <v>796</v>
      </c>
      <c r="I128" s="59"/>
    </row>
    <row r="129" spans="1:14" ht="25.35" hidden="1" customHeight="1">
      <c r="A129" s="54" t="s">
        <v>1188</v>
      </c>
      <c r="B129" s="28">
        <f>F128</f>
        <v>46225</v>
      </c>
      <c r="C129" s="23">
        <v>0.54166666666666663</v>
      </c>
      <c r="D129" s="28">
        <f>B129+1</f>
        <v>46226</v>
      </c>
      <c r="E129" s="34">
        <v>0.875</v>
      </c>
      <c r="F129" s="28">
        <f>D129+1</f>
        <v>46227</v>
      </c>
      <c r="G129" s="23">
        <v>0.32777777777777778</v>
      </c>
      <c r="H129" s="60" t="s">
        <v>796</v>
      </c>
      <c r="I129" s="59"/>
    </row>
    <row r="130" spans="1:14" ht="25.35" hidden="1" customHeight="1">
      <c r="A130" s="54" t="s">
        <v>1193</v>
      </c>
      <c r="B130" s="28">
        <f>F129+4</f>
        <v>46231</v>
      </c>
      <c r="C130" s="23">
        <v>0.95833333333333337</v>
      </c>
      <c r="D130" s="28">
        <f>B130+1</f>
        <v>46232</v>
      </c>
      <c r="E130" s="34">
        <v>0.30625000000000002</v>
      </c>
      <c r="F130" s="28">
        <f t="shared" ref="F130" si="25">D130</f>
        <v>46232</v>
      </c>
      <c r="G130" s="23">
        <v>0.62638888888888888</v>
      </c>
      <c r="H130" s="60" t="s">
        <v>796</v>
      </c>
      <c r="I130" s="59"/>
    </row>
    <row r="131" spans="1:14" ht="25.35" hidden="1" customHeight="1">
      <c r="A131" s="54" t="s">
        <v>1215</v>
      </c>
      <c r="B131" s="28">
        <f>F130</f>
        <v>46232</v>
      </c>
      <c r="C131" s="23">
        <v>0.6875</v>
      </c>
      <c r="D131" s="28">
        <f>B131+2</f>
        <v>46234</v>
      </c>
      <c r="E131" s="34">
        <v>0.88124999999999998</v>
      </c>
      <c r="F131" s="28">
        <f t="shared" ref="F131:F139" si="26">D131+1</f>
        <v>46235</v>
      </c>
      <c r="G131" s="23">
        <v>0.79166666666666663</v>
      </c>
      <c r="H131" s="60" t="s">
        <v>796</v>
      </c>
      <c r="I131" s="59"/>
    </row>
    <row r="132" spans="1:14" ht="25.35" customHeight="1">
      <c r="A132" s="54" t="s">
        <v>1216</v>
      </c>
      <c r="B132" s="28">
        <f>F131</f>
        <v>46235</v>
      </c>
      <c r="C132" s="23">
        <v>0.8125</v>
      </c>
      <c r="D132" s="28">
        <f>B132</f>
        <v>46235</v>
      </c>
      <c r="E132" s="23">
        <v>0.85</v>
      </c>
      <c r="F132" s="28">
        <f t="shared" si="26"/>
        <v>46236</v>
      </c>
      <c r="G132" s="23">
        <v>0.15972222222222224</v>
      </c>
      <c r="H132" s="60"/>
      <c r="I132" s="59"/>
    </row>
    <row r="133" spans="1:14" ht="25.35" customHeight="1">
      <c r="A133" s="54" t="s">
        <v>1222</v>
      </c>
      <c r="B133" s="28">
        <f>F132</f>
        <v>46236</v>
      </c>
      <c r="C133" s="23">
        <v>0.36736111111111108</v>
      </c>
      <c r="D133" s="28">
        <f>B133+1</f>
        <v>46237</v>
      </c>
      <c r="E133" s="23">
        <v>4.583333333333333E-2</v>
      </c>
      <c r="F133" s="28">
        <f>D133</f>
        <v>46237</v>
      </c>
      <c r="G133" s="23">
        <v>0.42708333333333331</v>
      </c>
      <c r="H133" s="60" t="s">
        <v>796</v>
      </c>
      <c r="I133" s="59"/>
    </row>
    <row r="134" spans="1:14" ht="25.35" customHeight="1">
      <c r="A134" s="54" t="s">
        <v>1228</v>
      </c>
      <c r="B134" s="28">
        <f>F133+4</f>
        <v>46241</v>
      </c>
      <c r="C134" s="23">
        <v>0.75</v>
      </c>
      <c r="D134" s="28">
        <f>B134+1</f>
        <v>46242</v>
      </c>
      <c r="E134" s="23">
        <v>0.70833333333333337</v>
      </c>
      <c r="F134" s="28">
        <f>D134+1</f>
        <v>46243</v>
      </c>
      <c r="G134" s="23">
        <v>0.28680555555555554</v>
      </c>
      <c r="H134" s="60"/>
      <c r="I134" s="59"/>
    </row>
    <row r="135" spans="1:14" ht="25.35" customHeight="1">
      <c r="A135" s="54" t="s">
        <v>1242</v>
      </c>
      <c r="B135" s="28">
        <f>F134</f>
        <v>46243</v>
      </c>
      <c r="C135" s="23">
        <v>0.5</v>
      </c>
      <c r="D135" s="28">
        <f>B135+2</f>
        <v>46245</v>
      </c>
      <c r="E135" s="23">
        <v>0.99930555555555556</v>
      </c>
      <c r="F135" s="38">
        <f>D135+1</f>
        <v>46246</v>
      </c>
      <c r="G135" s="23">
        <v>0.41666666666666669</v>
      </c>
      <c r="H135" s="60" t="s">
        <v>796</v>
      </c>
      <c r="I135" s="59"/>
    </row>
    <row r="136" spans="1:14" ht="25.35" customHeight="1">
      <c r="A136" s="54" t="s">
        <v>1258</v>
      </c>
      <c r="B136" s="38">
        <f>F135+4</f>
        <v>46250</v>
      </c>
      <c r="C136" s="23">
        <v>0.91666666666666663</v>
      </c>
      <c r="D136" s="28">
        <f>B136</f>
        <v>46250</v>
      </c>
      <c r="E136" s="23">
        <v>0.97916666666666663</v>
      </c>
      <c r="F136" s="38">
        <f t="shared" si="26"/>
        <v>46251</v>
      </c>
      <c r="G136" s="23">
        <v>0.47916666666666669</v>
      </c>
      <c r="H136" s="60"/>
      <c r="I136" s="59"/>
    </row>
    <row r="137" spans="1:14" ht="25.35" customHeight="1">
      <c r="A137" s="54" t="s">
        <v>1284</v>
      </c>
      <c r="B137" s="38">
        <f>F136</f>
        <v>46251</v>
      </c>
      <c r="C137" s="23">
        <v>0.64583333333333337</v>
      </c>
      <c r="D137" s="28">
        <f>B137</f>
        <v>46251</v>
      </c>
      <c r="E137" s="23">
        <v>0.77083333333333337</v>
      </c>
      <c r="F137" s="38">
        <f t="shared" si="26"/>
        <v>46252</v>
      </c>
      <c r="G137" s="23">
        <v>0.9375</v>
      </c>
      <c r="H137" s="60"/>
      <c r="I137" s="59"/>
    </row>
    <row r="138" spans="1:14" ht="25.35" customHeight="1">
      <c r="A138" s="54" t="s">
        <v>1288</v>
      </c>
      <c r="B138" s="38">
        <f t="shared" ref="B138" si="27">F137</f>
        <v>46252</v>
      </c>
      <c r="C138" s="23">
        <v>0.95833333333333337</v>
      </c>
      <c r="D138" s="28">
        <f t="shared" ref="D138:D139" si="28">B138</f>
        <v>46252</v>
      </c>
      <c r="E138" s="23">
        <v>0.97916666666666663</v>
      </c>
      <c r="F138" s="38">
        <f t="shared" si="26"/>
        <v>46253</v>
      </c>
      <c r="G138" s="23">
        <v>0.66666666666666663</v>
      </c>
      <c r="H138" s="60"/>
      <c r="I138" s="59"/>
    </row>
    <row r="139" spans="1:14" ht="25.35" customHeight="1">
      <c r="A139" s="54" t="s">
        <v>1289</v>
      </c>
      <c r="B139" s="38">
        <f>F138</f>
        <v>46253</v>
      </c>
      <c r="C139" s="23">
        <v>0.875</v>
      </c>
      <c r="D139" s="28">
        <f t="shared" si="28"/>
        <v>46253</v>
      </c>
      <c r="E139" s="23">
        <v>0.91666666666666663</v>
      </c>
      <c r="F139" s="38">
        <f t="shared" si="26"/>
        <v>46254</v>
      </c>
      <c r="G139" s="23">
        <v>0.41666666666666669</v>
      </c>
      <c r="H139" s="60"/>
      <c r="I139" s="59"/>
    </row>
    <row r="140" spans="1:14" ht="25.35" customHeight="1">
      <c r="A140" s="54" t="s">
        <v>1339</v>
      </c>
      <c r="B140" s="38">
        <f>F139+4</f>
        <v>46258</v>
      </c>
      <c r="C140" s="23">
        <v>0.75</v>
      </c>
      <c r="D140" s="28">
        <f t="shared" ref="D140" si="29">B140</f>
        <v>46258</v>
      </c>
      <c r="E140" s="23">
        <v>0.875</v>
      </c>
      <c r="F140" s="38">
        <f t="shared" ref="F140" si="30">D140+1</f>
        <v>46259</v>
      </c>
      <c r="G140" s="23">
        <v>0.29166666666666669</v>
      </c>
      <c r="H140" s="60"/>
      <c r="I140" s="59"/>
    </row>
    <row r="141" spans="1:14" ht="24" customHeight="1">
      <c r="A141" s="152" t="s">
        <v>1326</v>
      </c>
      <c r="B141" s="153"/>
      <c r="C141" s="153"/>
      <c r="D141" s="153"/>
      <c r="E141" s="153"/>
      <c r="F141" s="153"/>
      <c r="G141" s="153"/>
      <c r="H141" s="153"/>
      <c r="I141" s="153"/>
    </row>
    <row r="142" spans="1:14" ht="24" customHeight="1">
      <c r="A142" s="55" t="s">
        <v>3</v>
      </c>
      <c r="B142" s="127" t="s">
        <v>4</v>
      </c>
      <c r="C142" s="128"/>
      <c r="D142" s="127" t="s">
        <v>5</v>
      </c>
      <c r="E142" s="128"/>
      <c r="F142" s="127" t="s">
        <v>6</v>
      </c>
      <c r="G142" s="128"/>
      <c r="H142" s="56" t="s">
        <v>7</v>
      </c>
      <c r="I142" s="56" t="s">
        <v>8</v>
      </c>
      <c r="N142" s="51" t="s">
        <v>309</v>
      </c>
    </row>
    <row r="143" spans="1:14" ht="24.6" hidden="1" customHeight="1">
      <c r="A143" s="61" t="s">
        <v>575</v>
      </c>
      <c r="B143" s="28">
        <v>46115</v>
      </c>
      <c r="C143" s="34">
        <v>0.60416666666666696</v>
      </c>
      <c r="D143" s="28">
        <v>46116</v>
      </c>
      <c r="E143" s="34">
        <v>0.67500000000000004</v>
      </c>
      <c r="F143" s="28">
        <v>46117</v>
      </c>
      <c r="G143" s="34">
        <v>0.116666666666667</v>
      </c>
      <c r="H143" s="60" t="s">
        <v>576</v>
      </c>
      <c r="I143" s="59"/>
    </row>
    <row r="144" spans="1:14" ht="24.6" hidden="1" customHeight="1">
      <c r="A144" s="62" t="s">
        <v>577</v>
      </c>
      <c r="B144" s="28">
        <v>46117</v>
      </c>
      <c r="C144" s="63">
        <v>0.375</v>
      </c>
      <c r="D144" s="28">
        <v>46117</v>
      </c>
      <c r="E144" s="63">
        <v>0.5</v>
      </c>
      <c r="F144" s="28">
        <v>46117</v>
      </c>
      <c r="G144" s="63">
        <v>0.94583333333333297</v>
      </c>
      <c r="H144" s="60"/>
      <c r="I144" s="59"/>
    </row>
    <row r="145" spans="1:9" ht="24.6" hidden="1" customHeight="1">
      <c r="A145" s="62" t="s">
        <v>578</v>
      </c>
      <c r="B145" s="28">
        <v>46122</v>
      </c>
      <c r="C145" s="63">
        <v>0.8125</v>
      </c>
      <c r="D145" s="28">
        <f>B145</f>
        <v>46122</v>
      </c>
      <c r="E145" s="63">
        <v>0.85416666666666696</v>
      </c>
      <c r="F145" s="28">
        <v>46123</v>
      </c>
      <c r="G145" s="63">
        <v>0.25</v>
      </c>
      <c r="H145" s="60"/>
      <c r="I145" s="59"/>
    </row>
    <row r="146" spans="1:9" ht="24.6" hidden="1" customHeight="1">
      <c r="A146" s="62" t="s">
        <v>579</v>
      </c>
      <c r="B146" s="28">
        <f>F145</f>
        <v>46123</v>
      </c>
      <c r="C146" s="63">
        <v>0.33333333333333298</v>
      </c>
      <c r="D146" s="28">
        <f>B146+1</f>
        <v>46124</v>
      </c>
      <c r="E146" s="63">
        <v>4.1666666666666664E-2</v>
      </c>
      <c r="F146" s="28">
        <f>D146</f>
        <v>46124</v>
      </c>
      <c r="G146" s="63">
        <v>0.92500000000000004</v>
      </c>
      <c r="H146" s="60"/>
      <c r="I146" s="59"/>
    </row>
    <row r="147" spans="1:9" ht="24.6" hidden="1" customHeight="1">
      <c r="A147" s="54" t="s">
        <v>580</v>
      </c>
      <c r="B147" s="28">
        <f>F146</f>
        <v>46124</v>
      </c>
      <c r="C147" s="63">
        <v>0.97916666666666663</v>
      </c>
      <c r="D147" s="28">
        <f>B147+1</f>
        <v>46125</v>
      </c>
      <c r="E147" s="63">
        <v>7.4305555555555555E-2</v>
      </c>
      <c r="F147" s="28">
        <f>D147</f>
        <v>46125</v>
      </c>
      <c r="G147" s="63">
        <v>0.41805555555555557</v>
      </c>
      <c r="H147" s="60"/>
      <c r="I147" s="59"/>
    </row>
    <row r="148" spans="1:9" ht="24.6" hidden="1" customHeight="1">
      <c r="A148" s="54" t="s">
        <v>581</v>
      </c>
      <c r="B148" s="28">
        <f>F147</f>
        <v>46125</v>
      </c>
      <c r="C148" s="63">
        <v>0.58333333333333304</v>
      </c>
      <c r="D148" s="28">
        <f t="shared" ref="D148:D149" si="31">B148</f>
        <v>46125</v>
      </c>
      <c r="E148" s="63">
        <v>0.625</v>
      </c>
      <c r="F148" s="28">
        <f>D148+1</f>
        <v>46126</v>
      </c>
      <c r="G148" s="63">
        <v>6.9444444444444447E-4</v>
      </c>
      <c r="I148" s="59"/>
    </row>
    <row r="149" spans="1:9" ht="24.6" hidden="1" customHeight="1">
      <c r="A149" s="62" t="s">
        <v>582</v>
      </c>
      <c r="B149" s="28">
        <f>F148+4</f>
        <v>46130</v>
      </c>
      <c r="C149" s="63">
        <v>0.41666666666666669</v>
      </c>
      <c r="D149" s="28">
        <f t="shared" si="31"/>
        <v>46130</v>
      </c>
      <c r="E149" s="63">
        <v>0.79166666666666663</v>
      </c>
      <c r="F149" s="28">
        <f>D149+1</f>
        <v>46131</v>
      </c>
      <c r="G149" s="63">
        <v>0.20833333333333334</v>
      </c>
      <c r="H149" s="60"/>
      <c r="I149" s="59"/>
    </row>
    <row r="150" spans="1:9" ht="24.6" hidden="1" customHeight="1">
      <c r="A150" s="62" t="s">
        <v>583</v>
      </c>
      <c r="B150" s="28">
        <f>F149</f>
        <v>46131</v>
      </c>
      <c r="C150" s="63">
        <v>0.45833333333333331</v>
      </c>
      <c r="D150" s="28">
        <f>B150+1</f>
        <v>46132</v>
      </c>
      <c r="E150" s="63">
        <v>0.54166666666666663</v>
      </c>
      <c r="F150" s="28">
        <f>D150</f>
        <v>46132</v>
      </c>
      <c r="G150" s="63">
        <v>0.95833333333333337</v>
      </c>
      <c r="H150" s="20" t="s">
        <v>12</v>
      </c>
      <c r="I150" s="59"/>
    </row>
    <row r="151" spans="1:9" ht="24.6" hidden="1" customHeight="1">
      <c r="A151" s="62" t="s">
        <v>584</v>
      </c>
      <c r="B151" s="28">
        <f>F150+5</f>
        <v>46137</v>
      </c>
      <c r="C151" s="63">
        <v>0.875</v>
      </c>
      <c r="D151" s="28">
        <f>B151+1</f>
        <v>46138</v>
      </c>
      <c r="E151" s="63">
        <v>8.3333333333333332E-3</v>
      </c>
      <c r="F151" s="28">
        <f>D151</f>
        <v>46138</v>
      </c>
      <c r="G151" s="63">
        <v>0.24583333333333332</v>
      </c>
      <c r="H151" s="60"/>
      <c r="I151" s="59"/>
    </row>
    <row r="152" spans="1:9" ht="24.6" hidden="1" customHeight="1">
      <c r="A152" s="62" t="s">
        <v>757</v>
      </c>
      <c r="B152" s="28">
        <f>F151</f>
        <v>46138</v>
      </c>
      <c r="C152" s="63">
        <v>0.375</v>
      </c>
      <c r="D152" s="28">
        <f>B152+1</f>
        <v>46139</v>
      </c>
      <c r="E152" s="63">
        <v>0.05</v>
      </c>
      <c r="F152" s="28">
        <f>D152+1</f>
        <v>46140</v>
      </c>
      <c r="G152" s="63">
        <v>0.16666666666666666</v>
      </c>
      <c r="H152" s="60"/>
      <c r="I152" s="59"/>
    </row>
    <row r="153" spans="1:9" ht="24.6" hidden="1" customHeight="1">
      <c r="A153" s="54" t="s">
        <v>760</v>
      </c>
      <c r="B153" s="28">
        <f>F152</f>
        <v>46140</v>
      </c>
      <c r="C153" s="63">
        <v>0.1875</v>
      </c>
      <c r="D153" s="28">
        <f>B153+1</f>
        <v>46141</v>
      </c>
      <c r="E153" s="63">
        <v>0.05</v>
      </c>
      <c r="F153" s="28">
        <f t="shared" ref="F153" si="32">D153</f>
        <v>46141</v>
      </c>
      <c r="G153" s="63">
        <v>0.54166666666666663</v>
      </c>
      <c r="H153" s="60" t="s">
        <v>862</v>
      </c>
      <c r="I153" s="59"/>
    </row>
    <row r="154" spans="1:9" ht="24.6" hidden="1" customHeight="1">
      <c r="A154" s="54" t="s">
        <v>761</v>
      </c>
      <c r="B154" s="28">
        <f>F153</f>
        <v>46141</v>
      </c>
      <c r="C154" s="63">
        <v>0.75</v>
      </c>
      <c r="D154" s="28">
        <f>B154</f>
        <v>46141</v>
      </c>
      <c r="E154" s="63">
        <v>0.79166666666666663</v>
      </c>
      <c r="F154" s="28">
        <f>D154+1</f>
        <v>46142</v>
      </c>
      <c r="G154" s="63">
        <v>8.3333333333333332E-3</v>
      </c>
      <c r="H154" s="60"/>
      <c r="I154" s="59"/>
    </row>
    <row r="155" spans="1:9" ht="24.6" hidden="1" customHeight="1">
      <c r="A155" s="62" t="s">
        <v>806</v>
      </c>
      <c r="B155" s="28">
        <f>F154+4</f>
        <v>46146</v>
      </c>
      <c r="C155" s="63">
        <v>0.45833333333333331</v>
      </c>
      <c r="D155" s="28">
        <f>B155</f>
        <v>46146</v>
      </c>
      <c r="E155" s="63">
        <v>0.66666666666666663</v>
      </c>
      <c r="F155" s="28">
        <f>D155+1</f>
        <v>46147</v>
      </c>
      <c r="G155" s="63">
        <v>0.25</v>
      </c>
      <c r="H155" s="60"/>
      <c r="I155" s="59"/>
    </row>
    <row r="156" spans="1:9" ht="24.6" hidden="1" customHeight="1">
      <c r="A156" s="62" t="s">
        <v>817</v>
      </c>
      <c r="B156" s="28">
        <f>F155</f>
        <v>46147</v>
      </c>
      <c r="C156" s="63">
        <v>0.5</v>
      </c>
      <c r="D156" s="28">
        <f>B156</f>
        <v>46147</v>
      </c>
      <c r="E156" s="63">
        <v>0.79166666666666663</v>
      </c>
      <c r="F156" s="28">
        <f>D156+1</f>
        <v>46148</v>
      </c>
      <c r="G156" s="63">
        <v>0.27083333333333331</v>
      </c>
      <c r="H156" s="60"/>
      <c r="I156" s="59"/>
    </row>
    <row r="157" spans="1:9" ht="24.6" hidden="1" customHeight="1">
      <c r="A157" s="62" t="s">
        <v>851</v>
      </c>
      <c r="B157" s="28">
        <f>F156+5</f>
        <v>46153</v>
      </c>
      <c r="C157" s="63">
        <v>4.1666666666666664E-2</v>
      </c>
      <c r="D157" s="28">
        <f t="shared" ref="D157" si="33">B157</f>
        <v>46153</v>
      </c>
      <c r="E157" s="63">
        <v>0.25</v>
      </c>
      <c r="F157" s="28">
        <f>D157</f>
        <v>46153</v>
      </c>
      <c r="G157" s="63">
        <v>0.45833333333333331</v>
      </c>
      <c r="H157" s="60"/>
      <c r="I157" s="59"/>
    </row>
    <row r="158" spans="1:9" ht="24.6" hidden="1" customHeight="1">
      <c r="A158" s="62" t="s">
        <v>859</v>
      </c>
      <c r="B158" s="28">
        <f>F157</f>
        <v>46153</v>
      </c>
      <c r="C158" s="63">
        <v>0.58333333333333337</v>
      </c>
      <c r="D158" s="28">
        <f>B158+1</f>
        <v>46154</v>
      </c>
      <c r="E158" s="63">
        <v>4.1666666666666664E-2</v>
      </c>
      <c r="F158" s="28">
        <f>D158</f>
        <v>46154</v>
      </c>
      <c r="G158" s="63">
        <v>0.70833333333333337</v>
      </c>
      <c r="H158" s="60"/>
      <c r="I158" s="59"/>
    </row>
    <row r="159" spans="1:9" ht="24.6" hidden="1" customHeight="1">
      <c r="A159" s="54" t="s">
        <v>865</v>
      </c>
      <c r="B159" s="28">
        <f>F158</f>
        <v>46154</v>
      </c>
      <c r="C159" s="63">
        <v>0.72916666666666663</v>
      </c>
      <c r="D159" s="28">
        <f>B159</f>
        <v>46154</v>
      </c>
      <c r="E159" s="63">
        <v>0.7416666666666667</v>
      </c>
      <c r="F159" s="28">
        <f>D159+1</f>
        <v>46155</v>
      </c>
      <c r="G159" s="63">
        <v>6.9444444444444447E-4</v>
      </c>
      <c r="H159" s="60"/>
      <c r="I159" s="59"/>
    </row>
    <row r="160" spans="1:9" ht="24.6" hidden="1" customHeight="1">
      <c r="A160" s="54" t="s">
        <v>867</v>
      </c>
      <c r="B160" s="28">
        <f>F159</f>
        <v>46155</v>
      </c>
      <c r="C160" s="63">
        <v>0.25</v>
      </c>
      <c r="D160" s="28">
        <f>B160</f>
        <v>46155</v>
      </c>
      <c r="E160" s="34">
        <v>0.27916666666666667</v>
      </c>
      <c r="F160" s="28">
        <f>D160</f>
        <v>46155</v>
      </c>
      <c r="G160" s="63">
        <v>0.66666666666666663</v>
      </c>
      <c r="H160" s="60"/>
      <c r="I160" s="59"/>
    </row>
    <row r="161" spans="1:9" ht="24.6" hidden="1" customHeight="1">
      <c r="A161" s="62" t="s">
        <v>886</v>
      </c>
      <c r="B161" s="28">
        <f>F160+5</f>
        <v>46160</v>
      </c>
      <c r="C161" s="63">
        <v>8.3333333333333329E-2</v>
      </c>
      <c r="D161" s="28">
        <f>B161</f>
        <v>46160</v>
      </c>
      <c r="E161" s="34">
        <v>0.20833333333333334</v>
      </c>
      <c r="F161" s="28">
        <f>D161</f>
        <v>46160</v>
      </c>
      <c r="G161" s="63">
        <v>0.66666666666666663</v>
      </c>
      <c r="H161" s="60"/>
      <c r="I161" s="59"/>
    </row>
    <row r="162" spans="1:9" ht="24.6" hidden="1" customHeight="1">
      <c r="A162" s="62" t="s">
        <v>893</v>
      </c>
      <c r="B162" s="28">
        <f>F161</f>
        <v>46160</v>
      </c>
      <c r="C162" s="63">
        <v>0.91666666666666663</v>
      </c>
      <c r="D162" s="28">
        <f>B162+1</f>
        <v>46161</v>
      </c>
      <c r="E162" s="34">
        <v>0.91666666666666663</v>
      </c>
      <c r="F162" s="28">
        <f>D162+1</f>
        <v>46162</v>
      </c>
      <c r="G162" s="63">
        <v>0.4375</v>
      </c>
      <c r="H162" s="20" t="s">
        <v>12</v>
      </c>
      <c r="I162" s="59"/>
    </row>
    <row r="163" spans="1:9" ht="24.6" hidden="1" customHeight="1">
      <c r="A163" s="62" t="s">
        <v>914</v>
      </c>
      <c r="B163" s="28">
        <f>F162+5</f>
        <v>46167</v>
      </c>
      <c r="C163" s="63">
        <v>0.29166666666666669</v>
      </c>
      <c r="D163" s="28">
        <f>B163</f>
        <v>46167</v>
      </c>
      <c r="E163" s="34">
        <v>0.34166666666666667</v>
      </c>
      <c r="F163" s="28">
        <f>D163</f>
        <v>46167</v>
      </c>
      <c r="G163" s="63">
        <v>0.58333333333333337</v>
      </c>
      <c r="H163" s="60"/>
      <c r="I163" s="59"/>
    </row>
    <row r="164" spans="1:9" ht="24.6" hidden="1" customHeight="1">
      <c r="A164" s="62" t="s">
        <v>924</v>
      </c>
      <c r="B164" s="28">
        <f>F163</f>
        <v>46167</v>
      </c>
      <c r="C164" s="63">
        <v>0.75</v>
      </c>
      <c r="D164" s="28">
        <f>B164+1</f>
        <v>46168</v>
      </c>
      <c r="E164" s="34">
        <v>0.98333333333333328</v>
      </c>
      <c r="F164" s="28">
        <f>D164+1</f>
        <v>46169</v>
      </c>
      <c r="G164" s="63">
        <v>0.66666666666666663</v>
      </c>
      <c r="H164" s="20" t="s">
        <v>990</v>
      </c>
      <c r="I164" s="59"/>
    </row>
    <row r="165" spans="1:9" ht="24.6" hidden="1" customHeight="1">
      <c r="A165" s="54" t="s">
        <v>928</v>
      </c>
      <c r="B165" s="28">
        <f>F164</f>
        <v>46169</v>
      </c>
      <c r="C165" s="63">
        <v>0.6875</v>
      </c>
      <c r="D165" s="28">
        <f>B165</f>
        <v>46169</v>
      </c>
      <c r="E165" s="63">
        <v>0.70833333333333337</v>
      </c>
      <c r="F165" s="28">
        <f t="shared" ref="F165:F169" si="34">D165</f>
        <v>46169</v>
      </c>
      <c r="G165" s="63">
        <v>0.95</v>
      </c>
      <c r="H165" s="60"/>
      <c r="I165" s="59"/>
    </row>
    <row r="166" spans="1:9" ht="24.6" hidden="1" customHeight="1">
      <c r="A166" s="54" t="s">
        <v>945</v>
      </c>
      <c r="B166" s="28">
        <f>F165+1</f>
        <v>46170</v>
      </c>
      <c r="C166" s="63">
        <v>0.15277777777777779</v>
      </c>
      <c r="D166" s="28">
        <f>B166</f>
        <v>46170</v>
      </c>
      <c r="E166" s="34">
        <v>0.39583333333333331</v>
      </c>
      <c r="F166" s="28">
        <f t="shared" si="34"/>
        <v>46170</v>
      </c>
      <c r="G166" s="63">
        <v>0.625</v>
      </c>
      <c r="H166" s="60"/>
      <c r="I166" s="59"/>
    </row>
    <row r="167" spans="1:9" ht="24.6" hidden="1" customHeight="1">
      <c r="A167" s="62" t="s">
        <v>961</v>
      </c>
      <c r="B167" s="28">
        <f>F166+5</f>
        <v>46175</v>
      </c>
      <c r="C167" s="63">
        <v>0.20833333333333334</v>
      </c>
      <c r="D167" s="28">
        <f>B167</f>
        <v>46175</v>
      </c>
      <c r="E167" s="63">
        <v>0.32916666666666666</v>
      </c>
      <c r="F167" s="28">
        <f t="shared" si="34"/>
        <v>46175</v>
      </c>
      <c r="G167" s="63">
        <v>0.84583333333333333</v>
      </c>
      <c r="H167" s="60"/>
      <c r="I167" s="59"/>
    </row>
    <row r="168" spans="1:9" ht="24.6" hidden="1" customHeight="1">
      <c r="A168" s="62" t="s">
        <v>962</v>
      </c>
      <c r="B168" s="28">
        <f>F167+1</f>
        <v>46176</v>
      </c>
      <c r="C168" s="63">
        <v>0.125</v>
      </c>
      <c r="D168" s="28">
        <f>B168</f>
        <v>46176</v>
      </c>
      <c r="E168" s="63">
        <v>0.24583333333333332</v>
      </c>
      <c r="F168" s="28">
        <f t="shared" si="34"/>
        <v>46176</v>
      </c>
      <c r="G168" s="63">
        <v>0.6166666666666667</v>
      </c>
      <c r="H168" s="60"/>
      <c r="I168" s="59"/>
    </row>
    <row r="169" spans="1:9" ht="24.6" hidden="1" customHeight="1">
      <c r="A169" s="62" t="s">
        <v>979</v>
      </c>
      <c r="B169" s="28">
        <f>F168+5</f>
        <v>46181</v>
      </c>
      <c r="C169" s="63">
        <v>0.54166666666666663</v>
      </c>
      <c r="D169" s="28">
        <f>B169+1</f>
        <v>46182</v>
      </c>
      <c r="E169" s="63">
        <v>0.35416666666666669</v>
      </c>
      <c r="F169" s="28">
        <f t="shared" si="34"/>
        <v>46182</v>
      </c>
      <c r="G169" s="63">
        <v>0.58333333333333337</v>
      </c>
      <c r="H169" s="60" t="s">
        <v>796</v>
      </c>
      <c r="I169" s="59"/>
    </row>
    <row r="170" spans="1:9" ht="24.6" hidden="1" customHeight="1">
      <c r="A170" s="62" t="s">
        <v>1006</v>
      </c>
      <c r="B170" s="28">
        <f>F169</f>
        <v>46182</v>
      </c>
      <c r="C170" s="63">
        <v>0.70833333333333337</v>
      </c>
      <c r="D170" s="28">
        <f t="shared" ref="D170:D172" si="35">B170</f>
        <v>46182</v>
      </c>
      <c r="E170" s="63">
        <v>0.83750000000000002</v>
      </c>
      <c r="F170" s="28">
        <f t="shared" ref="F170:F172" si="36">D170+1</f>
        <v>46183</v>
      </c>
      <c r="G170" s="63">
        <v>0.6333333333333333</v>
      </c>
      <c r="H170" s="60"/>
      <c r="I170" s="59"/>
    </row>
    <row r="171" spans="1:9" ht="24.6" hidden="1" customHeight="1">
      <c r="A171" s="54" t="s">
        <v>1007</v>
      </c>
      <c r="B171" s="28">
        <f>F170</f>
        <v>46183</v>
      </c>
      <c r="C171" s="63">
        <v>0.66666666666666663</v>
      </c>
      <c r="D171" s="28">
        <f t="shared" si="35"/>
        <v>46183</v>
      </c>
      <c r="E171" s="63">
        <v>0.67500000000000004</v>
      </c>
      <c r="F171" s="28">
        <f t="shared" si="36"/>
        <v>46184</v>
      </c>
      <c r="G171" s="63">
        <v>1.2500000000000001E-2</v>
      </c>
      <c r="H171" s="60"/>
      <c r="I171" s="59"/>
    </row>
    <row r="172" spans="1:9" ht="24.6" hidden="1" customHeight="1">
      <c r="A172" s="54" t="s">
        <v>1011</v>
      </c>
      <c r="B172" s="28">
        <f>F171</f>
        <v>46184</v>
      </c>
      <c r="C172" s="63">
        <v>0.20833333333333334</v>
      </c>
      <c r="D172" s="28">
        <f t="shared" si="35"/>
        <v>46184</v>
      </c>
      <c r="E172" s="63">
        <v>0.70833333333333337</v>
      </c>
      <c r="F172" s="28">
        <f t="shared" si="36"/>
        <v>46185</v>
      </c>
      <c r="G172" s="63">
        <v>0.28333333333333333</v>
      </c>
      <c r="H172" s="60" t="s">
        <v>1076</v>
      </c>
      <c r="I172" s="59"/>
    </row>
    <row r="173" spans="1:9" ht="24.6" hidden="1" customHeight="1">
      <c r="A173" s="62" t="s">
        <v>1028</v>
      </c>
      <c r="B173" s="28">
        <f>F172+4</f>
        <v>46189</v>
      </c>
      <c r="C173" s="63">
        <v>0.77083333333333337</v>
      </c>
      <c r="D173" s="28">
        <f>B173+1</f>
        <v>46190</v>
      </c>
      <c r="E173" s="34">
        <v>0.49583333333333335</v>
      </c>
      <c r="F173" s="28">
        <f>D173+1</f>
        <v>46191</v>
      </c>
      <c r="G173" s="63">
        <v>0.15833333333333333</v>
      </c>
      <c r="H173" s="60" t="s">
        <v>796</v>
      </c>
      <c r="I173" s="59"/>
    </row>
    <row r="174" spans="1:9" ht="24.6" hidden="1" customHeight="1">
      <c r="A174" s="62" t="s">
        <v>1029</v>
      </c>
      <c r="B174" s="28">
        <f>F173</f>
        <v>46191</v>
      </c>
      <c r="C174" s="63">
        <v>0.41666666666666669</v>
      </c>
      <c r="D174" s="28">
        <f>B174+1</f>
        <v>46192</v>
      </c>
      <c r="E174" s="34">
        <v>7.4999999999999997E-2</v>
      </c>
      <c r="F174" s="28">
        <f>D174</f>
        <v>46192</v>
      </c>
      <c r="G174" s="63">
        <v>0.46180555555555558</v>
      </c>
      <c r="H174" s="60" t="s">
        <v>1105</v>
      </c>
      <c r="I174" s="59"/>
    </row>
    <row r="175" spans="1:9" ht="24.6" hidden="1" customHeight="1">
      <c r="A175" s="62" t="s">
        <v>1047</v>
      </c>
      <c r="B175" s="28">
        <f>F174+5</f>
        <v>46197</v>
      </c>
      <c r="C175" s="63">
        <v>0.375</v>
      </c>
      <c r="D175" s="28">
        <f>B175</f>
        <v>46197</v>
      </c>
      <c r="E175" s="63">
        <v>0.43361111111111111</v>
      </c>
      <c r="F175" s="28">
        <f>D175</f>
        <v>46197</v>
      </c>
      <c r="G175" s="63">
        <v>0.70833333333333337</v>
      </c>
      <c r="H175" s="60"/>
      <c r="I175" s="59"/>
    </row>
    <row r="176" spans="1:9" ht="24.6" hidden="1" customHeight="1">
      <c r="A176" s="62" t="s">
        <v>1063</v>
      </c>
      <c r="B176" s="28">
        <f>F175</f>
        <v>46197</v>
      </c>
      <c r="C176" s="63">
        <v>0.79166666666666663</v>
      </c>
      <c r="D176" s="28">
        <f>B176</f>
        <v>46197</v>
      </c>
      <c r="E176" s="63">
        <v>0.9375</v>
      </c>
      <c r="F176" s="28">
        <f t="shared" ref="F176:F180" si="37">D176+1</f>
        <v>46198</v>
      </c>
      <c r="G176" s="63">
        <v>0.69166666666666665</v>
      </c>
      <c r="H176" s="60"/>
      <c r="I176" s="59"/>
    </row>
    <row r="177" spans="1:9" ht="24.6" hidden="1" customHeight="1">
      <c r="A177" s="62" t="s">
        <v>1069</v>
      </c>
      <c r="B177" s="28">
        <f>F176</f>
        <v>46198</v>
      </c>
      <c r="C177" s="63">
        <v>0.72916666666666663</v>
      </c>
      <c r="D177" s="28">
        <f>B177</f>
        <v>46198</v>
      </c>
      <c r="E177" s="63">
        <v>0.73750000000000004</v>
      </c>
      <c r="F177" s="28">
        <f t="shared" si="37"/>
        <v>46199</v>
      </c>
      <c r="G177" s="63">
        <v>6.6666666666666666E-2</v>
      </c>
      <c r="H177" s="60"/>
      <c r="I177" s="59"/>
    </row>
    <row r="178" spans="1:9" ht="24.6" hidden="1" customHeight="1">
      <c r="A178" s="62" t="s">
        <v>1072</v>
      </c>
      <c r="B178" s="28">
        <f>F177</f>
        <v>46199</v>
      </c>
      <c r="C178" s="63">
        <v>0.25</v>
      </c>
      <c r="D178" s="28">
        <f t="shared" ref="D178:D179" si="38">B178</f>
        <v>46199</v>
      </c>
      <c r="E178" s="63">
        <v>0.79166666666666663</v>
      </c>
      <c r="F178" s="28">
        <f t="shared" si="37"/>
        <v>46200</v>
      </c>
      <c r="G178" s="63">
        <v>9.1666666666666674E-2</v>
      </c>
      <c r="H178" s="60" t="s">
        <v>796</v>
      </c>
      <c r="I178" s="59"/>
    </row>
    <row r="179" spans="1:9" ht="24.6" hidden="1" customHeight="1">
      <c r="A179" s="62" t="s">
        <v>1073</v>
      </c>
      <c r="B179" s="28">
        <f>F178+4</f>
        <v>46204</v>
      </c>
      <c r="C179" s="63">
        <v>0.52083333333333337</v>
      </c>
      <c r="D179" s="28">
        <f t="shared" si="38"/>
        <v>46204</v>
      </c>
      <c r="E179" s="63">
        <v>0.64583333333333337</v>
      </c>
      <c r="F179" s="28">
        <f t="shared" si="37"/>
        <v>46205</v>
      </c>
      <c r="G179" s="63">
        <v>0.25</v>
      </c>
      <c r="H179" s="60"/>
      <c r="I179" s="59"/>
    </row>
    <row r="180" spans="1:9" ht="24.6" hidden="1" customHeight="1">
      <c r="A180" s="62" t="s">
        <v>1101</v>
      </c>
      <c r="B180" s="28">
        <f>F179</f>
        <v>46205</v>
      </c>
      <c r="C180" s="63">
        <v>0.5</v>
      </c>
      <c r="D180" s="28">
        <f t="shared" ref="D180:D184" si="39">B180</f>
        <v>46205</v>
      </c>
      <c r="E180" s="63">
        <v>0.8666666666666667</v>
      </c>
      <c r="F180" s="28">
        <f t="shared" si="37"/>
        <v>46206</v>
      </c>
      <c r="G180" s="63">
        <v>0.28333333333333333</v>
      </c>
      <c r="H180" s="60" t="s">
        <v>1172</v>
      </c>
      <c r="I180" s="59"/>
    </row>
    <row r="181" spans="1:9" ht="24.6" hidden="1" customHeight="1">
      <c r="A181" s="62" t="s">
        <v>1102</v>
      </c>
      <c r="B181" s="28">
        <f>F180+5</f>
        <v>46211</v>
      </c>
      <c r="C181" s="63">
        <v>0.70833333333333337</v>
      </c>
      <c r="D181" s="28">
        <f t="shared" si="39"/>
        <v>46211</v>
      </c>
      <c r="E181" s="63">
        <v>0.75</v>
      </c>
      <c r="F181" s="28">
        <f t="shared" ref="F181" si="40">D181+1</f>
        <v>46212</v>
      </c>
      <c r="G181" s="63">
        <v>6.9444444444444447E-4</v>
      </c>
      <c r="H181" s="60"/>
      <c r="I181" s="59"/>
    </row>
    <row r="182" spans="1:9" ht="24.6" hidden="1" customHeight="1">
      <c r="A182" s="62" t="s">
        <v>1136</v>
      </c>
      <c r="B182" s="28">
        <f>F181</f>
        <v>46212</v>
      </c>
      <c r="C182" s="63">
        <v>8.3333333333333329E-2</v>
      </c>
      <c r="D182" s="28">
        <f>B182</f>
        <v>46212</v>
      </c>
      <c r="E182" s="63">
        <v>0.96666666666666667</v>
      </c>
      <c r="F182" s="28">
        <f>D182+1</f>
        <v>46213</v>
      </c>
      <c r="G182" s="63">
        <v>0.53749999999999998</v>
      </c>
      <c r="H182" s="60" t="s">
        <v>796</v>
      </c>
      <c r="I182" s="59"/>
    </row>
    <row r="183" spans="1:9" ht="24.6" hidden="1" customHeight="1">
      <c r="A183" s="62" t="s">
        <v>1137</v>
      </c>
      <c r="B183" s="28">
        <f>F182</f>
        <v>46213</v>
      </c>
      <c r="C183" s="63">
        <v>0.5625</v>
      </c>
      <c r="D183" s="28">
        <f t="shared" si="39"/>
        <v>46213</v>
      </c>
      <c r="E183" s="63">
        <v>0.57916666666666672</v>
      </c>
      <c r="F183" s="28">
        <f t="shared" ref="F183:F184" si="41">D183</f>
        <v>46213</v>
      </c>
      <c r="G183" s="63">
        <v>0.90833333333333333</v>
      </c>
      <c r="H183" s="60"/>
      <c r="I183" s="59"/>
    </row>
    <row r="184" spans="1:9" ht="24.6" hidden="1" customHeight="1">
      <c r="A184" s="62" t="s">
        <v>1138</v>
      </c>
      <c r="B184" s="28">
        <f>F183+1</f>
        <v>46214</v>
      </c>
      <c r="C184" s="63">
        <v>0.125</v>
      </c>
      <c r="D184" s="28">
        <f t="shared" si="39"/>
        <v>46214</v>
      </c>
      <c r="E184" s="63">
        <v>0.26250000000000001</v>
      </c>
      <c r="F184" s="28">
        <f t="shared" si="41"/>
        <v>46214</v>
      </c>
      <c r="G184" s="63">
        <v>0.52083333333333337</v>
      </c>
      <c r="H184" s="60"/>
      <c r="I184" s="59"/>
    </row>
    <row r="185" spans="1:9" ht="24.6" hidden="1" customHeight="1">
      <c r="A185" s="62" t="s">
        <v>1141</v>
      </c>
      <c r="B185" s="28">
        <f>F184+4</f>
        <v>46218</v>
      </c>
      <c r="C185" s="63">
        <v>0.95833333333333337</v>
      </c>
      <c r="D185" s="28">
        <f>B185+1</f>
        <v>46219</v>
      </c>
      <c r="E185" s="34">
        <v>0.5708333333333333</v>
      </c>
      <c r="F185" s="28">
        <f>D185+1</f>
        <v>46220</v>
      </c>
      <c r="G185" s="63">
        <v>0.20833333333333334</v>
      </c>
      <c r="H185" s="60" t="s">
        <v>1214</v>
      </c>
      <c r="I185" s="59"/>
    </row>
    <row r="186" spans="1:9" ht="24.6" hidden="1" customHeight="1">
      <c r="A186" s="62" t="s">
        <v>1173</v>
      </c>
      <c r="B186" s="28">
        <f>F185</f>
        <v>46220</v>
      </c>
      <c r="C186" s="63">
        <v>0.45833333333333331</v>
      </c>
      <c r="D186" s="28">
        <f>B186+2</f>
        <v>46222</v>
      </c>
      <c r="E186" s="34">
        <v>8.7500000000000008E-2</v>
      </c>
      <c r="F186" s="28">
        <f>D186</f>
        <v>46222</v>
      </c>
      <c r="G186" s="63">
        <v>0.65833333333333333</v>
      </c>
      <c r="H186" s="60" t="s">
        <v>796</v>
      </c>
      <c r="I186" s="59"/>
    </row>
    <row r="187" spans="1:9" ht="24.6" hidden="1" customHeight="1">
      <c r="A187" s="62" t="s">
        <v>1175</v>
      </c>
      <c r="B187" s="28">
        <f>F186+5</f>
        <v>46227</v>
      </c>
      <c r="C187" s="63">
        <v>0.77083333333333337</v>
      </c>
      <c r="D187" s="28">
        <f t="shared" ref="D187" si="42">B187</f>
        <v>46227</v>
      </c>
      <c r="E187" s="63">
        <v>0.80833333333333324</v>
      </c>
      <c r="F187" s="28">
        <f>D187+1</f>
        <v>46228</v>
      </c>
      <c r="G187" s="63">
        <v>3.7499999999999999E-2</v>
      </c>
      <c r="H187" s="60"/>
      <c r="I187" s="59"/>
    </row>
    <row r="188" spans="1:9" ht="24.6" hidden="1" customHeight="1">
      <c r="A188" s="62" t="s">
        <v>1195</v>
      </c>
      <c r="B188" s="28">
        <f>F187</f>
        <v>46228</v>
      </c>
      <c r="C188" s="63">
        <v>0.15416666666666667</v>
      </c>
      <c r="D188" s="28">
        <f>B188</f>
        <v>46228</v>
      </c>
      <c r="E188" s="63">
        <v>0.59583333333333333</v>
      </c>
      <c r="F188" s="28">
        <f>D188+1</f>
        <v>46229</v>
      </c>
      <c r="G188" s="63">
        <v>0.53333333333333333</v>
      </c>
      <c r="H188" s="60" t="s">
        <v>796</v>
      </c>
      <c r="I188" s="59"/>
    </row>
    <row r="189" spans="1:9" ht="24.6" hidden="1" customHeight="1">
      <c r="A189" s="62" t="s">
        <v>1232</v>
      </c>
      <c r="B189" s="28">
        <f>F188</f>
        <v>46229</v>
      </c>
      <c r="C189" s="63">
        <v>0.56666666666666665</v>
      </c>
      <c r="D189" s="28">
        <f>B189</f>
        <v>46229</v>
      </c>
      <c r="E189" s="63">
        <v>0.58333333333333337</v>
      </c>
      <c r="F189" s="28">
        <f t="shared" ref="F189:F190" si="43">D189</f>
        <v>46229</v>
      </c>
      <c r="G189" s="63">
        <v>0.95416666666666672</v>
      </c>
      <c r="H189" s="60"/>
      <c r="I189" s="59"/>
    </row>
    <row r="190" spans="1:9" ht="24.6" customHeight="1">
      <c r="A190" s="62" t="s">
        <v>1233</v>
      </c>
      <c r="B190" s="28">
        <f>F189+1</f>
        <v>46230</v>
      </c>
      <c r="C190" s="63">
        <v>0.16666666666666666</v>
      </c>
      <c r="D190" s="28">
        <f>B190+1</f>
        <v>46231</v>
      </c>
      <c r="E190" s="63">
        <v>0.33750000000000002</v>
      </c>
      <c r="F190" s="28">
        <f t="shared" si="43"/>
        <v>46231</v>
      </c>
      <c r="G190" s="63">
        <v>0.625</v>
      </c>
      <c r="H190" s="60" t="s">
        <v>796</v>
      </c>
      <c r="I190" s="59"/>
    </row>
    <row r="191" spans="1:9" ht="24.6" customHeight="1">
      <c r="A191" s="76" t="s">
        <v>1234</v>
      </c>
      <c r="B191" s="28">
        <f>F190+5</f>
        <v>46236</v>
      </c>
      <c r="C191" s="63">
        <v>0.10416666666666667</v>
      </c>
      <c r="D191" s="28">
        <f>B191</f>
        <v>46236</v>
      </c>
      <c r="E191" s="63">
        <v>0.58750000000000002</v>
      </c>
      <c r="F191" s="28">
        <f>D191+1</f>
        <v>46237</v>
      </c>
      <c r="G191" s="63">
        <v>0.97499999999999998</v>
      </c>
      <c r="H191" s="60" t="s">
        <v>796</v>
      </c>
      <c r="I191" s="59"/>
    </row>
    <row r="192" spans="1:9" ht="24.6" customHeight="1">
      <c r="A192" s="76" t="s">
        <v>1235</v>
      </c>
      <c r="B192" s="105">
        <f>F191+1</f>
        <v>46238</v>
      </c>
      <c r="C192" s="102">
        <v>0.29166666666666669</v>
      </c>
      <c r="D192" s="28">
        <f>B192+4</f>
        <v>46242</v>
      </c>
      <c r="E192" s="63">
        <v>0.74583333333333324</v>
      </c>
      <c r="F192" s="28">
        <f>D192+1</f>
        <v>46243</v>
      </c>
      <c r="G192" s="63">
        <v>0.19583333333333333</v>
      </c>
      <c r="H192" s="60" t="s">
        <v>796</v>
      </c>
      <c r="I192" s="59"/>
    </row>
    <row r="193" spans="1:9" ht="24.6" customHeight="1">
      <c r="A193" s="76" t="s">
        <v>1241</v>
      </c>
      <c r="B193" s="38">
        <f>F192+5</f>
        <v>46248</v>
      </c>
      <c r="C193" s="63">
        <v>0.10416666666666667</v>
      </c>
      <c r="D193" s="38">
        <f t="shared" ref="D193:D196" si="44">B193</f>
        <v>46248</v>
      </c>
      <c r="E193" s="63">
        <v>0.14583333333333334</v>
      </c>
      <c r="F193" s="38">
        <f>D193</f>
        <v>46248</v>
      </c>
      <c r="G193" s="63">
        <v>0.41666666666666669</v>
      </c>
      <c r="H193" s="60"/>
      <c r="I193" s="59"/>
    </row>
    <row r="194" spans="1:9" ht="24.6" customHeight="1">
      <c r="A194" s="76" t="s">
        <v>1262</v>
      </c>
      <c r="B194" s="38">
        <f>F193</f>
        <v>46248</v>
      </c>
      <c r="C194" s="63">
        <v>0.5</v>
      </c>
      <c r="D194" s="38">
        <f t="shared" si="44"/>
        <v>46248</v>
      </c>
      <c r="E194" s="63">
        <v>0.625</v>
      </c>
      <c r="F194" s="38">
        <f>D194+1</f>
        <v>46249</v>
      </c>
      <c r="G194" s="63">
        <v>0.54166666666666663</v>
      </c>
      <c r="H194" s="60"/>
      <c r="I194" s="59"/>
    </row>
    <row r="195" spans="1:9" ht="24.6" customHeight="1">
      <c r="A195" s="76" t="s">
        <v>1270</v>
      </c>
      <c r="B195" s="38">
        <f>F194</f>
        <v>46249</v>
      </c>
      <c r="C195" s="63">
        <v>0.5625</v>
      </c>
      <c r="D195" s="38">
        <f t="shared" si="44"/>
        <v>46249</v>
      </c>
      <c r="E195" s="63">
        <v>0.58333333333333337</v>
      </c>
      <c r="F195" s="38">
        <f t="shared" ref="F195" si="45">D195</f>
        <v>46249</v>
      </c>
      <c r="G195" s="63">
        <v>0.79166666666666663</v>
      </c>
      <c r="H195" s="60"/>
      <c r="I195" s="59"/>
    </row>
    <row r="196" spans="1:9" ht="24.6" customHeight="1">
      <c r="A196" s="76" t="s">
        <v>1271</v>
      </c>
      <c r="B196" s="38">
        <f>F195+1</f>
        <v>46250</v>
      </c>
      <c r="C196" s="63">
        <v>6.9444444444444447E-4</v>
      </c>
      <c r="D196" s="38">
        <f t="shared" si="44"/>
        <v>46250</v>
      </c>
      <c r="E196" s="63">
        <v>4.1666666666666664E-2</v>
      </c>
      <c r="F196" s="38">
        <f>D196</f>
        <v>46250</v>
      </c>
      <c r="G196" s="63">
        <v>0.29166666666666669</v>
      </c>
      <c r="H196" s="60"/>
      <c r="I196" s="59"/>
    </row>
    <row r="197" spans="1:9" ht="24.6" customHeight="1">
      <c r="A197" s="76" t="s">
        <v>1280</v>
      </c>
      <c r="B197" s="38">
        <f>F196+4</f>
        <v>46254</v>
      </c>
      <c r="C197" s="63">
        <v>0.79166666666666663</v>
      </c>
      <c r="D197" s="38">
        <f>B197+1</f>
        <v>46255</v>
      </c>
      <c r="E197" s="63">
        <v>0.375</v>
      </c>
      <c r="F197" s="38">
        <f>D197</f>
        <v>46255</v>
      </c>
      <c r="G197" s="63">
        <v>0.79166666666666663</v>
      </c>
      <c r="H197" s="60"/>
      <c r="I197" s="59"/>
    </row>
    <row r="198" spans="1:9" ht="25.35" customHeight="1">
      <c r="A198" s="76" t="s">
        <v>1340</v>
      </c>
      <c r="B198" s="38">
        <f>F197+1</f>
        <v>46256</v>
      </c>
      <c r="C198" s="63">
        <v>4.1666666666666664E-2</v>
      </c>
      <c r="D198" s="38">
        <f>B198</f>
        <v>46256</v>
      </c>
      <c r="E198" s="63">
        <v>0.16666666666666666</v>
      </c>
      <c r="F198" s="38">
        <f>D198</f>
        <v>46256</v>
      </c>
      <c r="G198" s="63">
        <v>0.58333333333333337</v>
      </c>
      <c r="H198" s="60"/>
      <c r="I198" s="59"/>
    </row>
    <row r="199" spans="1:9" ht="25.35" customHeight="1">
      <c r="A199" s="76" t="s">
        <v>1341</v>
      </c>
      <c r="B199" s="38">
        <f>F198+5</f>
        <v>46261</v>
      </c>
      <c r="C199" s="63">
        <v>8.3333333333333329E-2</v>
      </c>
      <c r="D199" s="38">
        <f>B199</f>
        <v>46261</v>
      </c>
      <c r="E199" s="63">
        <v>0.125</v>
      </c>
      <c r="F199" s="38">
        <f>D199</f>
        <v>46261</v>
      </c>
      <c r="G199" s="63">
        <v>0.54166666666666663</v>
      </c>
      <c r="H199" s="60"/>
      <c r="I199" s="59"/>
    </row>
  </sheetData>
  <mergeCells count="21">
    <mergeCell ref="A1:B1"/>
    <mergeCell ref="C1:I1"/>
    <mergeCell ref="A2:B2"/>
    <mergeCell ref="C2:I2"/>
    <mergeCell ref="A3:G3"/>
    <mergeCell ref="A4:I4"/>
    <mergeCell ref="B5:C5"/>
    <mergeCell ref="D5:E5"/>
    <mergeCell ref="F5:G5"/>
    <mergeCell ref="A141:I141"/>
    <mergeCell ref="A60:I60"/>
    <mergeCell ref="B61:C61"/>
    <mergeCell ref="D61:E61"/>
    <mergeCell ref="F61:G61"/>
    <mergeCell ref="B142:C142"/>
    <mergeCell ref="D142:E142"/>
    <mergeCell ref="F142:G142"/>
    <mergeCell ref="A43:I43"/>
    <mergeCell ref="B44:C44"/>
    <mergeCell ref="D44:E44"/>
    <mergeCell ref="F44:G44"/>
  </mergeCells>
  <phoneticPr fontId="47" type="noConversion"/>
  <conditionalFormatting sqref="B6:B42">
    <cfRule type="cellIs" dxfId="846" priority="1673" stopIfTrue="1" operator="lessThan">
      <formula>$H$3</formula>
    </cfRule>
    <cfRule type="cellIs" dxfId="845" priority="1674" stopIfTrue="1" operator="equal">
      <formula>$H$3</formula>
    </cfRule>
  </conditionalFormatting>
  <conditionalFormatting sqref="B45:B59">
    <cfRule type="cellIs" dxfId="844" priority="1835" stopIfTrue="1" operator="lessThan">
      <formula>$H$3</formula>
    </cfRule>
    <cfRule type="cellIs" dxfId="843" priority="1838" stopIfTrue="1" operator="equal">
      <formula>$H$3</formula>
    </cfRule>
  </conditionalFormatting>
  <conditionalFormatting sqref="B62:B80">
    <cfRule type="cellIs" dxfId="842" priority="1605" stopIfTrue="1" operator="equal">
      <formula>$H$3</formula>
    </cfRule>
    <cfRule type="cellIs" dxfId="841" priority="1604" stopIfTrue="1" operator="lessThan">
      <formula>$H$3</formula>
    </cfRule>
  </conditionalFormatting>
  <conditionalFormatting sqref="B82:B135">
    <cfRule type="cellIs" dxfId="840" priority="1183" stopIfTrue="1" operator="equal">
      <formula>$H$3</formula>
    </cfRule>
    <cfRule type="cellIs" dxfId="839" priority="1182" stopIfTrue="1" operator="lessThan">
      <formula>$H$3</formula>
    </cfRule>
  </conditionalFormatting>
  <conditionalFormatting sqref="B143:B191">
    <cfRule type="cellIs" dxfId="838" priority="41" stopIfTrue="1" operator="lessThan">
      <formula>$H$3</formula>
    </cfRule>
    <cfRule type="cellIs" dxfId="837" priority="42" stopIfTrue="1" operator="equal">
      <formula>$H$3</formula>
    </cfRule>
  </conditionalFormatting>
  <conditionalFormatting sqref="C6:C12 C154:C191 G157:G199 E160:E199 C193:C199 E6:E21">
    <cfRule type="expression" dxfId="836" priority="1913" stopIfTrue="1">
      <formula>B6&lt;$H$3</formula>
    </cfRule>
  </conditionalFormatting>
  <conditionalFormatting sqref="C6:C18 E6:E21 G157:G199 E159:E199 C164:C191 C193:C199 C45:C59 E45:E59 G45:G59 C62:C80 E62:E80 G62:G80 E143:E155 C152">
    <cfRule type="expression" dxfId="835" priority="1915" stopIfTrue="1">
      <formula>$F6=$H$3</formula>
    </cfRule>
  </conditionalFormatting>
  <conditionalFormatting sqref="C6:C18">
    <cfRule type="expression" dxfId="834" priority="1914" stopIfTrue="1">
      <formula>$B6=$H$3</formula>
    </cfRule>
  </conditionalFormatting>
  <conditionalFormatting sqref="C6:C42">
    <cfRule type="expression" dxfId="833" priority="1670" stopIfTrue="1">
      <formula>B6&lt;$H$3</formula>
    </cfRule>
  </conditionalFormatting>
  <conditionalFormatting sqref="C19:C42 E45:E47 G143">
    <cfRule type="expression" dxfId="832" priority="1672" stopIfTrue="1">
      <formula>$F19=$H$3</formula>
    </cfRule>
  </conditionalFormatting>
  <conditionalFormatting sqref="C19:C42 E45:E47">
    <cfRule type="expression" dxfId="831" priority="1671" stopIfTrue="1">
      <formula>$B19=$H$3</formula>
    </cfRule>
  </conditionalFormatting>
  <conditionalFormatting sqref="C45:C59">
    <cfRule type="expression" dxfId="830" priority="1839" stopIfTrue="1">
      <formula>B45&lt;$H$3</formula>
    </cfRule>
  </conditionalFormatting>
  <conditionalFormatting sqref="C143:C152">
    <cfRule type="expression" dxfId="829" priority="1529" stopIfTrue="1">
      <formula>$F143=$H$3</formula>
    </cfRule>
    <cfRule type="expression" dxfId="828" priority="1528" stopIfTrue="1">
      <formula>$B143=$H$3</formula>
    </cfRule>
    <cfRule type="expression" dxfId="827" priority="1522" stopIfTrue="1">
      <formula>$F143=$H$3</formula>
    </cfRule>
    <cfRule type="expression" dxfId="826" priority="1506" stopIfTrue="1">
      <formula>B143&lt;$H$3</formula>
    </cfRule>
  </conditionalFormatting>
  <conditionalFormatting sqref="C152">
    <cfRule type="expression" dxfId="825" priority="1521" stopIfTrue="1">
      <formula>B152&lt;$H$3</formula>
    </cfRule>
    <cfRule type="expression" dxfId="824" priority="1520" stopIfTrue="1">
      <formula>$B152=$H$3</formula>
    </cfRule>
    <cfRule type="expression" dxfId="823" priority="1477" stopIfTrue="1">
      <formula>$F152=$H$3</formula>
    </cfRule>
    <cfRule type="expression" dxfId="822" priority="1473" stopIfTrue="1">
      <formula>B152&lt;$H$3</formula>
    </cfRule>
    <cfRule type="expression" dxfId="821" priority="1472" stopIfTrue="1">
      <formula>$B152=$H$3</formula>
    </cfRule>
    <cfRule type="expression" dxfId="820" priority="1507" stopIfTrue="1">
      <formula>$F152=$H$3</formula>
    </cfRule>
    <cfRule type="expression" dxfId="819" priority="1393" stopIfTrue="1">
      <formula>B152&lt;$H$3</formula>
    </cfRule>
    <cfRule type="expression" dxfId="818" priority="1398" stopIfTrue="1">
      <formula>B152&lt;$H$3</formula>
    </cfRule>
    <cfRule type="expression" dxfId="817" priority="1397" stopIfTrue="1">
      <formula>$B152=$H$3</formula>
    </cfRule>
    <cfRule type="expression" dxfId="816" priority="1396" stopIfTrue="1">
      <formula>$F152=$H$3</formula>
    </cfRule>
    <cfRule type="expression" dxfId="815" priority="1395" stopIfTrue="1">
      <formula>B152&lt;$H$3</formula>
    </cfRule>
    <cfRule type="expression" dxfId="814" priority="1394" stopIfTrue="1">
      <formula>$B152=$H$3</formula>
    </cfRule>
    <cfRule type="expression" dxfId="813" priority="1392" stopIfTrue="1">
      <formula>$B152=$H$3</formula>
    </cfRule>
    <cfRule type="expression" dxfId="812" priority="1391" stopIfTrue="1">
      <formula>$F152=$H$3</formula>
    </cfRule>
    <cfRule type="expression" dxfId="811" priority="1390" stopIfTrue="1">
      <formula>$B152=$H$3</formula>
    </cfRule>
  </conditionalFormatting>
  <conditionalFormatting sqref="C152:C155">
    <cfRule type="expression" dxfId="810" priority="1004" stopIfTrue="1">
      <formula>B152&lt;$H$3</formula>
    </cfRule>
  </conditionalFormatting>
  <conditionalFormatting sqref="C153 E156:E158">
    <cfRule type="expression" dxfId="809" priority="1000" stopIfTrue="1">
      <formula>$B153=$H$3</formula>
    </cfRule>
  </conditionalFormatting>
  <conditionalFormatting sqref="C153 E156:E164">
    <cfRule type="expression" dxfId="808" priority="1001" stopIfTrue="1">
      <formula>B153&lt;$H$3</formula>
    </cfRule>
    <cfRule type="expression" dxfId="807" priority="1002" stopIfTrue="1">
      <formula>$F153=$H$3</formula>
    </cfRule>
  </conditionalFormatting>
  <conditionalFormatting sqref="C153">
    <cfRule type="expression" dxfId="806" priority="999" stopIfTrue="1">
      <formula>B153&lt;$H$3</formula>
    </cfRule>
  </conditionalFormatting>
  <conditionalFormatting sqref="C154:C155">
    <cfRule type="expression" dxfId="805" priority="1272" stopIfTrue="1">
      <formula>$F154=$H$3</formula>
    </cfRule>
    <cfRule type="expression" dxfId="804" priority="1270" stopIfTrue="1">
      <formula>$B154=$H$3</formula>
    </cfRule>
    <cfRule type="expression" dxfId="803" priority="1269" stopIfTrue="1">
      <formula>$F154=$H$3</formula>
    </cfRule>
    <cfRule type="expression" dxfId="802" priority="1268" stopIfTrue="1">
      <formula>B154&lt;$H$3</formula>
    </cfRule>
    <cfRule type="expression" dxfId="801" priority="1267" stopIfTrue="1">
      <formula>$B154=$H$3</formula>
    </cfRule>
    <cfRule type="expression" dxfId="800" priority="1266" stopIfTrue="1">
      <formula>$F154=$H$3</formula>
    </cfRule>
    <cfRule type="expression" dxfId="799" priority="1265" stopIfTrue="1">
      <formula>B154&lt;$H$3</formula>
    </cfRule>
    <cfRule type="expression" dxfId="798" priority="1264" stopIfTrue="1">
      <formula>$B154=$H$3</formula>
    </cfRule>
    <cfRule type="expression" dxfId="797" priority="1263" stopIfTrue="1">
      <formula>B154&lt;$H$3</formula>
    </cfRule>
    <cfRule type="expression" dxfId="796" priority="1262" stopIfTrue="1">
      <formula>$B154=$H$3</formula>
    </cfRule>
    <cfRule type="expression" dxfId="795" priority="1261" stopIfTrue="1">
      <formula>$F154=$H$3</formula>
    </cfRule>
    <cfRule type="expression" dxfId="794" priority="1260" stopIfTrue="1">
      <formula>B154&lt;$H$3</formula>
    </cfRule>
    <cfRule type="expression" dxfId="793" priority="1259" stopIfTrue="1">
      <formula>$B154=$H$3</formula>
    </cfRule>
    <cfRule type="expression" dxfId="792" priority="1258" stopIfTrue="1">
      <formula>B154&lt;$H$3</formula>
    </cfRule>
    <cfRule type="expression" dxfId="791" priority="1257" stopIfTrue="1">
      <formula>$B154=$H$3</formula>
    </cfRule>
    <cfRule type="expression" dxfId="790" priority="1256" stopIfTrue="1">
      <formula>$F154=$H$3</formula>
    </cfRule>
    <cfRule type="expression" dxfId="789" priority="1255" stopIfTrue="1">
      <formula>$B154=$H$3</formula>
    </cfRule>
    <cfRule type="expression" dxfId="788" priority="1179" stopIfTrue="1">
      <formula>$F154=$H$3</formula>
    </cfRule>
  </conditionalFormatting>
  <conditionalFormatting sqref="C156:C161 E143:E158">
    <cfRule type="expression" dxfId="787" priority="616" stopIfTrue="1">
      <formula>B143&lt;$H$3</formula>
    </cfRule>
  </conditionalFormatting>
  <conditionalFormatting sqref="C156:C168">
    <cfRule type="expression" dxfId="786" priority="410" stopIfTrue="1">
      <formula>B156&lt;$H$3</formula>
    </cfRule>
    <cfRule type="expression" dxfId="785" priority="416" stopIfTrue="1">
      <formula>$F156=$H$3</formula>
    </cfRule>
  </conditionalFormatting>
  <conditionalFormatting sqref="C164:C166">
    <cfRule type="expression" dxfId="784" priority="403" stopIfTrue="1">
      <formula>$B164=$H$3</formula>
    </cfRule>
    <cfRule type="expression" dxfId="783" priority="404" stopIfTrue="1">
      <formula>B164&lt;$H$3</formula>
    </cfRule>
    <cfRule type="expression" dxfId="782" priority="405" stopIfTrue="1">
      <formula>$F164=$H$3</formula>
    </cfRule>
    <cfRule type="expression" dxfId="781" priority="407" stopIfTrue="1">
      <formula>$B164=$H$3</formula>
    </cfRule>
    <cfRule type="expression" dxfId="780" priority="408" stopIfTrue="1">
      <formula>B164&lt;$H$3</formula>
    </cfRule>
    <cfRule type="expression" dxfId="779" priority="409" stopIfTrue="1">
      <formula>$F164=$H$3</formula>
    </cfRule>
    <cfRule type="expression" dxfId="778" priority="411" stopIfTrue="1">
      <formula>$F164=$H$3</formula>
    </cfRule>
    <cfRule type="expression" dxfId="777" priority="415" stopIfTrue="1">
      <formula>$B164=$H$3</formula>
    </cfRule>
  </conditionalFormatting>
  <conditionalFormatting sqref="C167:C168 E167:E169 G167:G174">
    <cfRule type="expression" dxfId="776" priority="262" stopIfTrue="1">
      <formula>B167&lt;$H$3</formula>
    </cfRule>
    <cfRule type="expression" dxfId="775" priority="261" stopIfTrue="1">
      <formula>$B167=$H$3</formula>
    </cfRule>
    <cfRule type="expression" dxfId="774" priority="263" stopIfTrue="1">
      <formula>$F167=$H$3</formula>
    </cfRule>
    <cfRule type="expression" dxfId="773" priority="260" stopIfTrue="1">
      <formula>B167&lt;$H$3</formula>
    </cfRule>
  </conditionalFormatting>
  <conditionalFormatting sqref="C167:C173">
    <cfRule type="expression" dxfId="772" priority="245" stopIfTrue="1">
      <formula>$F167=$H$3</formula>
    </cfRule>
    <cfRule type="expression" dxfId="771" priority="244" stopIfTrue="1">
      <formula>B167&lt;$H$3</formula>
    </cfRule>
  </conditionalFormatting>
  <conditionalFormatting sqref="C169:C173">
    <cfRule type="expression" dxfId="770" priority="243" stopIfTrue="1">
      <formula>$F169=$H$3</formula>
    </cfRule>
    <cfRule type="expression" dxfId="769" priority="242" stopIfTrue="1">
      <formula>B169&lt;$H$3</formula>
    </cfRule>
    <cfRule type="expression" dxfId="768" priority="241" stopIfTrue="1">
      <formula>$B169=$H$3</formula>
    </cfRule>
  </conditionalFormatting>
  <conditionalFormatting sqref="C170:C173">
    <cfRule type="expression" dxfId="767" priority="239" stopIfTrue="1">
      <formula>$F170=$H$3</formula>
    </cfRule>
    <cfRule type="expression" dxfId="766" priority="238" stopIfTrue="1">
      <formula>B170&lt;$H$3</formula>
    </cfRule>
    <cfRule type="expression" dxfId="765" priority="237" stopIfTrue="1">
      <formula>$B170=$H$3</formula>
    </cfRule>
    <cfRule type="expression" dxfId="764" priority="236" stopIfTrue="1">
      <formula>$F170=$H$3</formula>
    </cfRule>
    <cfRule type="expression" dxfId="763" priority="235" stopIfTrue="1">
      <formula>B170&lt;$H$3</formula>
    </cfRule>
    <cfRule type="expression" dxfId="762" priority="234" stopIfTrue="1">
      <formula>$B170=$H$3</formula>
    </cfRule>
    <cfRule type="expression" dxfId="761" priority="233" stopIfTrue="1">
      <formula>B170&lt;$H$3</formula>
    </cfRule>
  </conditionalFormatting>
  <conditionalFormatting sqref="C172:C173">
    <cfRule type="expression" dxfId="760" priority="165" stopIfTrue="1">
      <formula>$F172=$H$3</formula>
    </cfRule>
    <cfRule type="expression" dxfId="759" priority="166" stopIfTrue="1">
      <formula>B172&lt;$H$3</formula>
    </cfRule>
    <cfRule type="expression" dxfId="758" priority="167" stopIfTrue="1">
      <formula>$F172=$H$3</formula>
    </cfRule>
    <cfRule type="expression" dxfId="757" priority="169" stopIfTrue="1">
      <formula>$F172=$H$3</formula>
    </cfRule>
    <cfRule type="expression" dxfId="756" priority="170" stopIfTrue="1">
      <formula>$B172=$H$3</formula>
    </cfRule>
    <cfRule type="expression" dxfId="755" priority="171" stopIfTrue="1">
      <formula>B172&lt;$H$3</formula>
    </cfRule>
    <cfRule type="expression" dxfId="754" priority="172" stopIfTrue="1">
      <formula>$F172=$H$3</formula>
    </cfRule>
    <cfRule type="expression" dxfId="753" priority="173" stopIfTrue="1">
      <formula>B172&lt;$H$3</formula>
    </cfRule>
    <cfRule type="expression" dxfId="752" priority="174" stopIfTrue="1">
      <formula>$B172=$H$3</formula>
    </cfRule>
    <cfRule type="expression" dxfId="751" priority="175" stopIfTrue="1">
      <formula>B172&lt;$H$3</formula>
    </cfRule>
    <cfRule type="expression" dxfId="750" priority="176" stopIfTrue="1">
      <formula>$F172=$H$3</formula>
    </cfRule>
    <cfRule type="expression" dxfId="749" priority="177" stopIfTrue="1">
      <formula>$B172=$H$3</formula>
    </cfRule>
    <cfRule type="expression" dxfId="748" priority="178" stopIfTrue="1">
      <formula>B172&lt;$H$3</formula>
    </cfRule>
    <cfRule type="expression" dxfId="747" priority="179" stopIfTrue="1">
      <formula>$F172=$H$3</formula>
    </cfRule>
    <cfRule type="expression" dxfId="746" priority="168" stopIfTrue="1">
      <formula>$B172=$H$3</formula>
    </cfRule>
    <cfRule type="expression" dxfId="745" priority="164" stopIfTrue="1">
      <formula>B172&lt;$H$3</formula>
    </cfRule>
  </conditionalFormatting>
  <conditionalFormatting sqref="D6:D42">
    <cfRule type="cellIs" dxfId="744" priority="1743" stopIfTrue="1" operator="equal">
      <formula>$H$3</formula>
    </cfRule>
    <cfRule type="cellIs" dxfId="743" priority="1742" stopIfTrue="1" operator="lessThan">
      <formula>$H$3</formula>
    </cfRule>
  </conditionalFormatting>
  <conditionalFormatting sqref="D45:D59">
    <cfRule type="cellIs" dxfId="742" priority="1833" stopIfTrue="1" operator="equal">
      <formula>$H$3</formula>
    </cfRule>
    <cfRule type="cellIs" dxfId="741" priority="1829" stopIfTrue="1" operator="lessThan">
      <formula>$H$3</formula>
    </cfRule>
  </conditionalFormatting>
  <conditionalFormatting sqref="D62:D80">
    <cfRule type="cellIs" dxfId="740" priority="1603" stopIfTrue="1" operator="equal">
      <formula>$H$3</formula>
    </cfRule>
    <cfRule type="cellIs" dxfId="739" priority="1602" stopIfTrue="1" operator="lessThan">
      <formula>$H$3</formula>
    </cfRule>
  </conditionalFormatting>
  <conditionalFormatting sqref="D82:D140">
    <cfRule type="cellIs" dxfId="738" priority="1180" stopIfTrue="1" operator="lessThan">
      <formula>$H$3</formula>
    </cfRule>
    <cfRule type="cellIs" dxfId="737" priority="1181" stopIfTrue="1" operator="equal">
      <formula>$H$3</formula>
    </cfRule>
  </conditionalFormatting>
  <conditionalFormatting sqref="D143:D192">
    <cfRule type="cellIs" dxfId="736" priority="419" stopIfTrue="1" operator="lessThan">
      <formula>$H$3</formula>
    </cfRule>
    <cfRule type="cellIs" dxfId="735" priority="420" stopIfTrue="1" operator="equal">
      <formula>$H$3</formula>
    </cfRule>
  </conditionalFormatting>
  <conditionalFormatting sqref="E6:E21">
    <cfRule type="expression" dxfId="734" priority="1906" stopIfTrue="1">
      <formula>$B6=$H$3</formula>
    </cfRule>
  </conditionalFormatting>
  <conditionalFormatting sqref="E6:E42">
    <cfRule type="expression" dxfId="733" priority="1737" stopIfTrue="1">
      <formula>$B6=$H$3</formula>
    </cfRule>
    <cfRule type="expression" dxfId="732" priority="1738" stopIfTrue="1">
      <formula>$F6=$H$3</formula>
    </cfRule>
    <cfRule type="expression" dxfId="731" priority="1736" stopIfTrue="1">
      <formula>D6&lt;$H$3</formula>
    </cfRule>
  </conditionalFormatting>
  <conditionalFormatting sqref="E45:E48">
    <cfRule type="expression" dxfId="730" priority="1516" stopIfTrue="1">
      <formula>D45&lt;$H$3</formula>
    </cfRule>
  </conditionalFormatting>
  <conditionalFormatting sqref="E45:E59 G45:G59 C62:C80 E62:E80 G62:G80 C45:C59 G143:G199 C6:C12 C143:C191 E143:E199 C193:C199">
    <cfRule type="expression" dxfId="729" priority="1908" stopIfTrue="1">
      <formula>$B6=$H$3</formula>
    </cfRule>
  </conditionalFormatting>
  <conditionalFormatting sqref="E45:E59 G45:G59 C62:C80 E62:E80 G62:G80">
    <cfRule type="expression" dxfId="728" priority="1899" stopIfTrue="1">
      <formula>B45&lt;$H$3</formula>
    </cfRule>
  </conditionalFormatting>
  <conditionalFormatting sqref="E82:E134 G82:G134 C82:C140 E136:E140 G136:G140">
    <cfRule type="expression" dxfId="727" priority="75" stopIfTrue="1">
      <formula>B82&lt;$H$3</formula>
    </cfRule>
    <cfRule type="expression" dxfId="726" priority="76" stopIfTrue="1">
      <formula>$B82=$H$3</formula>
    </cfRule>
    <cfRule type="expression" dxfId="725" priority="77" stopIfTrue="1">
      <formula>$F82=$H$3</formula>
    </cfRule>
  </conditionalFormatting>
  <conditionalFormatting sqref="E148:E155 G144:G145">
    <cfRule type="expression" dxfId="724" priority="1385" stopIfTrue="1">
      <formula>$F144=$H$3</formula>
    </cfRule>
  </conditionalFormatting>
  <conditionalFormatting sqref="E148:E155">
    <cfRule type="expression" dxfId="723" priority="1384" stopIfTrue="1">
      <formula>D148&lt;$H$3</formula>
    </cfRule>
  </conditionalFormatting>
  <conditionalFormatting sqref="E148:E164 C153">
    <cfRule type="expression" dxfId="722" priority="1003" stopIfTrue="1">
      <formula>$B148=$H$3</formula>
    </cfRule>
  </conditionalFormatting>
  <conditionalFormatting sqref="E159:E164">
    <cfRule type="expression" dxfId="721" priority="1091" stopIfTrue="1">
      <formula>$B159=$H$3</formula>
    </cfRule>
    <cfRule type="expression" dxfId="720" priority="1090" stopIfTrue="1">
      <formula>$F159=$H$3</formula>
    </cfRule>
    <cfRule type="expression" dxfId="719" priority="1089" stopIfTrue="1">
      <formula>D159&lt;$H$3</formula>
    </cfRule>
    <cfRule type="expression" dxfId="718" priority="1088" stopIfTrue="1">
      <formula>$F159=$H$3</formula>
    </cfRule>
    <cfRule type="expression" dxfId="717" priority="1087" stopIfTrue="1">
      <formula>$B159=$H$3</formula>
    </cfRule>
    <cfRule type="expression" dxfId="716" priority="1086" stopIfTrue="1">
      <formula>$F159=$H$3</formula>
    </cfRule>
    <cfRule type="expression" dxfId="715" priority="1085" stopIfTrue="1">
      <formula>D159&lt;$H$3</formula>
    </cfRule>
    <cfRule type="expression" dxfId="714" priority="1084" stopIfTrue="1">
      <formula>$B159=$H$3</formula>
    </cfRule>
    <cfRule type="expression" dxfId="713" priority="1083" stopIfTrue="1">
      <formula>$F159=$H$3</formula>
    </cfRule>
    <cfRule type="expression" dxfId="712" priority="1082" stopIfTrue="1">
      <formula>D159&lt;$H$3</formula>
    </cfRule>
    <cfRule type="expression" dxfId="711" priority="1081" stopIfTrue="1">
      <formula>$B159=$H$3</formula>
    </cfRule>
    <cfRule type="expression" dxfId="710" priority="1080" stopIfTrue="1">
      <formula>D159&lt;$H$3</formula>
    </cfRule>
    <cfRule type="expression" dxfId="709" priority="1079" stopIfTrue="1">
      <formula>$B159=$H$3</formula>
    </cfRule>
    <cfRule type="expression" dxfId="708" priority="1078" stopIfTrue="1">
      <formula>$F159=$H$3</formula>
    </cfRule>
    <cfRule type="expression" dxfId="707" priority="1077" stopIfTrue="1">
      <formula>D159&lt;$H$3</formula>
    </cfRule>
    <cfRule type="expression" dxfId="706" priority="1076" stopIfTrue="1">
      <formula>$B159=$H$3</formula>
    </cfRule>
    <cfRule type="expression" dxfId="705" priority="1075" stopIfTrue="1">
      <formula>D159&lt;$H$3</formula>
    </cfRule>
    <cfRule type="expression" dxfId="704" priority="1074" stopIfTrue="1">
      <formula>$B159=$H$3</formula>
    </cfRule>
    <cfRule type="expression" dxfId="703" priority="1073" stopIfTrue="1">
      <formula>$F159=$H$3</formula>
    </cfRule>
    <cfRule type="expression" dxfId="702" priority="1118" stopIfTrue="1">
      <formula>$B159=$H$3</formula>
    </cfRule>
    <cfRule type="expression" dxfId="701" priority="1095" stopIfTrue="1">
      <formula>$F159=$H$3</formula>
    </cfRule>
    <cfRule type="expression" dxfId="700" priority="1110" stopIfTrue="1">
      <formula>$F159=$H$3</formula>
    </cfRule>
    <cfRule type="expression" dxfId="699" priority="1109" stopIfTrue="1">
      <formula>D159&lt;$H$3</formula>
    </cfRule>
    <cfRule type="expression" dxfId="698" priority="1100" stopIfTrue="1">
      <formula>$F159=$H$3</formula>
    </cfRule>
    <cfRule type="expression" dxfId="697" priority="1099" stopIfTrue="1">
      <formula>$B159=$H$3</formula>
    </cfRule>
    <cfRule type="expression" dxfId="696" priority="1098" stopIfTrue="1">
      <formula>$F159=$H$3</formula>
    </cfRule>
    <cfRule type="expression" dxfId="695" priority="1097" stopIfTrue="1">
      <formula>D159&lt;$H$3</formula>
    </cfRule>
    <cfRule type="expression" dxfId="694" priority="1096" stopIfTrue="1">
      <formula>$B159=$H$3</formula>
    </cfRule>
    <cfRule type="expression" dxfId="693" priority="1094" stopIfTrue="1">
      <formula>D159&lt;$H$3</formula>
    </cfRule>
    <cfRule type="expression" dxfId="692" priority="1093" stopIfTrue="1">
      <formula>$F159=$H$3</formula>
    </cfRule>
    <cfRule type="expression" dxfId="691" priority="1092" stopIfTrue="1">
      <formula>D159&lt;$H$3</formula>
    </cfRule>
    <cfRule type="expression" dxfId="690" priority="1163" stopIfTrue="1">
      <formula>$F159=$H$3</formula>
    </cfRule>
    <cfRule type="expression" dxfId="689" priority="1162" stopIfTrue="1">
      <formula>D159&lt;$H$3</formula>
    </cfRule>
    <cfRule type="expression" dxfId="688" priority="1139" stopIfTrue="1">
      <formula>$F159=$H$3</formula>
    </cfRule>
    <cfRule type="expression" dxfId="687" priority="1138" stopIfTrue="1">
      <formula>$B159=$H$3</formula>
    </cfRule>
    <cfRule type="expression" dxfId="686" priority="1137" stopIfTrue="1">
      <formula>$F159=$H$3</formula>
    </cfRule>
    <cfRule type="expression" dxfId="685" priority="1136" stopIfTrue="1">
      <formula>D159&lt;$H$3</formula>
    </cfRule>
    <cfRule type="expression" dxfId="684" priority="1135" stopIfTrue="1">
      <formula>$B159=$H$3</formula>
    </cfRule>
    <cfRule type="expression" dxfId="683" priority="1134" stopIfTrue="1">
      <formula>$F159=$H$3</formula>
    </cfRule>
    <cfRule type="expression" dxfId="682" priority="1133" stopIfTrue="1">
      <formula>D159&lt;$H$3</formula>
    </cfRule>
    <cfRule type="expression" dxfId="681" priority="1132" stopIfTrue="1">
      <formula>$F159=$H$3</formula>
    </cfRule>
    <cfRule type="expression" dxfId="680" priority="1131" stopIfTrue="1">
      <formula>D159&lt;$H$3</formula>
    </cfRule>
    <cfRule type="expression" dxfId="679" priority="1130" stopIfTrue="1">
      <formula>$B159=$H$3</formula>
    </cfRule>
    <cfRule type="expression" dxfId="678" priority="1129" stopIfTrue="1">
      <formula>$F159=$H$3</formula>
    </cfRule>
    <cfRule type="expression" dxfId="677" priority="1128" stopIfTrue="1">
      <formula>D159&lt;$H$3</formula>
    </cfRule>
    <cfRule type="expression" dxfId="676" priority="1127" stopIfTrue="1">
      <formula>$F159=$H$3</formula>
    </cfRule>
    <cfRule type="expression" dxfId="675" priority="1126" stopIfTrue="1">
      <formula>$B159=$H$3</formula>
    </cfRule>
    <cfRule type="expression" dxfId="674" priority="1125" stopIfTrue="1">
      <formula>$F159=$H$3</formula>
    </cfRule>
    <cfRule type="expression" dxfId="673" priority="1124" stopIfTrue="1">
      <formula>D159&lt;$H$3</formula>
    </cfRule>
    <cfRule type="expression" dxfId="672" priority="1123" stopIfTrue="1">
      <formula>$B159=$H$3</formula>
    </cfRule>
    <cfRule type="expression" dxfId="671" priority="1122" stopIfTrue="1">
      <formula>$F159=$H$3</formula>
    </cfRule>
    <cfRule type="expression" dxfId="670" priority="1121" stopIfTrue="1">
      <formula>D159&lt;$H$3</formula>
    </cfRule>
    <cfRule type="expression" dxfId="669" priority="1120" stopIfTrue="1">
      <formula>$B159=$H$3</formula>
    </cfRule>
    <cfRule type="expression" dxfId="668" priority="1119" stopIfTrue="1">
      <formula>D159&lt;$H$3</formula>
    </cfRule>
    <cfRule type="expression" dxfId="667" priority="1117" stopIfTrue="1">
      <formula>$F159=$H$3</formula>
    </cfRule>
    <cfRule type="expression" dxfId="666" priority="1116" stopIfTrue="1">
      <formula>D159&lt;$H$3</formula>
    </cfRule>
    <cfRule type="expression" dxfId="665" priority="1115" stopIfTrue="1">
      <formula>$B159=$H$3</formula>
    </cfRule>
    <cfRule type="expression" dxfId="664" priority="1114" stopIfTrue="1">
      <formula>D159&lt;$H$3</formula>
    </cfRule>
    <cfRule type="expression" dxfId="663" priority="1113" stopIfTrue="1">
      <formula>$B159=$H$3</formula>
    </cfRule>
    <cfRule type="expression" dxfId="662" priority="1112" stopIfTrue="1">
      <formula>$F159=$H$3</formula>
    </cfRule>
    <cfRule type="expression" dxfId="661" priority="1111" stopIfTrue="1">
      <formula>$B159=$H$3</formula>
    </cfRule>
  </conditionalFormatting>
  <conditionalFormatting sqref="E159:E174 G184:G188">
    <cfRule type="expression" dxfId="660" priority="1337" stopIfTrue="1">
      <formula>D159&lt;$H$3</formula>
    </cfRule>
    <cfRule type="expression" dxfId="659" priority="1161" stopIfTrue="1">
      <formula>$B159=$H$3</formula>
    </cfRule>
  </conditionalFormatting>
  <conditionalFormatting sqref="E160:E164">
    <cfRule type="expression" dxfId="658" priority="844" stopIfTrue="1">
      <formula>D160&lt;$H$3</formula>
    </cfRule>
    <cfRule type="expression" dxfId="657" priority="843" stopIfTrue="1">
      <formula>$F160=$H$3</formula>
    </cfRule>
    <cfRule type="expression" dxfId="656" priority="842" stopIfTrue="1">
      <formula>$B160=$H$3</formula>
    </cfRule>
    <cfRule type="expression" dxfId="655" priority="841" stopIfTrue="1">
      <formula>$F160=$H$3</formula>
    </cfRule>
    <cfRule type="expression" dxfId="654" priority="840" stopIfTrue="1">
      <formula>D160&lt;$H$3</formula>
    </cfRule>
    <cfRule type="expression" dxfId="653" priority="839" stopIfTrue="1">
      <formula>$B160=$H$3</formula>
    </cfRule>
    <cfRule type="expression" dxfId="652" priority="838" stopIfTrue="1">
      <formula>$F160=$H$3</formula>
    </cfRule>
    <cfRule type="expression" dxfId="651" priority="837" stopIfTrue="1">
      <formula>D160&lt;$H$3</formula>
    </cfRule>
    <cfRule type="expression" dxfId="650" priority="836" stopIfTrue="1">
      <formula>$F160=$H$3</formula>
    </cfRule>
    <cfRule type="expression" dxfId="649" priority="835" stopIfTrue="1">
      <formula>D160&lt;$H$3</formula>
    </cfRule>
    <cfRule type="expression" dxfId="648" priority="834" stopIfTrue="1">
      <formula>$B160=$H$3</formula>
    </cfRule>
    <cfRule type="expression" dxfId="647" priority="833" stopIfTrue="1">
      <formula>$F160=$H$3</formula>
    </cfRule>
    <cfRule type="expression" dxfId="646" priority="832" stopIfTrue="1">
      <formula>D160&lt;$H$3</formula>
    </cfRule>
    <cfRule type="expression" dxfId="645" priority="831" stopIfTrue="1">
      <formula>$F160=$H$3</formula>
    </cfRule>
    <cfRule type="expression" dxfId="644" priority="830" stopIfTrue="1">
      <formula>$B160=$H$3</formula>
    </cfRule>
    <cfRule type="expression" dxfId="643" priority="829" stopIfTrue="1">
      <formula>$F160=$H$3</formula>
    </cfRule>
    <cfRule type="expression" dxfId="642" priority="828" stopIfTrue="1">
      <formula>D160&lt;$H$3</formula>
    </cfRule>
    <cfRule type="expression" dxfId="641" priority="857" stopIfTrue="1">
      <formula>$F160=$H$3</formula>
    </cfRule>
    <cfRule type="expression" dxfId="640" priority="827" stopIfTrue="1">
      <formula>$B160=$H$3</formula>
    </cfRule>
    <cfRule type="expression" dxfId="639" priority="826" stopIfTrue="1">
      <formula>$F160=$H$3</formula>
    </cfRule>
    <cfRule type="expression" dxfId="638" priority="825" stopIfTrue="1">
      <formula>D160&lt;$H$3</formula>
    </cfRule>
    <cfRule type="expression" dxfId="637" priority="824" stopIfTrue="1">
      <formula>$B160=$H$3</formula>
    </cfRule>
    <cfRule type="expression" dxfId="636" priority="823" stopIfTrue="1">
      <formula>D160&lt;$H$3</formula>
    </cfRule>
    <cfRule type="expression" dxfId="635" priority="822" stopIfTrue="1">
      <formula>$B160=$H$3</formula>
    </cfRule>
    <cfRule type="expression" dxfId="634" priority="821" stopIfTrue="1">
      <formula>$F160=$H$3</formula>
    </cfRule>
    <cfRule type="expression" dxfId="633" priority="820" stopIfTrue="1">
      <formula>D160&lt;$H$3</formula>
    </cfRule>
    <cfRule type="expression" dxfId="632" priority="819" stopIfTrue="1">
      <formula>$B160=$H$3</formula>
    </cfRule>
    <cfRule type="expression" dxfId="631" priority="818" stopIfTrue="1">
      <formula>D160&lt;$H$3</formula>
    </cfRule>
    <cfRule type="expression" dxfId="630" priority="817" stopIfTrue="1">
      <formula>$B160=$H$3</formula>
    </cfRule>
    <cfRule type="expression" dxfId="629" priority="816" stopIfTrue="1">
      <formula>$F160=$H$3</formula>
    </cfRule>
    <cfRule type="expression" dxfId="628" priority="850" stopIfTrue="1">
      <formula>$B160=$H$3</formula>
    </cfRule>
    <cfRule type="expression" dxfId="627" priority="858" stopIfTrue="1">
      <formula>$B160=$H$3</formula>
    </cfRule>
    <cfRule type="expression" dxfId="626" priority="859" stopIfTrue="1">
      <formula>D160&lt;$H$3</formula>
    </cfRule>
    <cfRule type="expression" dxfId="625" priority="860" stopIfTrue="1">
      <formula>$F160=$H$3</formula>
    </cfRule>
    <cfRule type="expression" dxfId="624" priority="861" stopIfTrue="1">
      <formula>$B160=$H$3</formula>
    </cfRule>
    <cfRule type="expression" dxfId="623" priority="862" stopIfTrue="1">
      <formula>$F160=$H$3</formula>
    </cfRule>
    <cfRule type="expression" dxfId="622" priority="863" stopIfTrue="1">
      <formula>D160&lt;$H$3</formula>
    </cfRule>
    <cfRule type="expression" dxfId="621" priority="864" stopIfTrue="1">
      <formula>$F160=$H$3</formula>
    </cfRule>
    <cfRule type="expression" dxfId="620" priority="865" stopIfTrue="1">
      <formula>$B160=$H$3</formula>
    </cfRule>
    <cfRule type="expression" dxfId="619" priority="866" stopIfTrue="1">
      <formula>D160&lt;$H$3</formula>
    </cfRule>
    <cfRule type="expression" dxfId="618" priority="868" stopIfTrue="1">
      <formula>D160&lt;$H$3</formula>
    </cfRule>
    <cfRule type="expression" dxfId="617" priority="869" stopIfTrue="1">
      <formula>$F160=$H$3</formula>
    </cfRule>
    <cfRule type="expression" dxfId="616" priority="870" stopIfTrue="1">
      <formula>$B160=$H$3</formula>
    </cfRule>
    <cfRule type="expression" dxfId="615" priority="871" stopIfTrue="1">
      <formula>D160&lt;$H$3</formula>
    </cfRule>
    <cfRule type="expression" dxfId="614" priority="872" stopIfTrue="1">
      <formula>$F160=$H$3</formula>
    </cfRule>
    <cfRule type="expression" dxfId="613" priority="873" stopIfTrue="1">
      <formula>$B160=$H$3</formula>
    </cfRule>
    <cfRule type="expression" dxfId="612" priority="874" stopIfTrue="1">
      <formula>$F160=$H$3</formula>
    </cfRule>
    <cfRule type="expression" dxfId="611" priority="875" stopIfTrue="1">
      <formula>$B160=$H$3</formula>
    </cfRule>
    <cfRule type="expression" dxfId="610" priority="876" stopIfTrue="1">
      <formula>D160&lt;$H$3</formula>
    </cfRule>
    <cfRule type="expression" dxfId="609" priority="877" stopIfTrue="1">
      <formula>$F160=$H$3</formula>
    </cfRule>
    <cfRule type="expression" dxfId="608" priority="878" stopIfTrue="1">
      <formula>D160&lt;$H$3</formula>
    </cfRule>
    <cfRule type="expression" dxfId="607" priority="879" stopIfTrue="1">
      <formula>$B160=$H$3</formula>
    </cfRule>
    <cfRule type="expression" dxfId="606" priority="880" stopIfTrue="1">
      <formula>D160&lt;$H$3</formula>
    </cfRule>
    <cfRule type="expression" dxfId="605" priority="881" stopIfTrue="1">
      <formula>$F160=$H$3</formula>
    </cfRule>
    <cfRule type="expression" dxfId="604" priority="882" stopIfTrue="1">
      <formula>$B160=$H$3</formula>
    </cfRule>
    <cfRule type="expression" dxfId="603" priority="883" stopIfTrue="1">
      <formula>D160&lt;$H$3</formula>
    </cfRule>
    <cfRule type="expression" dxfId="602" priority="885" stopIfTrue="1">
      <formula>$F160=$H$3</formula>
    </cfRule>
    <cfRule type="expression" dxfId="601" priority="886" stopIfTrue="1">
      <formula>D160&lt;$H$3</formula>
    </cfRule>
    <cfRule type="expression" dxfId="600" priority="887" stopIfTrue="1">
      <formula>$B160=$H$3</formula>
    </cfRule>
    <cfRule type="expression" dxfId="599" priority="888" stopIfTrue="1">
      <formula>D160&lt;$H$3</formula>
    </cfRule>
    <cfRule type="expression" dxfId="598" priority="889" stopIfTrue="1">
      <formula>$F160=$H$3</formula>
    </cfRule>
    <cfRule type="expression" dxfId="597" priority="890" stopIfTrue="1">
      <formula>$B160=$H$3</formula>
    </cfRule>
    <cfRule type="expression" dxfId="596" priority="891" stopIfTrue="1">
      <formula>D160&lt;$H$3</formula>
    </cfRule>
    <cfRule type="expression" dxfId="595" priority="892" stopIfTrue="1">
      <formula>$F160=$H$3</formula>
    </cfRule>
    <cfRule type="expression" dxfId="594" priority="893" stopIfTrue="1">
      <formula>D160&lt;$H$3</formula>
    </cfRule>
    <cfRule type="expression" dxfId="593" priority="894" stopIfTrue="1">
      <formula>$F160=$H$3</formula>
    </cfRule>
    <cfRule type="expression" dxfId="592" priority="895" stopIfTrue="1">
      <formula>$B160=$H$3</formula>
    </cfRule>
    <cfRule type="expression" dxfId="591" priority="896" stopIfTrue="1">
      <formula>$F160=$H$3</formula>
    </cfRule>
    <cfRule type="expression" dxfId="590" priority="897" stopIfTrue="1">
      <formula>$B160=$H$3</formula>
    </cfRule>
    <cfRule type="expression" dxfId="589" priority="898" stopIfTrue="1">
      <formula>D160&lt;$H$3</formula>
    </cfRule>
    <cfRule type="expression" dxfId="588" priority="899" stopIfTrue="1">
      <formula>$B160=$H$3</formula>
    </cfRule>
    <cfRule type="expression" dxfId="587" priority="900" stopIfTrue="1">
      <formula>D160&lt;$H$3</formula>
    </cfRule>
    <cfRule type="expression" dxfId="586" priority="901" stopIfTrue="1">
      <formula>$F160=$H$3</formula>
    </cfRule>
    <cfRule type="expression" dxfId="585" priority="902" stopIfTrue="1">
      <formula>$B160=$H$3</formula>
    </cfRule>
    <cfRule type="expression" dxfId="584" priority="903" stopIfTrue="1">
      <formula>D160&lt;$H$3</formula>
    </cfRule>
    <cfRule type="expression" dxfId="583" priority="904" stopIfTrue="1">
      <formula>$B160=$H$3</formula>
    </cfRule>
    <cfRule type="expression" dxfId="582" priority="905" stopIfTrue="1">
      <formula>D160&lt;$H$3</formula>
    </cfRule>
    <cfRule type="expression" dxfId="581" priority="906" stopIfTrue="1">
      <formula>$F160=$H$3</formula>
    </cfRule>
    <cfRule type="expression" dxfId="580" priority="907" stopIfTrue="1">
      <formula>$B160=$H$3</formula>
    </cfRule>
    <cfRule type="expression" dxfId="579" priority="908" stopIfTrue="1">
      <formula>D160&lt;$H$3</formula>
    </cfRule>
    <cfRule type="expression" dxfId="578" priority="867" stopIfTrue="1">
      <formula>$F160=$H$3</formula>
    </cfRule>
    <cfRule type="expression" dxfId="577" priority="910" stopIfTrue="1">
      <formula>$B160=$H$3</formula>
    </cfRule>
    <cfRule type="expression" dxfId="576" priority="911" stopIfTrue="1">
      <formula>$F160=$H$3</formula>
    </cfRule>
    <cfRule type="expression" dxfId="575" priority="912" stopIfTrue="1">
      <formula>D160&lt;$H$3</formula>
    </cfRule>
    <cfRule type="expression" dxfId="574" priority="913" stopIfTrue="1">
      <formula>$F160=$H$3</formula>
    </cfRule>
    <cfRule type="expression" dxfId="573" priority="914" stopIfTrue="1">
      <formula>$B160=$H$3</formula>
    </cfRule>
    <cfRule type="expression" dxfId="572" priority="915" stopIfTrue="1">
      <formula>D160&lt;$H$3</formula>
    </cfRule>
    <cfRule type="expression" dxfId="571" priority="916" stopIfTrue="1">
      <formula>$F160=$H$3</formula>
    </cfRule>
    <cfRule type="expression" dxfId="570" priority="917" stopIfTrue="1">
      <formula>D160&lt;$H$3</formula>
    </cfRule>
    <cfRule type="expression" dxfId="569" priority="918" stopIfTrue="1">
      <formula>$F160=$H$3</formula>
    </cfRule>
    <cfRule type="expression" dxfId="568" priority="919" stopIfTrue="1">
      <formula>$B160=$H$3</formula>
    </cfRule>
    <cfRule type="expression" dxfId="567" priority="920" stopIfTrue="1">
      <formula>D160&lt;$H$3</formula>
    </cfRule>
    <cfRule type="expression" dxfId="566" priority="921" stopIfTrue="1">
      <formula>$F160=$H$3</formula>
    </cfRule>
    <cfRule type="expression" dxfId="565" priority="922" stopIfTrue="1">
      <formula>$B160=$H$3</formula>
    </cfRule>
    <cfRule type="expression" dxfId="564" priority="923" stopIfTrue="1">
      <formula>$F160=$H$3</formula>
    </cfRule>
    <cfRule type="expression" dxfId="563" priority="856" stopIfTrue="1">
      <formula>D160&lt;$H$3</formula>
    </cfRule>
    <cfRule type="expression" dxfId="562" priority="855" stopIfTrue="1">
      <formula>$B160=$H$3</formula>
    </cfRule>
    <cfRule type="expression" dxfId="561" priority="854" stopIfTrue="1">
      <formula>D160&lt;$H$3</formula>
    </cfRule>
    <cfRule type="expression" dxfId="560" priority="853" stopIfTrue="1">
      <formula>$B160=$H$3</formula>
    </cfRule>
    <cfRule type="expression" dxfId="559" priority="852" stopIfTrue="1">
      <formula>$F160=$H$3</formula>
    </cfRule>
    <cfRule type="expression" dxfId="558" priority="909" stopIfTrue="1">
      <formula>$F160=$H$3</formula>
    </cfRule>
    <cfRule type="expression" dxfId="557" priority="851" stopIfTrue="1">
      <formula>D160&lt;$H$3</formula>
    </cfRule>
    <cfRule type="expression" dxfId="556" priority="849" stopIfTrue="1">
      <formula>D160&lt;$H$3</formula>
    </cfRule>
    <cfRule type="expression" dxfId="555" priority="848" stopIfTrue="1">
      <formula>$B160=$H$3</formula>
    </cfRule>
    <cfRule type="expression" dxfId="554" priority="847" stopIfTrue="1">
      <formula>$F160=$H$3</formula>
    </cfRule>
    <cfRule type="expression" dxfId="553" priority="846" stopIfTrue="1">
      <formula>$B160=$H$3</formula>
    </cfRule>
    <cfRule type="expression" dxfId="552" priority="845" stopIfTrue="1">
      <formula>$F160=$H$3</formula>
    </cfRule>
  </conditionalFormatting>
  <conditionalFormatting sqref="E166">
    <cfRule type="expression" dxfId="551" priority="335" stopIfTrue="1">
      <formula>$B166=$H$3</formula>
    </cfRule>
    <cfRule type="expression" dxfId="550" priority="339" stopIfTrue="1">
      <formula>$B166=$H$3</formula>
    </cfRule>
    <cfRule type="expression" dxfId="549" priority="338" stopIfTrue="1">
      <formula>D166&lt;$H$3</formula>
    </cfRule>
    <cfRule type="expression" dxfId="548" priority="337" stopIfTrue="1">
      <formula>$F166=$H$3</formula>
    </cfRule>
    <cfRule type="expression" dxfId="547" priority="336" stopIfTrue="1">
      <formula>D166&lt;$H$3</formula>
    </cfRule>
    <cfRule type="expression" dxfId="546" priority="327" stopIfTrue="1">
      <formula>$B166=$H$3</formula>
    </cfRule>
    <cfRule type="expression" dxfId="545" priority="324" stopIfTrue="1">
      <formula>$B166=$H$3</formula>
    </cfRule>
    <cfRule type="expression" dxfId="544" priority="325" stopIfTrue="1">
      <formula>D166&lt;$H$3</formula>
    </cfRule>
    <cfRule type="expression" dxfId="543" priority="346" stopIfTrue="1">
      <formula>D166&lt;$H$3</formula>
    </cfRule>
    <cfRule type="expression" dxfId="542" priority="326" stopIfTrue="1">
      <formula>$F166=$H$3</formula>
    </cfRule>
    <cfRule type="expression" dxfId="541" priority="341" stopIfTrue="1">
      <formula>$F166=$H$3</formula>
    </cfRule>
    <cfRule type="expression" dxfId="540" priority="334" stopIfTrue="1">
      <formula>$F166=$H$3</formula>
    </cfRule>
    <cfRule type="expression" dxfId="539" priority="328" stopIfTrue="1">
      <formula>$F166=$H$3</formula>
    </cfRule>
    <cfRule type="expression" dxfId="538" priority="329" stopIfTrue="1">
      <formula>D166&lt;$H$3</formula>
    </cfRule>
    <cfRule type="expression" dxfId="537" priority="347" stopIfTrue="1">
      <formula>$F166=$H$3</formula>
    </cfRule>
    <cfRule type="expression" dxfId="536" priority="348" stopIfTrue="1">
      <formula>D166&lt;$H$3</formula>
    </cfRule>
    <cfRule type="expression" dxfId="535" priority="349" stopIfTrue="1">
      <formula>$F166=$H$3</formula>
    </cfRule>
    <cfRule type="expression" dxfId="534" priority="321" stopIfTrue="1">
      <formula>$B166=$H$3</formula>
    </cfRule>
    <cfRule type="expression" dxfId="533" priority="350" stopIfTrue="1">
      <formula>$B166=$H$3</formula>
    </cfRule>
    <cfRule type="expression" dxfId="532" priority="351" stopIfTrue="1">
      <formula>$F166=$H$3</formula>
    </cfRule>
    <cfRule type="expression" dxfId="531" priority="352" stopIfTrue="1">
      <formula>$B166=$H$3</formula>
    </cfRule>
    <cfRule type="expression" dxfId="530" priority="353" stopIfTrue="1">
      <formula>D166&lt;$H$3</formula>
    </cfRule>
    <cfRule type="expression" dxfId="529" priority="354" stopIfTrue="1">
      <formula>$F166=$H$3</formula>
    </cfRule>
    <cfRule type="expression" dxfId="528" priority="316" stopIfTrue="1">
      <formula>$B166=$H$3</formula>
    </cfRule>
    <cfRule type="expression" dxfId="527" priority="317" stopIfTrue="1">
      <formula>D166&lt;$H$3</formula>
    </cfRule>
    <cfRule type="expression" dxfId="526" priority="318" stopIfTrue="1">
      <formula>$F166=$H$3</formula>
    </cfRule>
    <cfRule type="expression" dxfId="525" priority="319" stopIfTrue="1">
      <formula>$B166=$H$3</formula>
    </cfRule>
    <cfRule type="expression" dxfId="524" priority="320" stopIfTrue="1">
      <formula>D166&lt;$H$3</formula>
    </cfRule>
    <cfRule type="expression" dxfId="523" priority="322" stopIfTrue="1">
      <formula>D166&lt;$H$3</formula>
    </cfRule>
    <cfRule type="expression" dxfId="522" priority="345" stopIfTrue="1">
      <formula>$B166=$H$3</formula>
    </cfRule>
    <cfRule type="expression" dxfId="521" priority="333" stopIfTrue="1">
      <formula>D166&lt;$H$3</formula>
    </cfRule>
    <cfRule type="expression" dxfId="520" priority="330" stopIfTrue="1">
      <formula>$F166=$H$3</formula>
    </cfRule>
    <cfRule type="expression" dxfId="519" priority="323" stopIfTrue="1">
      <formula>$F166=$H$3</formula>
    </cfRule>
    <cfRule type="expression" dxfId="518" priority="331" stopIfTrue="1">
      <formula>D166&lt;$H$3</formula>
    </cfRule>
    <cfRule type="expression" dxfId="517" priority="332" stopIfTrue="1">
      <formula>$B166=$H$3</formula>
    </cfRule>
    <cfRule type="expression" dxfId="516" priority="340" stopIfTrue="1">
      <formula>D166&lt;$H$3</formula>
    </cfRule>
    <cfRule type="expression" dxfId="515" priority="344" stopIfTrue="1">
      <formula>$F166=$H$3</formula>
    </cfRule>
    <cfRule type="expression" dxfId="514" priority="343" stopIfTrue="1">
      <formula>D166&lt;$H$3</formula>
    </cfRule>
    <cfRule type="expression" dxfId="513" priority="342" stopIfTrue="1">
      <formula>$B166=$H$3</formula>
    </cfRule>
  </conditionalFormatting>
  <conditionalFormatting sqref="E166:E169 C167:C168 G167:G174">
    <cfRule type="expression" dxfId="512" priority="264" stopIfTrue="1">
      <formula>$B166=$H$3</formula>
    </cfRule>
  </conditionalFormatting>
  <conditionalFormatting sqref="E167:E169 G167:G174 C167:C168">
    <cfRule type="expression" dxfId="511" priority="259" stopIfTrue="1">
      <formula>$B167=$H$3</formula>
    </cfRule>
  </conditionalFormatting>
  <conditionalFormatting sqref="E167:E169 G167:G174">
    <cfRule type="expression" dxfId="510" priority="258" stopIfTrue="1">
      <formula>$F167=$H$3</formula>
    </cfRule>
  </conditionalFormatting>
  <conditionalFormatting sqref="E167:E174">
    <cfRule type="expression" dxfId="509" priority="231" stopIfTrue="1">
      <formula>D167&lt;$H$3</formula>
    </cfRule>
  </conditionalFormatting>
  <conditionalFormatting sqref="E170:E174">
    <cfRule type="expression" dxfId="508" priority="227" stopIfTrue="1">
      <formula>$F170=$H$3</formula>
    </cfRule>
    <cfRule type="expression" dxfId="507" priority="226" stopIfTrue="1">
      <formula>D170&lt;$H$3</formula>
    </cfRule>
    <cfRule type="expression" dxfId="506" priority="225" stopIfTrue="1">
      <formula>$F170=$H$3</formula>
    </cfRule>
    <cfRule type="expression" dxfId="505" priority="224" stopIfTrue="1">
      <formula>D170&lt;$H$3</formula>
    </cfRule>
    <cfRule type="expression" dxfId="504" priority="223" stopIfTrue="1">
      <formula>$B170=$H$3</formula>
    </cfRule>
    <cfRule type="expression" dxfId="503" priority="222" stopIfTrue="1">
      <formula>$F170=$H$3</formula>
    </cfRule>
    <cfRule type="expression" dxfId="502" priority="221" stopIfTrue="1">
      <formula>D170&lt;$H$3</formula>
    </cfRule>
    <cfRule type="expression" dxfId="501" priority="220" stopIfTrue="1">
      <formula>$B170=$H$3</formula>
    </cfRule>
    <cfRule type="expression" dxfId="500" priority="219" stopIfTrue="1">
      <formula>$F170=$H$3</formula>
    </cfRule>
    <cfRule type="expression" dxfId="499" priority="218" stopIfTrue="1">
      <formula>D170&lt;$H$3</formula>
    </cfRule>
    <cfRule type="expression" dxfId="498" priority="217" stopIfTrue="1">
      <formula>$B170=$H$3</formula>
    </cfRule>
    <cfRule type="expression" dxfId="497" priority="208" stopIfTrue="1">
      <formula>D170&lt;$H$3</formula>
    </cfRule>
    <cfRule type="expression" dxfId="496" priority="229" stopIfTrue="1">
      <formula>$F170=$H$3</formula>
    </cfRule>
    <cfRule type="expression" dxfId="495" priority="230" stopIfTrue="1">
      <formula>$B170=$H$3</formula>
    </cfRule>
    <cfRule type="expression" dxfId="494" priority="228" stopIfTrue="1">
      <formula>$B170=$H$3</formula>
    </cfRule>
  </conditionalFormatting>
  <conditionalFormatting sqref="E172:E174">
    <cfRule type="expression" dxfId="493" priority="130" stopIfTrue="1">
      <formula>D172&lt;$H$3</formula>
    </cfRule>
    <cfRule type="expression" dxfId="492" priority="155" stopIfTrue="1">
      <formula>$F172=$H$3</formula>
    </cfRule>
    <cfRule type="expression" dxfId="491" priority="154" stopIfTrue="1">
      <formula>D172&lt;$H$3</formula>
    </cfRule>
    <cfRule type="expression" dxfId="490" priority="153" stopIfTrue="1">
      <formula>$B172=$H$3</formula>
    </cfRule>
    <cfRule type="expression" dxfId="489" priority="138" stopIfTrue="1">
      <formula>$F172=$H$3</formula>
    </cfRule>
    <cfRule type="expression" dxfId="488" priority="125" stopIfTrue="1">
      <formula>D172&lt;$H$3</formula>
    </cfRule>
    <cfRule type="expression" dxfId="487" priority="126" stopIfTrue="1">
      <formula>$F172=$H$3</formula>
    </cfRule>
    <cfRule type="expression" dxfId="486" priority="127" stopIfTrue="1">
      <formula>$B172=$H$3</formula>
    </cfRule>
    <cfRule type="expression" dxfId="485" priority="128" stopIfTrue="1">
      <formula>$F172=$H$3</formula>
    </cfRule>
    <cfRule type="expression" dxfId="484" priority="129" stopIfTrue="1">
      <formula>$B172=$H$3</formula>
    </cfRule>
    <cfRule type="expression" dxfId="483" priority="203" stopIfTrue="1">
      <formula>$F172=$H$3</formula>
    </cfRule>
    <cfRule type="expression" dxfId="482" priority="131" stopIfTrue="1">
      <formula>$F172=$H$3</formula>
    </cfRule>
    <cfRule type="expression" dxfId="481" priority="132" stopIfTrue="1">
      <formula>D172&lt;$H$3</formula>
    </cfRule>
    <cfRule type="expression" dxfId="480" priority="196" stopIfTrue="1">
      <formula>$B172=$H$3</formula>
    </cfRule>
    <cfRule type="expression" dxfId="479" priority="197" stopIfTrue="1">
      <formula>D172&lt;$H$3</formula>
    </cfRule>
    <cfRule type="expression" dxfId="478" priority="198" stopIfTrue="1">
      <formula>$B172=$H$3</formula>
    </cfRule>
    <cfRule type="expression" dxfId="477" priority="137" stopIfTrue="1">
      <formula>D172&lt;$H$3</formula>
    </cfRule>
    <cfRule type="expression" dxfId="476" priority="199" stopIfTrue="1">
      <formula>D172&lt;$H$3</formula>
    </cfRule>
    <cfRule type="expression" dxfId="475" priority="200" stopIfTrue="1">
      <formula>$F172=$H$3</formula>
    </cfRule>
    <cfRule type="expression" dxfId="474" priority="202" stopIfTrue="1">
      <formula>D172&lt;$H$3</formula>
    </cfRule>
    <cfRule type="expression" dxfId="473" priority="135" stopIfTrue="1">
      <formula>$F172=$H$3</formula>
    </cfRule>
    <cfRule type="expression" dxfId="472" priority="195" stopIfTrue="1">
      <formula>$F172=$H$3</formula>
    </cfRule>
    <cfRule type="expression" dxfId="471" priority="194" stopIfTrue="1">
      <formula>D172&lt;$H$3</formula>
    </cfRule>
    <cfRule type="expression" dxfId="470" priority="193" stopIfTrue="1">
      <formula>$B172=$H$3</formula>
    </cfRule>
    <cfRule type="expression" dxfId="469" priority="204" stopIfTrue="1">
      <formula>$B172=$H$3</formula>
    </cfRule>
    <cfRule type="expression" dxfId="468" priority="205" stopIfTrue="1">
      <formula>$F172=$H$3</formula>
    </cfRule>
    <cfRule type="expression" dxfId="467" priority="207" stopIfTrue="1">
      <formula>$B172=$H$3</formula>
    </cfRule>
    <cfRule type="expression" dxfId="466" priority="136" stopIfTrue="1">
      <formula>$B172=$H$3</formula>
    </cfRule>
    <cfRule type="expression" dxfId="465" priority="149" stopIfTrue="1">
      <formula>$F172=$H$3</formula>
    </cfRule>
    <cfRule type="expression" dxfId="464" priority="201" stopIfTrue="1">
      <formula>$B172=$H$3</formula>
    </cfRule>
    <cfRule type="expression" dxfId="463" priority="148" stopIfTrue="1">
      <formula>D172&lt;$H$3</formula>
    </cfRule>
    <cfRule type="expression" dxfId="462" priority="147" stopIfTrue="1">
      <formula>$B172=$H$3</formula>
    </cfRule>
    <cfRule type="expression" dxfId="461" priority="146" stopIfTrue="1">
      <formula>D172&lt;$H$3</formula>
    </cfRule>
    <cfRule type="expression" dxfId="460" priority="152" stopIfTrue="1">
      <formula>$F172=$H$3</formula>
    </cfRule>
    <cfRule type="expression" dxfId="459" priority="145" stopIfTrue="1">
      <formula>$F172=$H$3</formula>
    </cfRule>
    <cfRule type="expression" dxfId="458" priority="144" stopIfTrue="1">
      <formula>D172&lt;$H$3</formula>
    </cfRule>
    <cfRule type="expression" dxfId="457" priority="151" stopIfTrue="1">
      <formula>D172&lt;$H$3</formula>
    </cfRule>
    <cfRule type="expression" dxfId="456" priority="150" stopIfTrue="1">
      <formula>$B172=$H$3</formula>
    </cfRule>
    <cfRule type="expression" dxfId="455" priority="134" stopIfTrue="1">
      <formula>D172&lt;$H$3</formula>
    </cfRule>
    <cfRule type="expression" dxfId="454" priority="133" stopIfTrue="1">
      <formula>$B172=$H$3</formula>
    </cfRule>
    <cfRule type="expression" dxfId="453" priority="157" stopIfTrue="1">
      <formula>$F172=$H$3</formula>
    </cfRule>
    <cfRule type="expression" dxfId="452" priority="143" stopIfTrue="1">
      <formula>$B172=$H$3</formula>
    </cfRule>
    <cfRule type="expression" dxfId="451" priority="142" stopIfTrue="1">
      <formula>$F172=$H$3</formula>
    </cfRule>
    <cfRule type="expression" dxfId="450" priority="192" stopIfTrue="1">
      <formula>D172&lt;$H$3</formula>
    </cfRule>
    <cfRule type="expression" dxfId="449" priority="191" stopIfTrue="1">
      <formula>$B172=$H$3</formula>
    </cfRule>
    <cfRule type="expression" dxfId="448" priority="162" stopIfTrue="1">
      <formula>$F172=$H$3</formula>
    </cfRule>
    <cfRule type="expression" dxfId="447" priority="161" stopIfTrue="1">
      <formula>D172&lt;$H$3</formula>
    </cfRule>
    <cfRule type="expression" dxfId="446" priority="141" stopIfTrue="1">
      <formula>D172&lt;$H$3</formula>
    </cfRule>
    <cfRule type="expression" dxfId="445" priority="140" stopIfTrue="1">
      <formula>$B172=$H$3</formula>
    </cfRule>
    <cfRule type="expression" dxfId="444" priority="139" stopIfTrue="1">
      <formula>D172&lt;$H$3</formula>
    </cfRule>
    <cfRule type="expression" dxfId="443" priority="160" stopIfTrue="1">
      <formula>$B172=$H$3</formula>
    </cfRule>
    <cfRule type="expression" dxfId="442" priority="159" stopIfTrue="1">
      <formula>$F172=$H$3</formula>
    </cfRule>
    <cfRule type="expression" dxfId="441" priority="158" stopIfTrue="1">
      <formula>$B172=$H$3</formula>
    </cfRule>
    <cfRule type="expression" dxfId="440" priority="156" stopIfTrue="1">
      <formula>D172&lt;$H$3</formula>
    </cfRule>
  </conditionalFormatting>
  <conditionalFormatting sqref="F6:F42">
    <cfRule type="cellIs" dxfId="439" priority="1872" stopIfTrue="1" operator="lessThan">
      <formula>$H$3</formula>
    </cfRule>
    <cfRule type="cellIs" dxfId="438" priority="1875" stopIfTrue="1" operator="equal">
      <formula>$H$3</formula>
    </cfRule>
  </conditionalFormatting>
  <conditionalFormatting sqref="F45:F59">
    <cfRule type="cellIs" dxfId="437" priority="1765" stopIfTrue="1" operator="equal">
      <formula>$H$3</formula>
    </cfRule>
    <cfRule type="cellIs" dxfId="436" priority="1764" stopIfTrue="1" operator="lessThan">
      <formula>$H$3</formula>
    </cfRule>
  </conditionalFormatting>
  <conditionalFormatting sqref="F62:F80">
    <cfRule type="cellIs" dxfId="435" priority="1585" stopIfTrue="1" operator="lessThan">
      <formula>$H$3</formula>
    </cfRule>
    <cfRule type="cellIs" dxfId="434" priority="1586" stopIfTrue="1" operator="equal">
      <formula>$H$3</formula>
    </cfRule>
  </conditionalFormatting>
  <conditionalFormatting sqref="F82:F134">
    <cfRule type="cellIs" dxfId="433" priority="435" stopIfTrue="1" operator="equal">
      <formula>$H$3</formula>
    </cfRule>
    <cfRule type="cellIs" dxfId="432" priority="434" stopIfTrue="1" operator="lessThan">
      <formula>$H$3</formula>
    </cfRule>
  </conditionalFormatting>
  <conditionalFormatting sqref="F143:F192">
    <cfRule type="cellIs" dxfId="431" priority="431" stopIfTrue="1" operator="lessThan">
      <formula>$H$3</formula>
    </cfRule>
    <cfRule type="cellIs" dxfId="430" priority="432" stopIfTrue="1" operator="equal">
      <formula>$H$3</formula>
    </cfRule>
  </conditionalFormatting>
  <conditionalFormatting sqref="G6:G42">
    <cfRule type="expression" dxfId="429" priority="1799" stopIfTrue="1">
      <formula>F6&lt;$H$3</formula>
    </cfRule>
    <cfRule type="expression" dxfId="428" priority="1800" stopIfTrue="1">
      <formula>$B6=$H$3</formula>
    </cfRule>
    <cfRule type="expression" dxfId="427" priority="1801" stopIfTrue="1">
      <formula>$F6=$H$3</formula>
    </cfRule>
  </conditionalFormatting>
  <conditionalFormatting sqref="G143:G156">
    <cfRule type="expression" dxfId="426" priority="1437" stopIfTrue="1">
      <formula>F143&lt;$H$3</formula>
    </cfRule>
    <cfRule type="expression" dxfId="425" priority="1526" stopIfTrue="1">
      <formula>$B143=$H$3</formula>
    </cfRule>
  </conditionalFormatting>
  <conditionalFormatting sqref="G144:G156">
    <cfRule type="expression" dxfId="424" priority="1510" stopIfTrue="1">
      <formula>$F144=$H$3</formula>
    </cfRule>
    <cfRule type="expression" dxfId="423" priority="1527" stopIfTrue="1">
      <formula>F144&lt;$H$3</formula>
    </cfRule>
  </conditionalFormatting>
  <conditionalFormatting sqref="G144:G162">
    <cfRule type="expression" dxfId="422" priority="1177" stopIfTrue="1">
      <formula>F144&lt;$H$3</formula>
    </cfRule>
  </conditionalFormatting>
  <conditionalFormatting sqref="G144:G174">
    <cfRule type="expression" dxfId="421" priority="417" stopIfTrue="1">
      <formula>$B144=$H$3</formula>
    </cfRule>
  </conditionalFormatting>
  <conditionalFormatting sqref="G157:G174 C164:C168 E166:E169">
    <cfRule type="expression" dxfId="420" priority="265" stopIfTrue="1">
      <formula>B157&lt;$H$3</formula>
    </cfRule>
  </conditionalFormatting>
  <conditionalFormatting sqref="G157:G174 C164:C168 E167:E169">
    <cfRule type="expression" dxfId="419" priority="266" stopIfTrue="1">
      <formula>$F157=$H$3</formula>
    </cfRule>
  </conditionalFormatting>
  <conditionalFormatting sqref="G167:G192">
    <cfRule type="expression" dxfId="418" priority="62" stopIfTrue="1">
      <formula>F167&lt;$H$3</formula>
    </cfRule>
  </conditionalFormatting>
  <conditionalFormatting sqref="G175:G188">
    <cfRule type="expression" dxfId="417" priority="59" stopIfTrue="1">
      <formula>$B175=$H$3</formula>
    </cfRule>
    <cfRule type="expression" dxfId="416" priority="60" stopIfTrue="1">
      <formula>F175&lt;$H$3</formula>
    </cfRule>
    <cfRule type="expression" dxfId="415" priority="61" stopIfTrue="1">
      <formula>$B175=$H$3</formula>
    </cfRule>
  </conditionalFormatting>
  <conditionalFormatting sqref="G193:G199">
    <cfRule type="expression" dxfId="414" priority="11" stopIfTrue="1">
      <formula>F193&lt;$H$3</formula>
    </cfRule>
    <cfRule type="expression" dxfId="413" priority="10" stopIfTrue="1">
      <formula>$B193=$H$3</formula>
    </cfRule>
    <cfRule type="expression" dxfId="412" priority="6" stopIfTrue="1">
      <formula>F193&lt;$H$3</formula>
    </cfRule>
  </conditionalFormatting>
  <pageMargins left="0.7" right="0.7" top="0.75" bottom="0.75" header="0.3" footer="0.3"/>
  <pageSetup paperSize="9" orientation="portrait" r:id="rId1"/>
  <ignoredErrors>
    <ignoredError sqref="F86:F87 D87 B86:B88 D40 D79 F37:F40 D74 D33 F77:F78 B74:B76 F72:F73 D71:F71 F35 B36:B38 B68:B69 F65:F66 F29:F33 D28:D30 B28:B32 B26 F25:F27 B25:D25 D64:D67 F63 B24 D18 D20:D22 F18:F19 B18:B21 D15:F17 D14 F14 B12:B14 F12 D9 F9:F10 B8 F89:F91 B92 B93:B94 D92 F93 F95:F96 D94:D95 B98:B100 D99 F99 B105:B106 F103 B104 D104 F104 F108:F109 B110:B111 D110 D113 F112:F115 D116 B116:C116 F116 B117 D120:D121 B118:B120 F120 F121 B122:B127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:M243"/>
  <sheetViews>
    <sheetView tabSelected="1" zoomScaleNormal="100" workbookViewId="0">
      <selection activeCell="E91" sqref="E91"/>
    </sheetView>
  </sheetViews>
  <sheetFormatPr defaultColWidth="9" defaultRowHeight="15.6"/>
  <cols>
    <col min="1" max="1" width="18" customWidth="1"/>
    <col min="2" max="7" width="11.8984375" customWidth="1"/>
    <col min="8" max="8" width="62.09765625" customWidth="1"/>
    <col min="9" max="9" width="10.59765625" customWidth="1"/>
  </cols>
  <sheetData>
    <row r="1" spans="1:11" s="30" customFormat="1" ht="77.55" customHeight="1">
      <c r="A1" s="1"/>
      <c r="B1" s="1"/>
      <c r="C1" s="122" t="s">
        <v>0</v>
      </c>
      <c r="D1" s="123"/>
      <c r="E1" s="123"/>
      <c r="F1" s="123"/>
      <c r="G1" s="123"/>
      <c r="H1" s="123"/>
      <c r="I1" s="123"/>
    </row>
    <row r="2" spans="1:11" s="30" customFormat="1" ht="23.1" customHeight="1">
      <c r="A2" s="124" t="s">
        <v>1</v>
      </c>
      <c r="B2" s="124"/>
      <c r="C2" s="125" t="s">
        <v>2</v>
      </c>
      <c r="D2" s="125"/>
      <c r="E2" s="125"/>
      <c r="F2" s="125"/>
      <c r="G2" s="125"/>
      <c r="H2" s="125"/>
      <c r="I2" s="125"/>
    </row>
    <row r="3" spans="1:11" s="30" customFormat="1" ht="25.05" customHeight="1">
      <c r="A3" s="126"/>
      <c r="B3" s="126"/>
      <c r="C3" s="126"/>
      <c r="D3" s="126"/>
      <c r="E3" s="126"/>
      <c r="F3" s="126"/>
      <c r="G3" s="126"/>
      <c r="H3" s="32">
        <v>46244</v>
      </c>
      <c r="I3" s="3"/>
    </row>
    <row r="4" spans="1:11" ht="24" hidden="1" customHeight="1">
      <c r="A4" s="116" t="s">
        <v>702</v>
      </c>
      <c r="B4" s="117"/>
      <c r="C4" s="117"/>
      <c r="D4" s="117"/>
      <c r="E4" s="117"/>
      <c r="F4" s="117"/>
      <c r="G4" s="117"/>
      <c r="H4" s="117"/>
      <c r="I4" s="118"/>
    </row>
    <row r="5" spans="1:11" ht="24.6" hidden="1" customHeight="1">
      <c r="A5" s="15" t="s">
        <v>3</v>
      </c>
      <c r="B5" s="114" t="s">
        <v>4</v>
      </c>
      <c r="C5" s="115"/>
      <c r="D5" s="114" t="s">
        <v>5</v>
      </c>
      <c r="E5" s="115"/>
      <c r="F5" s="114" t="s">
        <v>6</v>
      </c>
      <c r="G5" s="115"/>
      <c r="H5" s="45" t="s">
        <v>7</v>
      </c>
      <c r="I5" s="45" t="s">
        <v>8</v>
      </c>
      <c r="K5" t="s">
        <v>250</v>
      </c>
    </row>
    <row r="6" spans="1:11" ht="24" hidden="1" customHeight="1">
      <c r="A6" s="29" t="s">
        <v>703</v>
      </c>
      <c r="B6" s="28">
        <v>45979</v>
      </c>
      <c r="C6" s="23">
        <v>0.29166666666666702</v>
      </c>
      <c r="D6" s="28">
        <v>45981</v>
      </c>
      <c r="E6" s="23">
        <v>0.116666666666667</v>
      </c>
      <c r="F6" s="28">
        <v>45981</v>
      </c>
      <c r="G6" s="23">
        <v>0.89583333333333304</v>
      </c>
      <c r="H6" s="20" t="s">
        <v>704</v>
      </c>
      <c r="I6" s="13"/>
    </row>
    <row r="7" spans="1:11" ht="24" hidden="1" customHeight="1">
      <c r="A7" s="29" t="s">
        <v>705</v>
      </c>
      <c r="B7" s="28">
        <v>45983</v>
      </c>
      <c r="C7" s="23">
        <v>4.1666666666666699E-2</v>
      </c>
      <c r="D7" s="28">
        <v>45983</v>
      </c>
      <c r="E7" s="23">
        <v>0.29166666666666702</v>
      </c>
      <c r="F7" s="28">
        <v>45983</v>
      </c>
      <c r="G7" s="23">
        <v>0.70833333333333304</v>
      </c>
      <c r="H7" s="20"/>
      <c r="I7" s="13"/>
    </row>
    <row r="8" spans="1:11" ht="24" hidden="1" customHeight="1">
      <c r="A8" s="29" t="s">
        <v>706</v>
      </c>
      <c r="B8" s="28">
        <f>F7+5</f>
        <v>45988</v>
      </c>
      <c r="C8" s="23">
        <v>0.95833333333333304</v>
      </c>
      <c r="D8" s="28">
        <f>B8+1</f>
        <v>45989</v>
      </c>
      <c r="E8" s="23">
        <v>0.20833333333333301</v>
      </c>
      <c r="F8" s="28">
        <f>D8</f>
        <v>45989</v>
      </c>
      <c r="G8" s="23">
        <v>0.72916666666666696</v>
      </c>
      <c r="H8" s="20"/>
      <c r="I8" s="13"/>
    </row>
    <row r="9" spans="1:11" ht="24" hidden="1" customHeight="1">
      <c r="A9" s="29" t="s">
        <v>707</v>
      </c>
      <c r="B9" s="28">
        <f>F8+2</f>
        <v>45991</v>
      </c>
      <c r="C9" s="23">
        <v>0.5</v>
      </c>
      <c r="D9" s="28">
        <f t="shared" ref="D9:D11" si="0">B9</f>
        <v>45991</v>
      </c>
      <c r="E9" s="23">
        <v>0.54166666666666696</v>
      </c>
      <c r="F9" s="28">
        <f t="shared" ref="F9:F11" si="1">D9+1</f>
        <v>45992</v>
      </c>
      <c r="G9" s="23">
        <v>0.25</v>
      </c>
      <c r="H9" s="20"/>
      <c r="I9" s="13"/>
    </row>
    <row r="10" spans="1:11" ht="24" hidden="1" customHeight="1">
      <c r="A10" s="29" t="s">
        <v>708</v>
      </c>
      <c r="B10" s="28">
        <f>F9+4</f>
        <v>45996</v>
      </c>
      <c r="C10" s="23">
        <v>0.45833333333333298</v>
      </c>
      <c r="D10" s="28">
        <f t="shared" si="0"/>
        <v>45996</v>
      </c>
      <c r="E10" s="23">
        <v>0.71666666666666701</v>
      </c>
      <c r="F10" s="28">
        <f t="shared" si="1"/>
        <v>45997</v>
      </c>
      <c r="G10" s="23">
        <v>0.2</v>
      </c>
      <c r="H10" s="20"/>
      <c r="I10" s="13"/>
    </row>
    <row r="11" spans="1:11" ht="24" hidden="1" customHeight="1">
      <c r="A11" s="29" t="s">
        <v>709</v>
      </c>
      <c r="B11" s="28">
        <f>F10+3</f>
        <v>46000</v>
      </c>
      <c r="C11" s="23">
        <v>0.66666666666666696</v>
      </c>
      <c r="D11" s="28">
        <f t="shared" si="0"/>
        <v>46000</v>
      </c>
      <c r="E11" s="23">
        <v>0.71666666666666701</v>
      </c>
      <c r="F11" s="28">
        <f t="shared" si="1"/>
        <v>46001</v>
      </c>
      <c r="G11" s="23">
        <v>0.28333333333333299</v>
      </c>
      <c r="H11" s="20"/>
      <c r="I11" s="13"/>
    </row>
    <row r="12" spans="1:11" ht="24" hidden="1" customHeight="1">
      <c r="A12" s="29" t="s">
        <v>710</v>
      </c>
      <c r="B12" s="28">
        <f>F11+1</f>
        <v>46002</v>
      </c>
      <c r="C12" s="23">
        <v>0.41666666666666702</v>
      </c>
      <c r="D12" s="28">
        <f>B12+3</f>
        <v>46005</v>
      </c>
      <c r="E12" s="23">
        <v>2.5000000000000001E-2</v>
      </c>
      <c r="F12" s="28">
        <v>46005</v>
      </c>
      <c r="G12" s="23">
        <v>0.87083333333333302</v>
      </c>
      <c r="H12" s="20" t="s">
        <v>711</v>
      </c>
      <c r="I12" s="13"/>
    </row>
    <row r="13" spans="1:11" ht="24" hidden="1" customHeight="1">
      <c r="A13" s="29" t="s">
        <v>712</v>
      </c>
      <c r="B13" s="28">
        <f>F12+2</f>
        <v>46007</v>
      </c>
      <c r="C13" s="23">
        <v>8.3333333333333301E-2</v>
      </c>
      <c r="D13" s="28">
        <v>46007</v>
      </c>
      <c r="E13" s="23">
        <v>0.86666666666666703</v>
      </c>
      <c r="F13" s="28">
        <f>D13+1</f>
        <v>46008</v>
      </c>
      <c r="G13" s="23">
        <v>0.35416666666666702</v>
      </c>
      <c r="H13" s="20" t="s">
        <v>12</v>
      </c>
      <c r="I13" s="13"/>
    </row>
    <row r="14" spans="1:11" ht="24" hidden="1" customHeight="1">
      <c r="A14" s="29" t="s">
        <v>713</v>
      </c>
      <c r="B14" s="28">
        <f>F13+5</f>
        <v>46013</v>
      </c>
      <c r="C14" s="23">
        <v>6.9444444444444404E-4</v>
      </c>
      <c r="D14" s="28">
        <v>46013</v>
      </c>
      <c r="E14" s="23">
        <v>0.2</v>
      </c>
      <c r="F14" s="28">
        <f>D14</f>
        <v>46013</v>
      </c>
      <c r="G14" s="23">
        <v>0.5</v>
      </c>
      <c r="H14" s="20" t="s">
        <v>630</v>
      </c>
      <c r="I14" s="13"/>
    </row>
    <row r="15" spans="1:11" ht="24" hidden="1" customHeight="1">
      <c r="A15" s="29" t="s">
        <v>714</v>
      </c>
      <c r="B15" s="28">
        <f>F14+2</f>
        <v>46015</v>
      </c>
      <c r="C15" s="23">
        <v>0.54166666666666696</v>
      </c>
      <c r="D15" s="28">
        <f t="shared" ref="D15" si="2">B15</f>
        <v>46015</v>
      </c>
      <c r="E15" s="23">
        <v>0.57499999999999996</v>
      </c>
      <c r="F15" s="28">
        <f>D15+1</f>
        <v>46016</v>
      </c>
      <c r="G15" s="23">
        <v>0.120833333333333</v>
      </c>
      <c r="H15" s="20" t="s">
        <v>715</v>
      </c>
      <c r="I15" s="13"/>
    </row>
    <row r="16" spans="1:11" ht="24" hidden="1" customHeight="1">
      <c r="A16" s="46" t="s">
        <v>716</v>
      </c>
      <c r="B16" s="28">
        <v>46016</v>
      </c>
      <c r="C16" s="23">
        <v>0.233333333333333</v>
      </c>
      <c r="D16" s="28">
        <v>46017</v>
      </c>
      <c r="E16" s="23">
        <v>0.36666666666666697</v>
      </c>
      <c r="F16" s="28">
        <v>46017</v>
      </c>
      <c r="G16" s="23">
        <v>0.66666666666666696</v>
      </c>
      <c r="H16" s="20" t="s">
        <v>717</v>
      </c>
      <c r="I16" s="47"/>
    </row>
    <row r="17" spans="1:13" ht="24" hidden="1" customHeight="1">
      <c r="A17" s="29" t="s">
        <v>714</v>
      </c>
      <c r="B17" s="28">
        <v>46017</v>
      </c>
      <c r="C17" s="23">
        <v>0.875</v>
      </c>
      <c r="D17" s="28">
        <v>46018</v>
      </c>
      <c r="E17" s="23">
        <v>0.05</v>
      </c>
      <c r="F17" s="28">
        <v>46018</v>
      </c>
      <c r="G17" s="23">
        <v>0.54583333333333295</v>
      </c>
      <c r="H17" s="20" t="s">
        <v>718</v>
      </c>
      <c r="I17" s="13"/>
    </row>
    <row r="18" spans="1:13" ht="24" hidden="1" customHeight="1">
      <c r="A18" s="29" t="s">
        <v>719</v>
      </c>
      <c r="B18" s="28">
        <v>46021</v>
      </c>
      <c r="C18" s="23">
        <v>0.75</v>
      </c>
      <c r="D18" s="28">
        <v>46022</v>
      </c>
      <c r="E18" s="34">
        <v>0.66666666666666696</v>
      </c>
      <c r="F18" s="28">
        <v>46022</v>
      </c>
      <c r="G18" s="34">
        <v>0.95833333333333304</v>
      </c>
      <c r="H18" s="20" t="s">
        <v>12</v>
      </c>
      <c r="I18" s="13"/>
    </row>
    <row r="19" spans="1:13" ht="24" hidden="1" customHeight="1">
      <c r="A19" s="46" t="s">
        <v>446</v>
      </c>
      <c r="B19" s="28">
        <v>46025</v>
      </c>
      <c r="C19" s="23">
        <v>0</v>
      </c>
      <c r="D19" s="28">
        <v>46025</v>
      </c>
      <c r="E19" s="23">
        <v>0.58333333333333304</v>
      </c>
      <c r="F19" s="28">
        <v>46026</v>
      </c>
      <c r="G19" s="23">
        <v>0.45833333333333298</v>
      </c>
      <c r="H19" s="20" t="s">
        <v>447</v>
      </c>
      <c r="I19" s="48"/>
    </row>
    <row r="20" spans="1:13" s="31" customFormat="1" ht="24" customHeight="1">
      <c r="A20" s="119" t="s">
        <v>1287</v>
      </c>
      <c r="B20" s="120"/>
      <c r="C20" s="120"/>
      <c r="D20" s="120"/>
      <c r="E20" s="120"/>
      <c r="F20" s="120"/>
      <c r="G20" s="120"/>
      <c r="H20" s="120"/>
      <c r="I20" s="121"/>
    </row>
    <row r="21" spans="1:13" s="31" customFormat="1" ht="24" customHeight="1">
      <c r="A21" s="15" t="s">
        <v>3</v>
      </c>
      <c r="B21" s="114" t="s">
        <v>4</v>
      </c>
      <c r="C21" s="115"/>
      <c r="D21" s="114" t="s">
        <v>5</v>
      </c>
      <c r="E21" s="115"/>
      <c r="F21" s="114" t="s">
        <v>6</v>
      </c>
      <c r="G21" s="115"/>
      <c r="H21" s="15" t="s">
        <v>7</v>
      </c>
      <c r="I21" s="15" t="s">
        <v>433</v>
      </c>
      <c r="M21" s="31" t="s">
        <v>250</v>
      </c>
    </row>
    <row r="22" spans="1:13" ht="24" hidden="1" customHeight="1">
      <c r="A22" s="29" t="s">
        <v>621</v>
      </c>
      <c r="B22" s="33">
        <v>45986</v>
      </c>
      <c r="C22" s="23">
        <v>0.70833333333333304</v>
      </c>
      <c r="D22" s="33">
        <v>45989</v>
      </c>
      <c r="E22" s="34">
        <v>0.40277777777777801</v>
      </c>
      <c r="F22" s="33">
        <v>45990</v>
      </c>
      <c r="G22" s="23">
        <v>8.8194444444444395E-2</v>
      </c>
      <c r="H22" s="20" t="s">
        <v>12</v>
      </c>
      <c r="I22" s="10"/>
    </row>
    <row r="23" spans="1:13" ht="24" hidden="1" customHeight="1">
      <c r="A23" s="29" t="s">
        <v>622</v>
      </c>
      <c r="B23" s="33">
        <v>45991</v>
      </c>
      <c r="C23" s="23">
        <v>0.125</v>
      </c>
      <c r="D23" s="33">
        <v>45991</v>
      </c>
      <c r="E23" s="34">
        <v>0.5</v>
      </c>
      <c r="F23" s="33">
        <v>45991</v>
      </c>
      <c r="G23" s="23">
        <v>0.91666666666666696</v>
      </c>
      <c r="H23" s="20"/>
      <c r="I23" s="10"/>
    </row>
    <row r="24" spans="1:13" ht="24" hidden="1" customHeight="1">
      <c r="A24" s="35" t="s">
        <v>623</v>
      </c>
      <c r="B24" s="33">
        <v>45996</v>
      </c>
      <c r="C24" s="23">
        <v>0.33333333333333298</v>
      </c>
      <c r="D24" s="33">
        <v>45997</v>
      </c>
      <c r="E24" s="34">
        <v>0.58194444444444404</v>
      </c>
      <c r="F24" s="33">
        <v>45997</v>
      </c>
      <c r="G24" s="23">
        <v>0.99444444444444402</v>
      </c>
      <c r="H24" s="20"/>
      <c r="I24" s="10"/>
    </row>
    <row r="25" spans="1:13" ht="24" hidden="1" customHeight="1">
      <c r="A25" s="35" t="s">
        <v>624</v>
      </c>
      <c r="B25" s="33">
        <v>46000</v>
      </c>
      <c r="C25" s="23">
        <v>0.375</v>
      </c>
      <c r="D25" s="33">
        <v>46000</v>
      </c>
      <c r="E25" s="34">
        <v>0.41666666666666702</v>
      </c>
      <c r="F25" s="33">
        <v>46000</v>
      </c>
      <c r="G25" s="23">
        <v>0.95833333333333304</v>
      </c>
      <c r="H25" s="20"/>
      <c r="I25" s="10"/>
    </row>
    <row r="26" spans="1:13" ht="24" hidden="1" customHeight="1">
      <c r="A26" s="29" t="s">
        <v>625</v>
      </c>
      <c r="B26" s="36"/>
      <c r="C26" s="37"/>
      <c r="D26" s="17"/>
      <c r="E26" s="37"/>
      <c r="F26" s="17"/>
      <c r="G26" s="37"/>
      <c r="H26" s="20" t="s">
        <v>374</v>
      </c>
      <c r="I26" s="10"/>
    </row>
    <row r="27" spans="1:13" ht="24" hidden="1" customHeight="1">
      <c r="A27" s="29" t="s">
        <v>626</v>
      </c>
      <c r="B27" s="36"/>
      <c r="C27" s="37"/>
      <c r="D27" s="17"/>
      <c r="E27" s="37"/>
      <c r="F27" s="17"/>
      <c r="G27" s="37"/>
      <c r="H27" s="20" t="s">
        <v>627</v>
      </c>
      <c r="I27" s="10"/>
    </row>
    <row r="28" spans="1:13" ht="24" hidden="1" customHeight="1">
      <c r="A28" s="29" t="s">
        <v>628</v>
      </c>
      <c r="B28" s="33">
        <v>46008</v>
      </c>
      <c r="C28" s="34">
        <v>0.5</v>
      </c>
      <c r="D28" s="33">
        <v>46010</v>
      </c>
      <c r="E28" s="34">
        <v>0</v>
      </c>
      <c r="F28" s="33">
        <v>46010</v>
      </c>
      <c r="G28" s="23">
        <v>0.625</v>
      </c>
      <c r="H28" s="20" t="s">
        <v>12</v>
      </c>
      <c r="I28" s="10"/>
    </row>
    <row r="29" spans="1:13" ht="24" hidden="1" customHeight="1">
      <c r="A29" s="29" t="s">
        <v>629</v>
      </c>
      <c r="B29" s="33">
        <v>46011</v>
      </c>
      <c r="C29" s="34">
        <v>0.625</v>
      </c>
      <c r="D29" s="33">
        <v>46012</v>
      </c>
      <c r="E29" s="34">
        <v>0.54166666666666696</v>
      </c>
      <c r="F29" s="33">
        <v>46012</v>
      </c>
      <c r="G29" s="23">
        <v>0.95833333333333304</v>
      </c>
      <c r="H29" s="20" t="s">
        <v>12</v>
      </c>
      <c r="I29" s="10"/>
    </row>
    <row r="30" spans="1:13" ht="24" hidden="1" customHeight="1">
      <c r="A30" s="35" t="s">
        <v>440</v>
      </c>
      <c r="B30" s="33">
        <v>46017</v>
      </c>
      <c r="C30" s="34">
        <v>0.53541666666666698</v>
      </c>
      <c r="D30" s="33">
        <v>46017</v>
      </c>
      <c r="E30" s="34">
        <v>0.749305555555556</v>
      </c>
      <c r="F30" s="33">
        <v>46018</v>
      </c>
      <c r="G30" s="23">
        <v>0.179166666666667</v>
      </c>
      <c r="H30" s="20" t="s">
        <v>630</v>
      </c>
      <c r="I30" s="10"/>
    </row>
    <row r="31" spans="1:13" ht="24" hidden="1" customHeight="1">
      <c r="A31" s="35" t="s">
        <v>631</v>
      </c>
      <c r="B31" s="33">
        <v>46020</v>
      </c>
      <c r="C31" s="34">
        <v>0</v>
      </c>
      <c r="D31" s="33">
        <v>46020</v>
      </c>
      <c r="E31" s="34">
        <v>0.24513888888888899</v>
      </c>
      <c r="F31" s="33">
        <v>46021</v>
      </c>
      <c r="G31" s="23">
        <v>0.16111111111111101</v>
      </c>
      <c r="H31" s="20"/>
      <c r="I31" s="10"/>
    </row>
    <row r="32" spans="1:13" ht="24" hidden="1" customHeight="1">
      <c r="A32" s="35" t="s">
        <v>442</v>
      </c>
      <c r="B32" s="36"/>
      <c r="C32" s="37"/>
      <c r="D32" s="17"/>
      <c r="E32" s="37"/>
      <c r="F32" s="17"/>
      <c r="G32" s="37"/>
      <c r="H32" s="20" t="s">
        <v>374</v>
      </c>
      <c r="I32" s="10"/>
    </row>
    <row r="33" spans="1:9" ht="24" hidden="1" customHeight="1">
      <c r="A33" s="29" t="s">
        <v>632</v>
      </c>
      <c r="B33" s="33">
        <v>46028</v>
      </c>
      <c r="C33" s="34">
        <v>0.66666666666666696</v>
      </c>
      <c r="D33" s="33">
        <v>46028</v>
      </c>
      <c r="E33" s="34">
        <v>0.95833333333333304</v>
      </c>
      <c r="F33" s="33">
        <v>46029</v>
      </c>
      <c r="G33" s="23">
        <v>0.23888888888888901</v>
      </c>
      <c r="H33" s="20"/>
      <c r="I33" s="10"/>
    </row>
    <row r="34" spans="1:9" ht="24" hidden="1" customHeight="1">
      <c r="A34" s="29" t="s">
        <v>633</v>
      </c>
      <c r="B34" s="33">
        <v>46030</v>
      </c>
      <c r="C34" s="34">
        <v>0.125</v>
      </c>
      <c r="D34" s="33">
        <v>46030</v>
      </c>
      <c r="E34" s="34">
        <v>0.16666666666666699</v>
      </c>
      <c r="F34" s="33">
        <v>46030</v>
      </c>
      <c r="G34" s="23">
        <v>0.91666666666666696</v>
      </c>
      <c r="H34" s="20"/>
      <c r="I34" s="10"/>
    </row>
    <row r="35" spans="1:9" ht="24" hidden="1" customHeight="1">
      <c r="A35" s="29" t="s">
        <v>634</v>
      </c>
      <c r="B35" s="33">
        <f>F34+1</f>
        <v>46031</v>
      </c>
      <c r="C35" s="34">
        <v>0.95833333333333304</v>
      </c>
      <c r="D35" s="33">
        <f>B35+1</f>
        <v>46032</v>
      </c>
      <c r="E35" s="34">
        <v>0.79166666666666696</v>
      </c>
      <c r="F35" s="33">
        <f>D35+1</f>
        <v>46033</v>
      </c>
      <c r="G35" s="23">
        <v>0.18541666666666701</v>
      </c>
      <c r="H35" s="20"/>
      <c r="I35" s="10"/>
    </row>
    <row r="36" spans="1:9" ht="24" hidden="1" customHeight="1">
      <c r="A36" s="35" t="s">
        <v>635</v>
      </c>
      <c r="B36" s="33">
        <v>46037</v>
      </c>
      <c r="C36" s="34">
        <v>0.66666666666666696</v>
      </c>
      <c r="D36" s="33">
        <f>B36</f>
        <v>46037</v>
      </c>
      <c r="E36" s="34">
        <v>0.89652777777777803</v>
      </c>
      <c r="F36" s="33">
        <f>D36+1</f>
        <v>46038</v>
      </c>
      <c r="G36" s="34">
        <v>0.4375</v>
      </c>
      <c r="H36" s="20"/>
      <c r="I36" s="10"/>
    </row>
    <row r="37" spans="1:9" ht="24" hidden="1" customHeight="1">
      <c r="A37" s="29" t="s">
        <v>636</v>
      </c>
      <c r="B37" s="38">
        <f>F36+1</f>
        <v>46039</v>
      </c>
      <c r="C37" s="34">
        <v>0.91249999999999998</v>
      </c>
      <c r="D37" s="33">
        <f>B37+2</f>
        <v>46041</v>
      </c>
      <c r="E37" s="34">
        <v>0.79166666666666696</v>
      </c>
      <c r="F37" s="33">
        <f>D37+1</f>
        <v>46042</v>
      </c>
      <c r="G37" s="34">
        <v>0.76249999999999996</v>
      </c>
      <c r="H37" s="20"/>
      <c r="I37" s="39"/>
    </row>
    <row r="38" spans="1:9" ht="24" hidden="1" customHeight="1">
      <c r="A38" s="29" t="s">
        <v>637</v>
      </c>
      <c r="B38" s="36"/>
      <c r="C38" s="37"/>
      <c r="D38" s="17"/>
      <c r="E38" s="37"/>
      <c r="F38" s="17"/>
      <c r="G38" s="37"/>
      <c r="H38" s="20" t="s">
        <v>374</v>
      </c>
      <c r="I38" s="39"/>
    </row>
    <row r="39" spans="1:9" ht="24" hidden="1" customHeight="1">
      <c r="A39" s="35" t="s">
        <v>638</v>
      </c>
      <c r="B39" s="36"/>
      <c r="C39" s="37"/>
      <c r="D39" s="17"/>
      <c r="E39" s="37"/>
      <c r="F39" s="17"/>
      <c r="G39" s="37"/>
      <c r="H39" s="20" t="s">
        <v>627</v>
      </c>
      <c r="I39" s="39"/>
    </row>
    <row r="40" spans="1:9" ht="24" hidden="1" customHeight="1">
      <c r="A40" s="29" t="s">
        <v>639</v>
      </c>
      <c r="B40" s="38">
        <v>46049</v>
      </c>
      <c r="C40" s="34">
        <v>0.875</v>
      </c>
      <c r="D40" s="38">
        <f>B40+2</f>
        <v>46051</v>
      </c>
      <c r="E40" s="34">
        <v>0.54166666666666696</v>
      </c>
      <c r="F40" s="38">
        <f>D40+1</f>
        <v>46052</v>
      </c>
      <c r="G40" s="34">
        <v>0.233333333333333</v>
      </c>
      <c r="H40" s="20" t="s">
        <v>12</v>
      </c>
      <c r="I40" s="39"/>
    </row>
    <row r="41" spans="1:9" ht="23.55" hidden="1" customHeight="1">
      <c r="A41" s="29" t="s">
        <v>640</v>
      </c>
      <c r="B41" s="38">
        <f>F40+1</f>
        <v>46053</v>
      </c>
      <c r="C41" s="34">
        <v>0.25</v>
      </c>
      <c r="D41" s="38">
        <f>B41+3</f>
        <v>46056</v>
      </c>
      <c r="E41" s="34">
        <v>0.625</v>
      </c>
      <c r="F41" s="38">
        <f>D41+1</f>
        <v>46057</v>
      </c>
      <c r="G41" s="34">
        <v>4.4444444444444398E-2</v>
      </c>
      <c r="H41" s="20" t="s">
        <v>12</v>
      </c>
      <c r="I41" s="39"/>
    </row>
    <row r="42" spans="1:9" ht="24" hidden="1" customHeight="1">
      <c r="A42" s="35" t="s">
        <v>641</v>
      </c>
      <c r="B42" s="38">
        <f>F41+4</f>
        <v>46061</v>
      </c>
      <c r="C42" s="34">
        <v>0.45833333333333298</v>
      </c>
      <c r="D42" s="38">
        <f>B42</f>
        <v>46061</v>
      </c>
      <c r="E42" s="34">
        <v>0.79166666666666696</v>
      </c>
      <c r="F42" s="38">
        <f>D42+1</f>
        <v>46062</v>
      </c>
      <c r="G42" s="34">
        <v>0.41666666666666702</v>
      </c>
      <c r="H42" s="20"/>
      <c r="I42" s="10"/>
    </row>
    <row r="43" spans="1:9" ht="24" hidden="1" customHeight="1">
      <c r="A43" s="29" t="s">
        <v>642</v>
      </c>
      <c r="B43" s="38">
        <f>F42+2</f>
        <v>46064</v>
      </c>
      <c r="C43" s="34">
        <v>0</v>
      </c>
      <c r="D43" s="38">
        <f>B43</f>
        <v>46064</v>
      </c>
      <c r="E43" s="34">
        <v>8.3333333333333301E-2</v>
      </c>
      <c r="F43" s="38">
        <f>D43</f>
        <v>46064</v>
      </c>
      <c r="G43" s="34">
        <v>0.84791666666666698</v>
      </c>
      <c r="H43" s="20"/>
      <c r="I43" s="10"/>
    </row>
    <row r="44" spans="1:9" ht="24" hidden="1" customHeight="1">
      <c r="A44" s="29" t="s">
        <v>643</v>
      </c>
      <c r="B44" s="40">
        <v>46068</v>
      </c>
      <c r="C44" s="34">
        <v>0.83333333333333304</v>
      </c>
      <c r="D44" s="38">
        <v>46071</v>
      </c>
      <c r="E44" s="34">
        <v>0.52430555555555602</v>
      </c>
      <c r="F44" s="38">
        <v>46071</v>
      </c>
      <c r="G44" s="34">
        <v>0.90138888888888902</v>
      </c>
      <c r="H44" s="20" t="s">
        <v>12</v>
      </c>
      <c r="I44" s="10"/>
    </row>
    <row r="45" spans="1:9" ht="24" hidden="1" customHeight="1">
      <c r="A45" s="29" t="s">
        <v>644</v>
      </c>
      <c r="B45" s="40">
        <f>F44+4</f>
        <v>46075</v>
      </c>
      <c r="C45" s="34">
        <v>0.25</v>
      </c>
      <c r="D45" s="38">
        <f>B45</f>
        <v>46075</v>
      </c>
      <c r="E45" s="34">
        <v>0.41666666666666702</v>
      </c>
      <c r="F45" s="38">
        <f>D45</f>
        <v>46075</v>
      </c>
      <c r="G45" s="34">
        <v>0.95833333333333304</v>
      </c>
      <c r="H45" s="20"/>
      <c r="I45" s="10"/>
    </row>
    <row r="46" spans="1:9" ht="24" hidden="1" customHeight="1">
      <c r="A46" s="29" t="s">
        <v>645</v>
      </c>
      <c r="B46" s="40">
        <f>F45+1</f>
        <v>46076</v>
      </c>
      <c r="C46" s="34">
        <v>0.83333333333333304</v>
      </c>
      <c r="D46" s="38">
        <f>B46+1</f>
        <v>46077</v>
      </c>
      <c r="E46" s="34">
        <v>0.34722222222222199</v>
      </c>
      <c r="F46" s="38">
        <f>D46</f>
        <v>46077</v>
      </c>
      <c r="G46" s="34">
        <v>0.72916666666666696</v>
      </c>
      <c r="H46" s="20" t="s">
        <v>12</v>
      </c>
      <c r="I46" s="10"/>
    </row>
    <row r="47" spans="1:9" ht="24" hidden="1" customHeight="1">
      <c r="A47" s="29" t="s">
        <v>646</v>
      </c>
      <c r="B47" s="40">
        <f>F46+1</f>
        <v>46078</v>
      </c>
      <c r="C47" s="34">
        <v>0.66666666666666696</v>
      </c>
      <c r="D47" s="38">
        <f>B47+2</f>
        <v>46080</v>
      </c>
      <c r="E47" s="34">
        <v>0.91666666666666696</v>
      </c>
      <c r="F47" s="38">
        <f t="shared" ref="F47:F52" si="3">D47+1</f>
        <v>46081</v>
      </c>
      <c r="G47" s="34">
        <v>0.33333333333333298</v>
      </c>
      <c r="H47" s="20" t="s">
        <v>12</v>
      </c>
      <c r="I47" s="10"/>
    </row>
    <row r="48" spans="1:9" ht="24" hidden="1" customHeight="1">
      <c r="A48" s="35" t="s">
        <v>647</v>
      </c>
      <c r="B48" s="40">
        <f>F47+4</f>
        <v>46085</v>
      </c>
      <c r="C48" s="34">
        <v>0.70833333333333304</v>
      </c>
      <c r="D48" s="38">
        <f>B48</f>
        <v>46085</v>
      </c>
      <c r="E48" s="34">
        <v>0.85416666666666696</v>
      </c>
      <c r="F48" s="40">
        <f t="shared" si="3"/>
        <v>46086</v>
      </c>
      <c r="G48" s="34">
        <v>0.23125000000000001</v>
      </c>
      <c r="H48" s="20"/>
      <c r="I48" s="10"/>
    </row>
    <row r="49" spans="1:9" ht="24" hidden="1" customHeight="1">
      <c r="A49" s="29" t="s">
        <v>648</v>
      </c>
      <c r="B49" s="40">
        <f>F48+1</f>
        <v>46087</v>
      </c>
      <c r="C49" s="34">
        <v>0.9375</v>
      </c>
      <c r="D49" s="38">
        <f>B49+1</f>
        <v>46088</v>
      </c>
      <c r="E49" s="34">
        <v>0.66666666666666696</v>
      </c>
      <c r="F49" s="40">
        <f t="shared" si="3"/>
        <v>46089</v>
      </c>
      <c r="G49" s="34">
        <v>0.68125000000000002</v>
      </c>
      <c r="H49" s="20" t="s">
        <v>649</v>
      </c>
      <c r="I49" s="13"/>
    </row>
    <row r="50" spans="1:9" ht="24" hidden="1" customHeight="1">
      <c r="A50" s="29" t="s">
        <v>594</v>
      </c>
      <c r="B50" s="40">
        <f>F49+4</f>
        <v>46093</v>
      </c>
      <c r="C50" s="34">
        <v>0.5</v>
      </c>
      <c r="D50" s="38">
        <f t="shared" ref="D50:D54" si="4">B50</f>
        <v>46093</v>
      </c>
      <c r="E50" s="34">
        <v>0.79166666666666696</v>
      </c>
      <c r="F50" s="40">
        <f t="shared" si="3"/>
        <v>46094</v>
      </c>
      <c r="G50" s="34">
        <v>0.125</v>
      </c>
      <c r="H50" s="20"/>
      <c r="I50" s="10"/>
    </row>
    <row r="51" spans="1:9" ht="24" hidden="1" customHeight="1">
      <c r="A51" s="29" t="s">
        <v>650</v>
      </c>
      <c r="B51" s="40">
        <f>F50+3</f>
        <v>46097</v>
      </c>
      <c r="C51" s="34">
        <v>0.45833333333333298</v>
      </c>
      <c r="D51" s="38">
        <f t="shared" si="4"/>
        <v>46097</v>
      </c>
      <c r="E51" s="34">
        <v>0.67916666666666703</v>
      </c>
      <c r="F51" s="40">
        <f t="shared" si="3"/>
        <v>46098</v>
      </c>
      <c r="G51" s="34">
        <v>0.21388888888888899</v>
      </c>
      <c r="H51" s="20"/>
      <c r="I51" s="10"/>
    </row>
    <row r="52" spans="1:9" ht="24" hidden="1" customHeight="1">
      <c r="A52" s="29" t="s">
        <v>651</v>
      </c>
      <c r="B52" s="40">
        <f>F51+1</f>
        <v>46099</v>
      </c>
      <c r="C52" s="34">
        <v>0.25</v>
      </c>
      <c r="D52" s="40">
        <f>B52+1</f>
        <v>46100</v>
      </c>
      <c r="E52" s="34">
        <v>0.45555555555555599</v>
      </c>
      <c r="F52" s="40">
        <f t="shared" si="3"/>
        <v>46101</v>
      </c>
      <c r="G52" s="34">
        <v>0.125</v>
      </c>
      <c r="H52" s="20" t="s">
        <v>12</v>
      </c>
      <c r="I52" s="10"/>
    </row>
    <row r="53" spans="1:9" ht="24" hidden="1" customHeight="1">
      <c r="A53" s="29" t="s">
        <v>315</v>
      </c>
      <c r="B53" s="40">
        <f>F52+1</f>
        <v>46102</v>
      </c>
      <c r="C53" s="34">
        <v>8.3333333333333301E-2</v>
      </c>
      <c r="D53" s="40">
        <f t="shared" si="4"/>
        <v>46102</v>
      </c>
      <c r="E53" s="34">
        <v>0.33333333333333298</v>
      </c>
      <c r="F53" s="40">
        <f>D53</f>
        <v>46102</v>
      </c>
      <c r="G53" s="34">
        <v>0.9375</v>
      </c>
      <c r="H53" s="20"/>
      <c r="I53" s="10"/>
    </row>
    <row r="54" spans="1:9" ht="24" hidden="1" customHeight="1">
      <c r="A54" s="35" t="s">
        <v>652</v>
      </c>
      <c r="B54" s="40">
        <f>F53+5</f>
        <v>46107</v>
      </c>
      <c r="C54" s="34">
        <v>0.375</v>
      </c>
      <c r="D54" s="40">
        <f t="shared" si="4"/>
        <v>46107</v>
      </c>
      <c r="E54" s="34">
        <v>0.64583333333333304</v>
      </c>
      <c r="F54" s="40">
        <f>D54+1</f>
        <v>46108</v>
      </c>
      <c r="G54" s="34">
        <v>0.27083333333333298</v>
      </c>
      <c r="H54" s="20"/>
      <c r="I54" s="10"/>
    </row>
    <row r="55" spans="1:9" ht="24" hidden="1" customHeight="1">
      <c r="A55" s="29" t="s">
        <v>653</v>
      </c>
      <c r="B55" s="40">
        <f>F54+1</f>
        <v>46109</v>
      </c>
      <c r="C55" s="34">
        <v>0.9375</v>
      </c>
      <c r="D55" s="40">
        <f>B55+1</f>
        <v>46110</v>
      </c>
      <c r="E55" s="34">
        <v>2.0833333333333301E-2</v>
      </c>
      <c r="F55" s="40">
        <f>D55</f>
        <v>46110</v>
      </c>
      <c r="G55" s="34">
        <v>0.84375</v>
      </c>
      <c r="H55" s="20"/>
      <c r="I55" s="10"/>
    </row>
    <row r="56" spans="1:9" ht="24" hidden="1" customHeight="1">
      <c r="A56" s="29" t="s">
        <v>654</v>
      </c>
      <c r="B56" s="40">
        <f>F55+4</f>
        <v>46114</v>
      </c>
      <c r="C56" s="34">
        <v>0.75</v>
      </c>
      <c r="D56" s="40">
        <f t="shared" ref="D56:D57" si="5">B56</f>
        <v>46114</v>
      </c>
      <c r="E56" s="34">
        <v>0.85416666666666696</v>
      </c>
      <c r="F56" s="40">
        <f>D56+1</f>
        <v>46115</v>
      </c>
      <c r="G56" s="34">
        <v>0.20555555555555599</v>
      </c>
      <c r="H56" s="20"/>
      <c r="I56" s="10"/>
    </row>
    <row r="57" spans="1:9" ht="24" hidden="1" customHeight="1">
      <c r="A57" s="29" t="s">
        <v>655</v>
      </c>
      <c r="B57" s="40">
        <f>F56+3</f>
        <v>46118</v>
      </c>
      <c r="C57" s="34">
        <v>0.41666666666666702</v>
      </c>
      <c r="D57" s="40">
        <f t="shared" si="5"/>
        <v>46118</v>
      </c>
      <c r="E57" s="34">
        <v>0.454166666666667</v>
      </c>
      <c r="F57" s="40">
        <f>D57+1</f>
        <v>46119</v>
      </c>
      <c r="G57" s="34">
        <v>8.3333333333333301E-2</v>
      </c>
      <c r="H57" s="41"/>
      <c r="I57" s="10"/>
    </row>
    <row r="58" spans="1:9" ht="24" hidden="1" customHeight="1">
      <c r="A58" s="29" t="s">
        <v>306</v>
      </c>
      <c r="B58" s="40">
        <f>F57+1</f>
        <v>46120</v>
      </c>
      <c r="C58" s="34">
        <v>4.1666666666666699E-2</v>
      </c>
      <c r="D58" s="40">
        <f>B58+3</f>
        <v>46123</v>
      </c>
      <c r="E58" s="34">
        <v>0.98611111111111116</v>
      </c>
      <c r="F58" s="40">
        <f>D58+1</f>
        <v>46124</v>
      </c>
      <c r="G58" s="34">
        <v>0.50972222222222219</v>
      </c>
      <c r="H58" s="20" t="s">
        <v>796</v>
      </c>
      <c r="I58" s="10"/>
    </row>
    <row r="59" spans="1:9" ht="24" hidden="1" customHeight="1">
      <c r="A59" s="29" t="s">
        <v>656</v>
      </c>
      <c r="B59" s="40">
        <f>F58+1</f>
        <v>46125</v>
      </c>
      <c r="C59" s="34">
        <v>0.5</v>
      </c>
      <c r="D59" s="40">
        <f>B59+2</f>
        <v>46127</v>
      </c>
      <c r="E59" s="34">
        <v>6.25E-2</v>
      </c>
      <c r="F59" s="40">
        <f>D59</f>
        <v>46127</v>
      </c>
      <c r="G59" s="34">
        <v>0.44583333333333336</v>
      </c>
      <c r="H59" s="20"/>
      <c r="I59" s="10"/>
    </row>
    <row r="60" spans="1:9" ht="24" hidden="1" customHeight="1">
      <c r="A60" s="35" t="s">
        <v>657</v>
      </c>
      <c r="B60" s="40">
        <f>F59+5</f>
        <v>46132</v>
      </c>
      <c r="C60" s="34">
        <v>0</v>
      </c>
      <c r="D60" s="40">
        <f>B60</f>
        <v>46132</v>
      </c>
      <c r="E60" s="34">
        <v>0.33333333333333331</v>
      </c>
      <c r="F60" s="40">
        <f>D60</f>
        <v>46132</v>
      </c>
      <c r="G60" s="34">
        <v>0.83333333333333337</v>
      </c>
      <c r="H60" s="20"/>
      <c r="I60" s="10"/>
    </row>
    <row r="61" spans="1:9" ht="24" hidden="1" customHeight="1">
      <c r="A61" s="29" t="s">
        <v>658</v>
      </c>
      <c r="B61" s="40">
        <f>F60+2</f>
        <v>46134</v>
      </c>
      <c r="C61" s="34">
        <v>0.95833333333333337</v>
      </c>
      <c r="D61" s="40">
        <f>B61+1</f>
        <v>46135</v>
      </c>
      <c r="E61" s="34">
        <v>0.15</v>
      </c>
      <c r="F61" s="40">
        <f>D61</f>
        <v>46135</v>
      </c>
      <c r="G61" s="34">
        <v>0.91666666666666663</v>
      </c>
      <c r="H61" s="20" t="s">
        <v>796</v>
      </c>
      <c r="I61" s="10"/>
    </row>
    <row r="62" spans="1:9" ht="24" hidden="1" customHeight="1">
      <c r="A62" s="29" t="s">
        <v>659</v>
      </c>
      <c r="B62" s="40">
        <f>F61+4</f>
        <v>46139</v>
      </c>
      <c r="C62" s="34">
        <v>0.625</v>
      </c>
      <c r="D62" s="40">
        <f>B62+1</f>
        <v>46140</v>
      </c>
      <c r="E62" s="34">
        <v>0.375</v>
      </c>
      <c r="F62" s="40">
        <f>D62</f>
        <v>46140</v>
      </c>
      <c r="G62" s="34">
        <v>0.79166666666666663</v>
      </c>
      <c r="H62" s="20"/>
      <c r="I62" s="10"/>
    </row>
    <row r="63" spans="1:9" ht="24" hidden="1" customHeight="1">
      <c r="A63" s="29" t="s">
        <v>660</v>
      </c>
      <c r="B63" s="36"/>
      <c r="C63" s="37"/>
      <c r="D63" s="17"/>
      <c r="E63" s="37"/>
      <c r="F63" s="17"/>
      <c r="G63" s="37"/>
      <c r="H63" s="20" t="s">
        <v>627</v>
      </c>
      <c r="I63" s="10"/>
    </row>
    <row r="64" spans="1:9" ht="24" hidden="1" customHeight="1">
      <c r="A64" s="29" t="s">
        <v>830</v>
      </c>
      <c r="B64" s="40">
        <f>F62+3</f>
        <v>46143</v>
      </c>
      <c r="C64" s="34">
        <v>0.54166666666666663</v>
      </c>
      <c r="D64" s="40">
        <f>B64+2</f>
        <v>46145</v>
      </c>
      <c r="E64" s="34">
        <v>8.3333333333333329E-2</v>
      </c>
      <c r="F64" s="40">
        <f>D64</f>
        <v>46145</v>
      </c>
      <c r="G64" s="34">
        <v>0.70833333333333337</v>
      </c>
      <c r="H64" s="20"/>
      <c r="I64" s="13"/>
    </row>
    <row r="65" spans="1:9" ht="24" hidden="1" customHeight="1">
      <c r="A65" s="29" t="s">
        <v>776</v>
      </c>
      <c r="B65" s="40">
        <f>F64+1</f>
        <v>46146</v>
      </c>
      <c r="C65" s="34">
        <v>0.75</v>
      </c>
      <c r="D65" s="40">
        <f>B65+2</f>
        <v>46148</v>
      </c>
      <c r="E65" s="34">
        <v>0.97916666666666663</v>
      </c>
      <c r="F65" s="40">
        <f>D65+1</f>
        <v>46149</v>
      </c>
      <c r="G65" s="34">
        <v>0.5</v>
      </c>
      <c r="H65" s="20"/>
      <c r="I65" s="13"/>
    </row>
    <row r="66" spans="1:9" ht="24" hidden="1" customHeight="1">
      <c r="A66" s="35" t="s">
        <v>826</v>
      </c>
      <c r="B66" s="40">
        <f>F65+4</f>
        <v>46153</v>
      </c>
      <c r="C66" s="34">
        <v>0.95833333333333337</v>
      </c>
      <c r="D66" s="40">
        <f>B66+1</f>
        <v>46154</v>
      </c>
      <c r="E66" s="34">
        <v>0.58333333333333337</v>
      </c>
      <c r="F66" s="72">
        <f>D66+1</f>
        <v>46155</v>
      </c>
      <c r="G66" s="34">
        <v>7.2916666666666671E-2</v>
      </c>
      <c r="H66" s="20"/>
      <c r="I66" s="10"/>
    </row>
    <row r="67" spans="1:9" ht="24" hidden="1" customHeight="1">
      <c r="A67" s="26" t="s">
        <v>860</v>
      </c>
      <c r="B67" s="40">
        <f>F66+2</f>
        <v>46157</v>
      </c>
      <c r="C67" s="34">
        <v>0.16666666666666666</v>
      </c>
      <c r="D67" s="40">
        <f t="shared" ref="D67:D68" si="6">B67</f>
        <v>46157</v>
      </c>
      <c r="E67" s="34">
        <v>0.43888888888888888</v>
      </c>
      <c r="F67" s="72">
        <f>D67</f>
        <v>46157</v>
      </c>
      <c r="G67" s="34">
        <v>0.66597222222222219</v>
      </c>
      <c r="H67" s="20" t="s">
        <v>936</v>
      </c>
      <c r="I67" s="10"/>
    </row>
    <row r="68" spans="1:9" ht="24" hidden="1" customHeight="1">
      <c r="A68" s="26" t="s">
        <v>860</v>
      </c>
      <c r="B68" s="40">
        <f>F67</f>
        <v>46157</v>
      </c>
      <c r="C68" s="34">
        <v>0.66666666666666663</v>
      </c>
      <c r="D68" s="40">
        <f t="shared" si="6"/>
        <v>46157</v>
      </c>
      <c r="E68" s="34">
        <v>0.70833333333333337</v>
      </c>
      <c r="F68" s="72">
        <f>D68+1</f>
        <v>46158</v>
      </c>
      <c r="G68" s="34">
        <v>0.38611111111111113</v>
      </c>
      <c r="H68" s="20" t="s">
        <v>937</v>
      </c>
      <c r="I68" s="10"/>
    </row>
    <row r="69" spans="1:9" ht="24" hidden="1" customHeight="1">
      <c r="A69" s="29" t="s">
        <v>861</v>
      </c>
      <c r="B69" s="40">
        <f>F68+4</f>
        <v>46162</v>
      </c>
      <c r="C69" s="34">
        <v>0.20833333333333334</v>
      </c>
      <c r="D69" s="40">
        <f>B69+1</f>
        <v>46163</v>
      </c>
      <c r="E69" s="34">
        <v>0.54166666666666663</v>
      </c>
      <c r="F69" s="72">
        <f>D69+1</f>
        <v>46164</v>
      </c>
      <c r="G69" s="34">
        <v>4.1666666666666664E-2</v>
      </c>
      <c r="H69" s="20"/>
      <c r="I69" s="10"/>
    </row>
    <row r="70" spans="1:9" ht="24" hidden="1" customHeight="1">
      <c r="A70" s="29" t="s">
        <v>890</v>
      </c>
      <c r="B70" s="40">
        <f>F69+3</f>
        <v>46167</v>
      </c>
      <c r="C70" s="34">
        <v>0.16666666666666666</v>
      </c>
      <c r="D70" s="40">
        <f>B70</f>
        <v>46167</v>
      </c>
      <c r="E70" s="34">
        <v>0.2326388888888889</v>
      </c>
      <c r="F70" s="72">
        <f>D70</f>
        <v>46167</v>
      </c>
      <c r="G70" s="34">
        <v>0.875</v>
      </c>
      <c r="H70" s="20"/>
      <c r="I70" s="10"/>
    </row>
    <row r="71" spans="1:9" ht="24" hidden="1" customHeight="1">
      <c r="A71" s="29" t="s">
        <v>901</v>
      </c>
      <c r="B71" s="40">
        <f>F70+1</f>
        <v>46168</v>
      </c>
      <c r="C71" s="34">
        <v>0.70833333333333337</v>
      </c>
      <c r="D71" s="40">
        <f>B71+4</f>
        <v>46172</v>
      </c>
      <c r="E71" s="34">
        <v>5.2777777777777778E-2</v>
      </c>
      <c r="F71" s="72">
        <f>D71</f>
        <v>46172</v>
      </c>
      <c r="G71" s="34">
        <v>0.66666666666666663</v>
      </c>
      <c r="H71" s="20" t="s">
        <v>1004</v>
      </c>
      <c r="I71" s="10"/>
    </row>
    <row r="72" spans="1:9" ht="24" hidden="1" customHeight="1">
      <c r="A72" s="29" t="s">
        <v>931</v>
      </c>
      <c r="B72" s="40">
        <f>F71+1</f>
        <v>46173</v>
      </c>
      <c r="C72" s="34">
        <v>0.66666666666666663</v>
      </c>
      <c r="D72" s="40">
        <f>B72+3</f>
        <v>46176</v>
      </c>
      <c r="E72" s="34">
        <v>8.3333333333333329E-2</v>
      </c>
      <c r="F72" s="40">
        <f>D72</f>
        <v>46176</v>
      </c>
      <c r="G72" s="34">
        <v>0.5</v>
      </c>
      <c r="H72" s="20" t="s">
        <v>984</v>
      </c>
      <c r="I72" s="10"/>
    </row>
    <row r="73" spans="1:9" ht="24" hidden="1" customHeight="1">
      <c r="A73" s="35" t="s">
        <v>956</v>
      </c>
      <c r="B73" s="40">
        <f>F72+5</f>
        <v>46181</v>
      </c>
      <c r="C73" s="34">
        <v>0.20833333333333334</v>
      </c>
      <c r="D73" s="40">
        <f>B73</f>
        <v>46181</v>
      </c>
      <c r="E73" s="34">
        <v>0.33611111111111114</v>
      </c>
      <c r="F73" s="40">
        <f>D73</f>
        <v>46181</v>
      </c>
      <c r="G73" s="34">
        <v>0.72569444444444442</v>
      </c>
      <c r="H73" s="20"/>
      <c r="I73" s="10"/>
    </row>
    <row r="74" spans="1:9" ht="24" hidden="1" customHeight="1">
      <c r="A74" s="35" t="s">
        <v>971</v>
      </c>
      <c r="B74" s="40">
        <f>F73+2</f>
        <v>46183</v>
      </c>
      <c r="C74" s="34">
        <v>0.72083333333333333</v>
      </c>
      <c r="D74" s="40">
        <f>B74</f>
        <v>46183</v>
      </c>
      <c r="E74" s="34">
        <v>0.74652777777777779</v>
      </c>
      <c r="F74" s="40">
        <f>D74+1</f>
        <v>46184</v>
      </c>
      <c r="G74" s="34">
        <v>0.66527777777777775</v>
      </c>
      <c r="H74" s="20" t="s">
        <v>982</v>
      </c>
      <c r="I74" s="10"/>
    </row>
    <row r="75" spans="1:9" ht="24" hidden="1" customHeight="1">
      <c r="A75" s="29" t="s">
        <v>998</v>
      </c>
      <c r="B75" s="36"/>
      <c r="C75" s="37"/>
      <c r="D75" s="17"/>
      <c r="E75" s="37"/>
      <c r="F75" s="17"/>
      <c r="G75" s="37"/>
      <c r="H75" s="20" t="s">
        <v>374</v>
      </c>
      <c r="I75" s="10"/>
    </row>
    <row r="76" spans="1:9" ht="24" hidden="1" customHeight="1">
      <c r="A76" s="29" t="s">
        <v>1008</v>
      </c>
      <c r="B76" s="36"/>
      <c r="C76" s="37"/>
      <c r="D76" s="17"/>
      <c r="E76" s="37"/>
      <c r="F76" s="17"/>
      <c r="G76" s="37"/>
      <c r="H76" s="20" t="s">
        <v>627</v>
      </c>
      <c r="I76" s="10"/>
    </row>
    <row r="77" spans="1:9" ht="24" hidden="1" customHeight="1">
      <c r="A77" s="29" t="s">
        <v>1009</v>
      </c>
      <c r="B77" s="40">
        <f>F74+7</f>
        <v>46191</v>
      </c>
      <c r="C77" s="34">
        <v>0.10069444444444445</v>
      </c>
      <c r="D77" s="40">
        <f>B77</f>
        <v>46191</v>
      </c>
      <c r="E77" s="34">
        <v>0.44791666666666669</v>
      </c>
      <c r="F77" s="40">
        <f>D77+1</f>
        <v>46192</v>
      </c>
      <c r="G77" s="34">
        <v>8.819444444444445E-2</v>
      </c>
      <c r="H77" s="20"/>
      <c r="I77" s="10"/>
    </row>
    <row r="78" spans="1:9" ht="24" hidden="1" customHeight="1">
      <c r="A78" s="29" t="s">
        <v>1032</v>
      </c>
      <c r="B78" s="40">
        <f>F77+1</f>
        <v>46193</v>
      </c>
      <c r="C78" s="34">
        <v>8.3333333333333329E-2</v>
      </c>
      <c r="D78" s="40">
        <f>B78+2</f>
        <v>46195</v>
      </c>
      <c r="E78" s="34">
        <v>0.30555555555555558</v>
      </c>
      <c r="F78" s="40">
        <f>D78</f>
        <v>46195</v>
      </c>
      <c r="G78" s="34">
        <v>0.62847222222222221</v>
      </c>
      <c r="H78" s="20" t="s">
        <v>1109</v>
      </c>
      <c r="I78" s="10"/>
    </row>
    <row r="79" spans="1:9" ht="24" hidden="1" customHeight="1">
      <c r="A79" s="29" t="s">
        <v>1048</v>
      </c>
      <c r="B79" s="40">
        <f>F78+5</f>
        <v>46200</v>
      </c>
      <c r="C79" s="34">
        <v>0.375</v>
      </c>
      <c r="D79" s="40">
        <f>B79</f>
        <v>46200</v>
      </c>
      <c r="E79" s="34">
        <v>0.59236111111111112</v>
      </c>
      <c r="F79" s="40">
        <f>D79+1</f>
        <v>46201</v>
      </c>
      <c r="G79" s="34">
        <v>0</v>
      </c>
      <c r="H79" s="20"/>
      <c r="I79" s="10"/>
    </row>
    <row r="80" spans="1:9" ht="24" hidden="1" customHeight="1">
      <c r="A80" s="29" t="s">
        <v>1074</v>
      </c>
      <c r="B80" s="40">
        <f>F79+1</f>
        <v>46202</v>
      </c>
      <c r="C80" s="34">
        <v>0.75</v>
      </c>
      <c r="D80" s="40">
        <f>B80</f>
        <v>46202</v>
      </c>
      <c r="E80" s="34">
        <v>0.81736111111111109</v>
      </c>
      <c r="F80" s="40">
        <f>D80+1</f>
        <v>46203</v>
      </c>
      <c r="G80" s="34">
        <v>0.70833333333333337</v>
      </c>
      <c r="H80" s="20"/>
      <c r="I80" s="13"/>
    </row>
    <row r="81" spans="1:9" ht="25.8" hidden="1" customHeight="1">
      <c r="A81" s="29" t="s">
        <v>1077</v>
      </c>
      <c r="B81" s="36"/>
      <c r="C81" s="64"/>
      <c r="D81" s="93"/>
      <c r="E81" s="64"/>
      <c r="F81" s="93"/>
      <c r="G81" s="64"/>
      <c r="H81" s="20" t="s">
        <v>1075</v>
      </c>
      <c r="I81" s="13"/>
    </row>
    <row r="82" spans="1:9" ht="24" hidden="1" customHeight="1">
      <c r="A82" s="29" t="s">
        <v>1107</v>
      </c>
      <c r="B82" s="36"/>
      <c r="C82" s="64"/>
      <c r="D82" s="93"/>
      <c r="E82" s="64"/>
      <c r="F82" s="93"/>
      <c r="G82" s="64"/>
      <c r="H82" s="20" t="s">
        <v>829</v>
      </c>
      <c r="I82" s="13"/>
    </row>
    <row r="83" spans="1:9" ht="24" hidden="1" customHeight="1">
      <c r="A83" s="29" t="s">
        <v>1108</v>
      </c>
      <c r="B83" s="40">
        <f>F80+7</f>
        <v>46210</v>
      </c>
      <c r="C83" s="34">
        <v>0.375</v>
      </c>
      <c r="D83" s="40">
        <f>B83+2</f>
        <v>46212</v>
      </c>
      <c r="E83" s="34">
        <v>0.10486111111111111</v>
      </c>
      <c r="F83" s="40">
        <f>D83+1</f>
        <v>46213</v>
      </c>
      <c r="G83" s="23">
        <v>0.11874999999999999</v>
      </c>
      <c r="H83" s="20" t="s">
        <v>1196</v>
      </c>
      <c r="I83" s="13"/>
    </row>
    <row r="84" spans="1:9" ht="24" hidden="1" customHeight="1">
      <c r="A84" s="29" t="s">
        <v>1120</v>
      </c>
      <c r="B84" s="40">
        <f>F83+4</f>
        <v>46217</v>
      </c>
      <c r="C84" s="34">
        <v>0.33333333333333331</v>
      </c>
      <c r="D84" s="40">
        <f>B84+2</f>
        <v>46219</v>
      </c>
      <c r="E84" s="34">
        <v>0.97916666666666663</v>
      </c>
      <c r="F84" s="40">
        <f>D84+1</f>
        <v>46220</v>
      </c>
      <c r="G84" s="23">
        <v>0.3125</v>
      </c>
      <c r="H84" s="20" t="s">
        <v>1218</v>
      </c>
      <c r="I84" s="13"/>
    </row>
    <row r="85" spans="1:9" ht="24" hidden="1" customHeight="1">
      <c r="A85" s="35" t="s">
        <v>1132</v>
      </c>
      <c r="B85" s="40">
        <f>F84+4</f>
        <v>46224</v>
      </c>
      <c r="C85" s="34">
        <v>0.75</v>
      </c>
      <c r="D85" s="40">
        <f>B85+1</f>
        <v>46225</v>
      </c>
      <c r="E85" s="34">
        <v>0.29166666666666669</v>
      </c>
      <c r="F85" s="40">
        <f>D85</f>
        <v>46225</v>
      </c>
      <c r="G85" s="23">
        <v>0.74444444444444446</v>
      </c>
      <c r="H85" s="20" t="s">
        <v>796</v>
      </c>
      <c r="I85" s="13"/>
    </row>
    <row r="86" spans="1:9" ht="24" hidden="1" customHeight="1">
      <c r="A86" s="35" t="s">
        <v>1157</v>
      </c>
      <c r="B86" s="40">
        <f>F85+2</f>
        <v>46227</v>
      </c>
      <c r="C86" s="34">
        <v>0.625</v>
      </c>
      <c r="D86" s="40">
        <f>B86+1</f>
        <v>46228</v>
      </c>
      <c r="E86" s="34">
        <v>0.69166666666666676</v>
      </c>
      <c r="F86" s="40">
        <f>D86+1</f>
        <v>46229</v>
      </c>
      <c r="G86" s="23">
        <v>0.47847222222222219</v>
      </c>
      <c r="H86" s="20" t="s">
        <v>796</v>
      </c>
      <c r="I86" s="13"/>
    </row>
    <row r="87" spans="1:9" ht="24" hidden="1" customHeight="1">
      <c r="A87" s="35" t="s">
        <v>1168</v>
      </c>
      <c r="B87" s="36"/>
      <c r="C87" s="64"/>
      <c r="D87" s="19"/>
      <c r="E87" s="64"/>
      <c r="F87" s="19"/>
      <c r="G87" s="64"/>
      <c r="H87" s="20" t="s">
        <v>1075</v>
      </c>
      <c r="I87" s="13"/>
    </row>
    <row r="88" spans="1:9" ht="24" hidden="1" customHeight="1">
      <c r="A88" s="14" t="s">
        <v>1197</v>
      </c>
      <c r="B88" s="36"/>
      <c r="C88" s="64"/>
      <c r="D88" s="19"/>
      <c r="E88" s="64"/>
      <c r="F88" s="19"/>
      <c r="G88" s="64"/>
      <c r="H88" s="20" t="s">
        <v>829</v>
      </c>
      <c r="I88" s="13"/>
    </row>
    <row r="89" spans="1:9" ht="24" customHeight="1">
      <c r="A89" s="14" t="s">
        <v>840</v>
      </c>
      <c r="B89" s="38">
        <f>F86+6</f>
        <v>46235</v>
      </c>
      <c r="C89" s="34">
        <v>0.66666666666666663</v>
      </c>
      <c r="D89" s="40">
        <f>B89+2</f>
        <v>46237</v>
      </c>
      <c r="E89" s="34">
        <v>0.42986111111111114</v>
      </c>
      <c r="F89" s="103">
        <f>D89</f>
        <v>46237</v>
      </c>
      <c r="G89" s="102">
        <v>0.97916666666666663</v>
      </c>
      <c r="H89" s="20" t="s">
        <v>1290</v>
      </c>
      <c r="I89" s="13"/>
    </row>
    <row r="90" spans="1:9" ht="24" customHeight="1">
      <c r="A90" s="14" t="s">
        <v>841</v>
      </c>
      <c r="B90" s="104">
        <f>F89+1</f>
        <v>46238</v>
      </c>
      <c r="C90" s="102">
        <v>0</v>
      </c>
      <c r="D90" s="40">
        <f>B90+3</f>
        <v>46241</v>
      </c>
      <c r="E90" s="34">
        <v>0.25</v>
      </c>
      <c r="F90" s="103">
        <f>D90</f>
        <v>46241</v>
      </c>
      <c r="G90" s="102">
        <v>0.7104166666666667</v>
      </c>
      <c r="H90" s="20" t="s">
        <v>1350</v>
      </c>
      <c r="I90" s="13"/>
    </row>
    <row r="91" spans="1:9" ht="24" customHeight="1">
      <c r="A91" s="14" t="s">
        <v>1227</v>
      </c>
      <c r="B91" s="28">
        <f>F90+8</f>
        <v>46249</v>
      </c>
      <c r="C91" s="23">
        <v>0.75</v>
      </c>
      <c r="D91" s="33">
        <f>B91</f>
        <v>46249</v>
      </c>
      <c r="E91" s="23">
        <v>0.91666666666666663</v>
      </c>
      <c r="F91" s="33">
        <f>D91+1</f>
        <v>46250</v>
      </c>
      <c r="G91" s="23">
        <v>0.41666666666666669</v>
      </c>
      <c r="H91" s="20"/>
      <c r="I91" s="13"/>
    </row>
    <row r="92" spans="1:9" ht="24" customHeight="1">
      <c r="A92" s="14" t="s">
        <v>1259</v>
      </c>
      <c r="B92" s="28">
        <f>F91+2</f>
        <v>46252</v>
      </c>
      <c r="C92" s="23">
        <v>1.2916666666666667</v>
      </c>
      <c r="D92" s="33">
        <f>B92</f>
        <v>46252</v>
      </c>
      <c r="E92" s="23">
        <v>0.375</v>
      </c>
      <c r="F92" s="33">
        <f>D92+1</f>
        <v>46253</v>
      </c>
      <c r="G92" s="23">
        <v>4.1666666666666664E-2</v>
      </c>
      <c r="H92" s="20"/>
      <c r="I92" s="13"/>
    </row>
    <row r="93" spans="1:9" ht="24" customHeight="1">
      <c r="A93" s="14" t="s">
        <v>1277</v>
      </c>
      <c r="B93" s="36"/>
      <c r="C93" s="64"/>
      <c r="D93" s="19"/>
      <c r="E93" s="64"/>
      <c r="F93" s="19"/>
      <c r="G93" s="64"/>
      <c r="H93" s="20" t="s">
        <v>1075</v>
      </c>
      <c r="I93" s="13"/>
    </row>
    <row r="94" spans="1:9" ht="24" customHeight="1">
      <c r="A94" s="14" t="s">
        <v>1278</v>
      </c>
      <c r="B94" s="36"/>
      <c r="C94" s="64"/>
      <c r="D94" s="19"/>
      <c r="E94" s="64"/>
      <c r="F94" s="19"/>
      <c r="G94" s="64"/>
      <c r="H94" s="20" t="s">
        <v>829</v>
      </c>
      <c r="I94" s="13"/>
    </row>
    <row r="95" spans="1:9" ht="24" customHeight="1">
      <c r="A95" s="14" t="s">
        <v>1279</v>
      </c>
      <c r="B95" s="28">
        <f>F92+6</f>
        <v>46259</v>
      </c>
      <c r="C95" s="23">
        <v>0.625</v>
      </c>
      <c r="D95" s="33">
        <f>B95</f>
        <v>46259</v>
      </c>
      <c r="E95" s="23">
        <v>0.79166666666666663</v>
      </c>
      <c r="F95" s="33">
        <f>D95+1</f>
        <v>46260</v>
      </c>
      <c r="G95" s="23">
        <v>0.375</v>
      </c>
      <c r="H95" s="20"/>
      <c r="I95" s="13"/>
    </row>
    <row r="96" spans="1:9" ht="24" customHeight="1">
      <c r="A96" s="14" t="s">
        <v>1318</v>
      </c>
      <c r="B96" s="28">
        <f>F95+1</f>
        <v>46261</v>
      </c>
      <c r="C96" s="23">
        <v>0.375</v>
      </c>
      <c r="D96" s="33">
        <f>B96</f>
        <v>46261</v>
      </c>
      <c r="E96" s="23">
        <v>0.5625</v>
      </c>
      <c r="F96" s="33">
        <f>D96+1</f>
        <v>46262</v>
      </c>
      <c r="G96" s="23">
        <v>6.25E-2</v>
      </c>
      <c r="H96" s="20" t="s">
        <v>1254</v>
      </c>
      <c r="I96" s="10"/>
    </row>
    <row r="97" spans="1:13" ht="24" customHeight="1">
      <c r="A97" s="14" t="s">
        <v>1319</v>
      </c>
      <c r="B97" s="28">
        <f>F96+4</f>
        <v>46266</v>
      </c>
      <c r="C97" s="23">
        <v>0.45833333333333331</v>
      </c>
      <c r="D97" s="33">
        <f>B97</f>
        <v>46266</v>
      </c>
      <c r="E97" s="23">
        <v>0.625</v>
      </c>
      <c r="F97" s="33">
        <f>D97+1</f>
        <v>46267</v>
      </c>
      <c r="G97" s="23">
        <v>1.125</v>
      </c>
      <c r="H97" s="20"/>
      <c r="I97" s="13"/>
    </row>
    <row r="98" spans="1:13" ht="24" customHeight="1">
      <c r="A98" s="14" t="s">
        <v>1320</v>
      </c>
      <c r="B98" s="28">
        <f>F97+2</f>
        <v>46269</v>
      </c>
      <c r="C98" s="23">
        <v>1</v>
      </c>
      <c r="D98" s="33">
        <f>B98</f>
        <v>46269</v>
      </c>
      <c r="E98" s="23">
        <v>4.1666666666666664E-2</v>
      </c>
      <c r="F98" s="33">
        <f>D98</f>
        <v>46269</v>
      </c>
      <c r="G98" s="23">
        <v>0.45833333333333331</v>
      </c>
      <c r="H98" s="20"/>
      <c r="I98" s="13"/>
    </row>
    <row r="99" spans="1:13" s="31" customFormat="1" ht="24" customHeight="1">
      <c r="A99" s="119" t="s">
        <v>1296</v>
      </c>
      <c r="B99" s="120"/>
      <c r="C99" s="120"/>
      <c r="D99" s="120"/>
      <c r="E99" s="120"/>
      <c r="F99" s="120"/>
      <c r="G99" s="120"/>
      <c r="H99" s="120"/>
      <c r="I99" s="121"/>
    </row>
    <row r="100" spans="1:13" s="31" customFormat="1" ht="24" customHeight="1">
      <c r="A100" s="15" t="s">
        <v>3</v>
      </c>
      <c r="B100" s="114" t="s">
        <v>4</v>
      </c>
      <c r="C100" s="115"/>
      <c r="D100" s="114" t="s">
        <v>5</v>
      </c>
      <c r="E100" s="115"/>
      <c r="F100" s="114" t="s">
        <v>6</v>
      </c>
      <c r="G100" s="115"/>
      <c r="H100" s="15" t="s">
        <v>1191</v>
      </c>
      <c r="I100" s="15" t="s">
        <v>433</v>
      </c>
      <c r="M100" s="31" t="s">
        <v>250</v>
      </c>
    </row>
    <row r="101" spans="1:13" ht="24" hidden="1" customHeight="1">
      <c r="A101" s="35" t="s">
        <v>661</v>
      </c>
      <c r="B101" s="36"/>
      <c r="C101" s="37"/>
      <c r="D101" s="36"/>
      <c r="E101" s="37"/>
      <c r="F101" s="36"/>
      <c r="G101" s="37"/>
      <c r="H101" s="20" t="s">
        <v>627</v>
      </c>
      <c r="I101" s="99"/>
    </row>
    <row r="102" spans="1:13" ht="24" hidden="1" customHeight="1">
      <c r="A102" s="35" t="s">
        <v>662</v>
      </c>
      <c r="B102" s="38">
        <v>45998</v>
      </c>
      <c r="C102" s="23">
        <v>0.625</v>
      </c>
      <c r="D102" s="38">
        <v>45999</v>
      </c>
      <c r="E102" s="34">
        <v>0.49305555555555602</v>
      </c>
      <c r="F102" s="38">
        <v>46000</v>
      </c>
      <c r="G102" s="23">
        <v>0.17361111111111099</v>
      </c>
      <c r="H102" s="20"/>
      <c r="I102" s="100"/>
    </row>
    <row r="103" spans="1:13" ht="24" hidden="1" customHeight="1">
      <c r="A103" s="14" t="s">
        <v>663</v>
      </c>
      <c r="B103" s="38">
        <v>46001</v>
      </c>
      <c r="C103" s="23">
        <v>0.16666666666666699</v>
      </c>
      <c r="D103" s="42">
        <v>46001</v>
      </c>
      <c r="E103" s="34">
        <v>0.77083333333333304</v>
      </c>
      <c r="F103" s="38">
        <v>46002</v>
      </c>
      <c r="G103" s="23">
        <v>8.3333333333333301E-2</v>
      </c>
      <c r="H103" s="20"/>
      <c r="I103" s="100"/>
    </row>
    <row r="104" spans="1:13" ht="24" hidden="1" customHeight="1">
      <c r="A104" s="35" t="s">
        <v>664</v>
      </c>
      <c r="B104" s="38">
        <v>46006</v>
      </c>
      <c r="C104" s="23">
        <v>0.41666666666666702</v>
      </c>
      <c r="D104" s="42">
        <v>46006</v>
      </c>
      <c r="E104" s="34">
        <v>0.55555555555555602</v>
      </c>
      <c r="F104" s="38">
        <v>46007</v>
      </c>
      <c r="G104" s="23">
        <v>8.3333333333333301E-2</v>
      </c>
      <c r="H104" s="20" t="s">
        <v>1334</v>
      </c>
      <c r="I104" s="100"/>
    </row>
    <row r="105" spans="1:13" ht="24" hidden="1" customHeight="1">
      <c r="A105" s="35" t="s">
        <v>665</v>
      </c>
      <c r="B105" s="38">
        <v>46009</v>
      </c>
      <c r="C105" s="23">
        <v>0</v>
      </c>
      <c r="D105" s="42">
        <v>46009</v>
      </c>
      <c r="E105" s="34">
        <v>0.91666666666666696</v>
      </c>
      <c r="F105" s="38">
        <v>46010</v>
      </c>
      <c r="G105" s="23">
        <v>0.58333333333333304</v>
      </c>
      <c r="H105" s="20"/>
      <c r="I105" s="100"/>
    </row>
    <row r="106" spans="1:13" ht="24" hidden="1" customHeight="1">
      <c r="A106" s="35" t="s">
        <v>666</v>
      </c>
      <c r="B106" s="36"/>
      <c r="C106" s="37"/>
      <c r="D106" s="36"/>
      <c r="E106" s="37"/>
      <c r="F106" s="36"/>
      <c r="G106" s="37"/>
      <c r="H106" s="20" t="s">
        <v>374</v>
      </c>
      <c r="I106" s="101"/>
    </row>
    <row r="107" spans="1:13" ht="24" hidden="1" customHeight="1">
      <c r="A107" s="35" t="s">
        <v>667</v>
      </c>
      <c r="B107" s="36"/>
      <c r="C107" s="37"/>
      <c r="D107" s="36"/>
      <c r="E107" s="37"/>
      <c r="F107" s="36"/>
      <c r="G107" s="37"/>
      <c r="H107" s="20" t="s">
        <v>627</v>
      </c>
      <c r="I107" s="99"/>
    </row>
    <row r="108" spans="1:13" ht="24" hidden="1" customHeight="1">
      <c r="A108" s="35" t="s">
        <v>668</v>
      </c>
      <c r="B108" s="38">
        <v>46017</v>
      </c>
      <c r="C108" s="23">
        <v>0.5</v>
      </c>
      <c r="D108" s="42">
        <v>46018</v>
      </c>
      <c r="E108" s="34">
        <v>0.27916666666666701</v>
      </c>
      <c r="F108" s="38">
        <v>46018</v>
      </c>
      <c r="G108" s="23">
        <v>0.95833333333333304</v>
      </c>
      <c r="H108" s="20" t="s">
        <v>12</v>
      </c>
      <c r="I108" s="100"/>
    </row>
    <row r="109" spans="1:13" ht="24" hidden="1" customHeight="1">
      <c r="A109" s="14" t="s">
        <v>669</v>
      </c>
      <c r="B109" s="38">
        <v>46019</v>
      </c>
      <c r="C109" s="23">
        <v>0.83333333333333304</v>
      </c>
      <c r="D109" s="42">
        <v>46022</v>
      </c>
      <c r="E109" s="34">
        <v>0.45833333333333298</v>
      </c>
      <c r="F109" s="38">
        <v>46022</v>
      </c>
      <c r="G109" s="23">
        <v>0.85416666666666696</v>
      </c>
      <c r="H109" s="20" t="s">
        <v>12</v>
      </c>
      <c r="I109" s="100"/>
    </row>
    <row r="110" spans="1:13" ht="24" hidden="1" customHeight="1">
      <c r="A110" s="35" t="s">
        <v>670</v>
      </c>
      <c r="B110" s="38">
        <f>F109+5</f>
        <v>46027</v>
      </c>
      <c r="C110" s="23">
        <v>0.125</v>
      </c>
      <c r="D110" s="42">
        <f>B110</f>
        <v>46027</v>
      </c>
      <c r="E110" s="34">
        <v>0.65416666666666701</v>
      </c>
      <c r="F110" s="42">
        <f>D110+1</f>
        <v>46028</v>
      </c>
      <c r="G110" s="23">
        <v>0.22916666666666699</v>
      </c>
      <c r="H110" s="20"/>
      <c r="I110" s="100"/>
    </row>
    <row r="111" spans="1:13" ht="24" hidden="1" customHeight="1">
      <c r="A111" s="35" t="s">
        <v>671</v>
      </c>
      <c r="B111" s="38">
        <f>F110+1</f>
        <v>46029</v>
      </c>
      <c r="C111" s="23">
        <v>0.75</v>
      </c>
      <c r="D111" s="42">
        <f>B111</f>
        <v>46029</v>
      </c>
      <c r="E111" s="34">
        <v>0.79166666666666696</v>
      </c>
      <c r="F111" s="38">
        <f>D111+1</f>
        <v>46030</v>
      </c>
      <c r="G111" s="23">
        <v>0.468055555555556</v>
      </c>
      <c r="H111" s="20"/>
      <c r="I111" s="100"/>
    </row>
    <row r="112" spans="1:13" ht="24" hidden="1" customHeight="1">
      <c r="A112" s="35" t="s">
        <v>672</v>
      </c>
      <c r="B112" s="36"/>
      <c r="C112" s="37"/>
      <c r="D112" s="36"/>
      <c r="E112" s="37"/>
      <c r="F112" s="36"/>
      <c r="G112" s="37"/>
      <c r="H112" s="20" t="s">
        <v>374</v>
      </c>
      <c r="I112" s="101"/>
    </row>
    <row r="113" spans="1:9" ht="24" hidden="1" customHeight="1">
      <c r="A113" s="35" t="s">
        <v>673</v>
      </c>
      <c r="B113" s="36"/>
      <c r="C113" s="37"/>
      <c r="D113" s="36"/>
      <c r="E113" s="37"/>
      <c r="F113" s="36"/>
      <c r="G113" s="37"/>
      <c r="H113" s="20" t="s">
        <v>627</v>
      </c>
      <c r="I113" s="99"/>
    </row>
    <row r="114" spans="1:9" ht="24" hidden="1" customHeight="1">
      <c r="A114" s="35" t="s">
        <v>674</v>
      </c>
      <c r="B114" s="38">
        <v>46036</v>
      </c>
      <c r="C114" s="23">
        <v>0.70833333333333304</v>
      </c>
      <c r="D114" s="42">
        <v>46037</v>
      </c>
      <c r="E114" s="34">
        <v>0.29166666666666702</v>
      </c>
      <c r="F114" s="38">
        <v>46037</v>
      </c>
      <c r="G114" s="23">
        <v>0.83333333333333304</v>
      </c>
      <c r="H114" s="20"/>
      <c r="I114" s="100"/>
    </row>
    <row r="115" spans="1:9" ht="24" hidden="1" customHeight="1">
      <c r="A115" s="14" t="s">
        <v>675</v>
      </c>
      <c r="B115" s="38">
        <v>46038</v>
      </c>
      <c r="C115" s="23">
        <v>0.83333333333333304</v>
      </c>
      <c r="D115" s="42">
        <v>46041</v>
      </c>
      <c r="E115" s="34">
        <v>0.5625</v>
      </c>
      <c r="F115" s="38">
        <v>46042</v>
      </c>
      <c r="G115" s="23">
        <v>4.8611111111111103E-3</v>
      </c>
      <c r="H115" s="20" t="s">
        <v>12</v>
      </c>
      <c r="I115" s="100"/>
    </row>
    <row r="116" spans="1:9" ht="24" hidden="1" customHeight="1">
      <c r="A116" s="35" t="s">
        <v>676</v>
      </c>
      <c r="B116" s="38">
        <f>F115+4</f>
        <v>46046</v>
      </c>
      <c r="C116" s="23">
        <v>0.41666666666666702</v>
      </c>
      <c r="D116" s="42">
        <f>B116</f>
        <v>46046</v>
      </c>
      <c r="E116" s="34">
        <v>0.70833333333333304</v>
      </c>
      <c r="F116" s="38">
        <f t="shared" ref="F116:F120" si="7">D116+1</f>
        <v>46047</v>
      </c>
      <c r="G116" s="23">
        <v>0.16666666666666699</v>
      </c>
      <c r="H116" s="20"/>
      <c r="I116" s="100"/>
    </row>
    <row r="117" spans="1:9" ht="24" hidden="1" customHeight="1">
      <c r="A117" s="35" t="s">
        <v>677</v>
      </c>
      <c r="B117" s="38">
        <f>F116+1</f>
        <v>46048</v>
      </c>
      <c r="C117" s="23">
        <v>0.91666666666666696</v>
      </c>
      <c r="D117" s="42">
        <f>B117+2</f>
        <v>46050</v>
      </c>
      <c r="E117" s="34">
        <v>8.3333333333333301E-2</v>
      </c>
      <c r="F117" s="38">
        <f t="shared" si="7"/>
        <v>46051</v>
      </c>
      <c r="G117" s="23">
        <v>0.20833333333333301</v>
      </c>
      <c r="H117" s="20" t="s">
        <v>12</v>
      </c>
      <c r="I117" s="100"/>
    </row>
    <row r="118" spans="1:9" ht="24" hidden="1" customHeight="1">
      <c r="A118" s="35" t="s">
        <v>678</v>
      </c>
      <c r="B118" s="38">
        <f>F117+3</f>
        <v>46054</v>
      </c>
      <c r="C118" s="23">
        <v>0.95833333333333304</v>
      </c>
      <c r="D118" s="42">
        <f>B118+1</f>
        <v>46055</v>
      </c>
      <c r="E118" s="34">
        <v>0.625</v>
      </c>
      <c r="F118" s="38">
        <f t="shared" si="7"/>
        <v>46056</v>
      </c>
      <c r="G118" s="23">
        <v>0.249305555555556</v>
      </c>
      <c r="H118" s="20"/>
      <c r="I118" s="100"/>
    </row>
    <row r="119" spans="1:9" ht="24" hidden="1" customHeight="1">
      <c r="A119" s="35" t="s">
        <v>679</v>
      </c>
      <c r="B119" s="28">
        <f>F118+3</f>
        <v>46059</v>
      </c>
      <c r="C119" s="23">
        <v>0.5</v>
      </c>
      <c r="D119" s="28">
        <f>B119</f>
        <v>46059</v>
      </c>
      <c r="E119" s="23">
        <v>0.624305555555556</v>
      </c>
      <c r="F119" s="38">
        <f t="shared" si="7"/>
        <v>46060</v>
      </c>
      <c r="G119" s="23">
        <v>0.54444444444444395</v>
      </c>
      <c r="H119" s="20"/>
      <c r="I119" s="100"/>
    </row>
    <row r="120" spans="1:9" ht="24" hidden="1" customHeight="1">
      <c r="A120" s="35" t="s">
        <v>680</v>
      </c>
      <c r="B120" s="28">
        <f>F119+1</f>
        <v>46061</v>
      </c>
      <c r="C120" s="23">
        <v>0.41666666666666702</v>
      </c>
      <c r="D120" s="28">
        <f>B120+4</f>
        <v>46065</v>
      </c>
      <c r="E120" s="23">
        <v>0.27083333333333298</v>
      </c>
      <c r="F120" s="38">
        <f t="shared" si="7"/>
        <v>46066</v>
      </c>
      <c r="G120" s="23">
        <v>6.6666666666666693E-2</v>
      </c>
      <c r="H120" s="20" t="s">
        <v>681</v>
      </c>
      <c r="I120" s="100"/>
    </row>
    <row r="121" spans="1:9" ht="24" hidden="1" customHeight="1">
      <c r="A121" s="14" t="s">
        <v>682</v>
      </c>
      <c r="B121" s="28">
        <f>F120+1</f>
        <v>46067</v>
      </c>
      <c r="C121" s="23">
        <v>4.1666666666666699E-2</v>
      </c>
      <c r="D121" s="28">
        <f>B121+5</f>
        <v>46072</v>
      </c>
      <c r="E121" s="34">
        <v>0.18124999999999999</v>
      </c>
      <c r="F121" s="38">
        <f>D121</f>
        <v>46072</v>
      </c>
      <c r="G121" s="23">
        <v>0.625</v>
      </c>
      <c r="H121" s="20" t="s">
        <v>12</v>
      </c>
      <c r="I121" s="100"/>
    </row>
    <row r="122" spans="1:9" ht="24" hidden="1" customHeight="1">
      <c r="A122" s="35" t="s">
        <v>683</v>
      </c>
      <c r="B122" s="28">
        <f>F121+4</f>
        <v>46076</v>
      </c>
      <c r="C122" s="23">
        <v>0.79166666666666696</v>
      </c>
      <c r="D122" s="28">
        <f>B122+1</f>
        <v>46077</v>
      </c>
      <c r="E122" s="34">
        <v>0.30902777777777801</v>
      </c>
      <c r="F122" s="38">
        <f>D122</f>
        <v>46077</v>
      </c>
      <c r="G122" s="23">
        <v>0.70833333333333304</v>
      </c>
      <c r="H122" s="20"/>
      <c r="I122" s="100"/>
    </row>
    <row r="123" spans="1:9" ht="24" hidden="1" customHeight="1">
      <c r="A123" s="35" t="s">
        <v>684</v>
      </c>
      <c r="B123" s="28">
        <f>F122+2</f>
        <v>46079</v>
      </c>
      <c r="C123" s="23">
        <v>0.29166666666666702</v>
      </c>
      <c r="D123" s="28">
        <f>B123+1</f>
        <v>46080</v>
      </c>
      <c r="E123" s="34">
        <v>0.41388888888888897</v>
      </c>
      <c r="F123" s="38">
        <v>46081</v>
      </c>
      <c r="G123" s="23">
        <v>0.80486111111111103</v>
      </c>
      <c r="H123" s="20" t="s">
        <v>12</v>
      </c>
      <c r="I123" s="100"/>
    </row>
    <row r="124" spans="1:9" ht="24" hidden="1" customHeight="1">
      <c r="A124" s="35" t="s">
        <v>685</v>
      </c>
      <c r="B124" s="36"/>
      <c r="C124" s="37"/>
      <c r="D124" s="36"/>
      <c r="E124" s="37"/>
      <c r="F124" s="36"/>
      <c r="G124" s="37"/>
      <c r="H124" s="20" t="s">
        <v>374</v>
      </c>
      <c r="I124" s="100"/>
    </row>
    <row r="125" spans="1:9" ht="24" hidden="1" customHeight="1">
      <c r="A125" s="35" t="s">
        <v>686</v>
      </c>
      <c r="B125" s="36"/>
      <c r="C125" s="37"/>
      <c r="D125" s="36"/>
      <c r="E125" s="37"/>
      <c r="F125" s="36"/>
      <c r="G125" s="37"/>
      <c r="H125" s="20" t="s">
        <v>627</v>
      </c>
      <c r="I125" s="100"/>
    </row>
    <row r="126" spans="1:9" ht="24" hidden="1" customHeight="1">
      <c r="A126" s="35" t="s">
        <v>687</v>
      </c>
      <c r="B126" s="28">
        <f>F123+6</f>
        <v>46087</v>
      </c>
      <c r="C126" s="23">
        <v>0.75</v>
      </c>
      <c r="D126" s="28">
        <f>B126+1</f>
        <v>46088</v>
      </c>
      <c r="E126" s="34">
        <v>0.70833333333333304</v>
      </c>
      <c r="F126" s="38">
        <f>D126+1</f>
        <v>46089</v>
      </c>
      <c r="G126" s="23">
        <v>0.47916666666666702</v>
      </c>
      <c r="H126" s="20" t="s">
        <v>12</v>
      </c>
      <c r="I126" s="100"/>
    </row>
    <row r="127" spans="1:9" ht="24" hidden="1" customHeight="1">
      <c r="A127" s="14" t="s">
        <v>688</v>
      </c>
      <c r="B127" s="28">
        <f>F126+1</f>
        <v>46090</v>
      </c>
      <c r="C127" s="23">
        <v>0.5</v>
      </c>
      <c r="D127" s="28">
        <f>B127+1</f>
        <v>46091</v>
      </c>
      <c r="E127" s="34">
        <v>0.125</v>
      </c>
      <c r="F127" s="38">
        <f>D127</f>
        <v>46091</v>
      </c>
      <c r="G127" s="23">
        <v>0.54166666666666696</v>
      </c>
      <c r="H127" s="20" t="s">
        <v>12</v>
      </c>
      <c r="I127" s="100"/>
    </row>
    <row r="128" spans="1:9" ht="24" hidden="1" customHeight="1">
      <c r="A128" s="35" t="s">
        <v>689</v>
      </c>
      <c r="B128" s="28">
        <f>F127+5</f>
        <v>46096</v>
      </c>
      <c r="C128" s="23">
        <v>0.20833333333333301</v>
      </c>
      <c r="D128" s="28">
        <f t="shared" ref="D128:D129" si="8">B128</f>
        <v>46096</v>
      </c>
      <c r="E128" s="34">
        <v>0.48680555555555599</v>
      </c>
      <c r="F128" s="38">
        <f>D128</f>
        <v>46096</v>
      </c>
      <c r="G128" s="23">
        <v>0.875</v>
      </c>
      <c r="H128" s="20"/>
      <c r="I128" s="100"/>
    </row>
    <row r="129" spans="1:9" ht="24" hidden="1" customHeight="1">
      <c r="A129" s="35" t="s">
        <v>690</v>
      </c>
      <c r="B129" s="28">
        <f>F128+2</f>
        <v>46098</v>
      </c>
      <c r="C129" s="23">
        <v>0.58333333333333304</v>
      </c>
      <c r="D129" s="28">
        <f t="shared" si="8"/>
        <v>46098</v>
      </c>
      <c r="E129" s="34">
        <v>0.63888888888888895</v>
      </c>
      <c r="F129" s="28">
        <f>D129+1</f>
        <v>46099</v>
      </c>
      <c r="G129" s="23">
        <v>0.468055555555556</v>
      </c>
      <c r="H129" s="20"/>
      <c r="I129" s="100"/>
    </row>
    <row r="130" spans="1:9" ht="24" hidden="1" customHeight="1">
      <c r="A130" s="35" t="s">
        <v>691</v>
      </c>
      <c r="B130" s="36"/>
      <c r="C130" s="37"/>
      <c r="D130" s="36"/>
      <c r="E130" s="37"/>
      <c r="F130" s="36"/>
      <c r="G130" s="37"/>
      <c r="H130" s="20" t="s">
        <v>374</v>
      </c>
      <c r="I130" s="100"/>
    </row>
    <row r="131" spans="1:9" ht="24" hidden="1" customHeight="1">
      <c r="A131" s="35" t="s">
        <v>692</v>
      </c>
      <c r="B131" s="36"/>
      <c r="C131" s="37"/>
      <c r="D131" s="36"/>
      <c r="E131" s="37"/>
      <c r="F131" s="36"/>
      <c r="G131" s="37"/>
      <c r="H131" s="20" t="s">
        <v>627</v>
      </c>
      <c r="I131" s="100"/>
    </row>
    <row r="132" spans="1:9" ht="24" hidden="1" customHeight="1">
      <c r="A132" s="35" t="s">
        <v>693</v>
      </c>
      <c r="B132" s="28">
        <f>F129+6</f>
        <v>46105</v>
      </c>
      <c r="C132" s="23">
        <v>0.91666666666666696</v>
      </c>
      <c r="D132" s="28">
        <f>B132+2</f>
        <v>46107</v>
      </c>
      <c r="E132" s="34">
        <v>0.375</v>
      </c>
      <c r="F132" s="28">
        <f>D132+1</f>
        <v>46108</v>
      </c>
      <c r="G132" s="23">
        <v>0</v>
      </c>
      <c r="H132" s="20" t="s">
        <v>12</v>
      </c>
      <c r="I132" s="100"/>
    </row>
    <row r="133" spans="1:9" ht="24" hidden="1" customHeight="1">
      <c r="A133" s="35" t="s">
        <v>694</v>
      </c>
      <c r="B133" s="28">
        <f>F132</f>
        <v>46108</v>
      </c>
      <c r="C133" s="23">
        <v>0.95833333333333304</v>
      </c>
      <c r="D133" s="28">
        <f>B133+2</f>
        <v>46110</v>
      </c>
      <c r="E133" s="34">
        <v>0.58333333333333304</v>
      </c>
      <c r="F133" s="28">
        <f>D133</f>
        <v>46110</v>
      </c>
      <c r="G133" s="23">
        <v>0.97361111111111098</v>
      </c>
      <c r="H133" s="20" t="s">
        <v>12</v>
      </c>
      <c r="I133" s="100"/>
    </row>
    <row r="134" spans="1:9" ht="24" hidden="1" customHeight="1">
      <c r="A134" s="35" t="s">
        <v>695</v>
      </c>
      <c r="B134" s="28">
        <f>F133+5</f>
        <v>46115</v>
      </c>
      <c r="C134" s="23">
        <v>0.79166666666666696</v>
      </c>
      <c r="D134" s="28">
        <f>B134+1</f>
        <v>46116</v>
      </c>
      <c r="E134" s="34">
        <v>0.33124999999999999</v>
      </c>
      <c r="F134" s="28">
        <f>D134+1</f>
        <v>46117</v>
      </c>
      <c r="G134" s="23">
        <v>8.9583333333333307E-2</v>
      </c>
      <c r="H134" s="41"/>
      <c r="I134" s="100"/>
    </row>
    <row r="135" spans="1:9" ht="24" hidden="1" customHeight="1">
      <c r="A135" s="35" t="s">
        <v>696</v>
      </c>
      <c r="B135" s="28">
        <f>F134+1</f>
        <v>46118</v>
      </c>
      <c r="C135" s="23">
        <v>0.5</v>
      </c>
      <c r="D135" s="28">
        <f>B135</f>
        <v>46118</v>
      </c>
      <c r="E135" s="34">
        <v>0.83333333333333304</v>
      </c>
      <c r="F135" s="28">
        <f>D135+1</f>
        <v>46119</v>
      </c>
      <c r="G135" s="23">
        <v>0.5</v>
      </c>
      <c r="H135" s="20"/>
      <c r="I135" s="100"/>
    </row>
    <row r="136" spans="1:9" ht="24" hidden="1" customHeight="1">
      <c r="A136" s="35" t="s">
        <v>697</v>
      </c>
      <c r="B136" s="36"/>
      <c r="C136" s="37"/>
      <c r="D136" s="36"/>
      <c r="E136" s="37"/>
      <c r="F136" s="36"/>
      <c r="G136" s="37"/>
      <c r="H136" s="20" t="s">
        <v>374</v>
      </c>
      <c r="I136" s="100"/>
    </row>
    <row r="137" spans="1:9" ht="24" hidden="1" customHeight="1">
      <c r="A137" s="35" t="s">
        <v>698</v>
      </c>
      <c r="B137" s="36"/>
      <c r="C137" s="37"/>
      <c r="D137" s="36"/>
      <c r="E137" s="37"/>
      <c r="F137" s="36"/>
      <c r="G137" s="37"/>
      <c r="H137" s="20" t="s">
        <v>627</v>
      </c>
      <c r="I137" s="100"/>
    </row>
    <row r="138" spans="1:9" ht="25.5" hidden="1" customHeight="1">
      <c r="A138" s="35" t="s">
        <v>699</v>
      </c>
      <c r="B138" s="28">
        <f>F135+7</f>
        <v>46126</v>
      </c>
      <c r="C138" s="23">
        <v>0.29166666666666669</v>
      </c>
      <c r="D138" s="28">
        <f>B138+6</f>
        <v>46132</v>
      </c>
      <c r="E138" s="34">
        <v>0.95833333333333337</v>
      </c>
      <c r="F138" s="28">
        <f>D138+1</f>
        <v>46133</v>
      </c>
      <c r="G138" s="23">
        <v>0.5</v>
      </c>
      <c r="H138" s="20" t="s">
        <v>808</v>
      </c>
      <c r="I138" s="100"/>
    </row>
    <row r="139" spans="1:9" ht="24" hidden="1" customHeight="1">
      <c r="A139" s="35" t="s">
        <v>700</v>
      </c>
      <c r="B139" s="28">
        <f>F138+1</f>
        <v>46134</v>
      </c>
      <c r="C139" s="23">
        <v>0.45833333333333331</v>
      </c>
      <c r="D139" s="28">
        <f>B139</f>
        <v>46134</v>
      </c>
      <c r="E139" s="23">
        <v>0.66666666666666663</v>
      </c>
      <c r="F139" s="28">
        <f>D139+1</f>
        <v>46135</v>
      </c>
      <c r="G139" s="23">
        <v>8.3333333333333329E-2</v>
      </c>
      <c r="H139" s="20"/>
      <c r="I139" s="100"/>
    </row>
    <row r="140" spans="1:9" ht="24" hidden="1" customHeight="1">
      <c r="A140" s="35" t="s">
        <v>701</v>
      </c>
      <c r="B140" s="28">
        <f>F139+4</f>
        <v>46139</v>
      </c>
      <c r="C140" s="23">
        <v>0.83333333333333337</v>
      </c>
      <c r="D140" s="28">
        <f>B140+1</f>
        <v>46140</v>
      </c>
      <c r="E140" s="23">
        <v>0.12708333333333333</v>
      </c>
      <c r="F140" s="28">
        <f>D140</f>
        <v>46140</v>
      </c>
      <c r="G140" s="23">
        <v>0.58333333333333337</v>
      </c>
      <c r="H140" s="20"/>
      <c r="I140" s="100"/>
    </row>
    <row r="141" spans="1:9" ht="24" hidden="1" customHeight="1">
      <c r="A141" s="35" t="s">
        <v>902</v>
      </c>
      <c r="B141" s="28">
        <f>F140+2</f>
        <v>46142</v>
      </c>
      <c r="C141" s="23">
        <v>0.83333333333333337</v>
      </c>
      <c r="D141" s="28">
        <f>B141+1</f>
        <v>46143</v>
      </c>
      <c r="E141" s="23">
        <v>0.78888888888888886</v>
      </c>
      <c r="F141" s="28">
        <f t="shared" ref="F141:F147" si="9">D141+1</f>
        <v>46144</v>
      </c>
      <c r="G141" s="23">
        <v>0.83333333333333337</v>
      </c>
      <c r="H141" s="20"/>
      <c r="I141" s="100"/>
    </row>
    <row r="142" spans="1:9" ht="24" hidden="1" customHeight="1">
      <c r="A142" s="35" t="s">
        <v>762</v>
      </c>
      <c r="B142" s="28">
        <f>F141+4</f>
        <v>46148</v>
      </c>
      <c r="C142" s="23">
        <v>0.83333333333333337</v>
      </c>
      <c r="D142" s="28">
        <f>B142</f>
        <v>46148</v>
      </c>
      <c r="E142" s="23">
        <v>0.91666666666666663</v>
      </c>
      <c r="F142" s="28">
        <f t="shared" si="9"/>
        <v>46149</v>
      </c>
      <c r="G142" s="23">
        <v>0.41666666666666669</v>
      </c>
      <c r="H142" s="20"/>
      <c r="I142" s="100"/>
    </row>
    <row r="143" spans="1:9" ht="24" hidden="1" customHeight="1">
      <c r="A143" s="35" t="s">
        <v>827</v>
      </c>
      <c r="B143" s="28">
        <f>F142+3</f>
        <v>46152</v>
      </c>
      <c r="C143" s="23">
        <v>0.83333333333333337</v>
      </c>
      <c r="D143" s="28">
        <f>B143</f>
        <v>46152</v>
      </c>
      <c r="E143" s="23">
        <v>0.875</v>
      </c>
      <c r="F143" s="28">
        <f t="shared" si="9"/>
        <v>46153</v>
      </c>
      <c r="G143" s="23">
        <v>0.47291666666666665</v>
      </c>
      <c r="H143" s="20"/>
      <c r="I143" s="100"/>
    </row>
    <row r="144" spans="1:9" ht="24" hidden="1" customHeight="1">
      <c r="A144" s="35" t="s">
        <v>852</v>
      </c>
      <c r="B144" s="28">
        <f>F143+1</f>
        <v>46154</v>
      </c>
      <c r="C144" s="23">
        <v>0.45833333333333331</v>
      </c>
      <c r="D144" s="28">
        <f>B144+1</f>
        <v>46155</v>
      </c>
      <c r="E144" s="34">
        <v>0.75</v>
      </c>
      <c r="F144" s="28">
        <f t="shared" si="9"/>
        <v>46156</v>
      </c>
      <c r="G144" s="23">
        <v>0.27847222222222223</v>
      </c>
      <c r="H144" s="84" t="s">
        <v>932</v>
      </c>
      <c r="I144" s="100"/>
    </row>
    <row r="145" spans="1:9" ht="24" hidden="1" customHeight="1">
      <c r="A145" s="35" t="s">
        <v>854</v>
      </c>
      <c r="B145" s="28">
        <f>F144+1</f>
        <v>46157</v>
      </c>
      <c r="C145" s="23">
        <v>0.22916666666666666</v>
      </c>
      <c r="D145" s="28">
        <f>B145</f>
        <v>46157</v>
      </c>
      <c r="E145" s="34">
        <v>0.875</v>
      </c>
      <c r="F145" s="28">
        <f t="shared" si="9"/>
        <v>46158</v>
      </c>
      <c r="G145" s="23">
        <v>0.45833333333333331</v>
      </c>
      <c r="H145" s="20" t="s">
        <v>869</v>
      </c>
      <c r="I145" s="100"/>
    </row>
    <row r="146" spans="1:9" ht="24" hidden="1" customHeight="1">
      <c r="A146" s="35" t="s">
        <v>866</v>
      </c>
      <c r="B146" s="28">
        <f>F145+5</f>
        <v>46163</v>
      </c>
      <c r="C146" s="23">
        <v>0.20833333333333334</v>
      </c>
      <c r="D146" s="28">
        <f>B146</f>
        <v>46163</v>
      </c>
      <c r="E146" s="34">
        <v>0.375</v>
      </c>
      <c r="F146" s="28">
        <f t="shared" si="9"/>
        <v>46164</v>
      </c>
      <c r="G146" s="23">
        <v>0.125</v>
      </c>
      <c r="H146" s="20"/>
      <c r="I146" s="100"/>
    </row>
    <row r="147" spans="1:9" ht="24" hidden="1" customHeight="1">
      <c r="A147" s="14" t="s">
        <v>903</v>
      </c>
      <c r="B147" s="28">
        <f>F146+1</f>
        <v>46165</v>
      </c>
      <c r="C147" s="23">
        <v>0.91666666666666663</v>
      </c>
      <c r="D147" s="28">
        <f>B147+1</f>
        <v>46166</v>
      </c>
      <c r="E147" s="34">
        <v>0.5708333333333333</v>
      </c>
      <c r="F147" s="28">
        <f t="shared" si="9"/>
        <v>46167</v>
      </c>
      <c r="G147" s="23">
        <v>0.28888888888888886</v>
      </c>
      <c r="H147" s="20"/>
      <c r="I147" s="100"/>
    </row>
    <row r="148" spans="1:9" ht="24" hidden="1" customHeight="1">
      <c r="A148" s="35" t="s">
        <v>915</v>
      </c>
      <c r="B148" s="36"/>
      <c r="C148" s="37"/>
      <c r="D148" s="36"/>
      <c r="E148" s="37"/>
      <c r="F148" s="36"/>
      <c r="G148" s="37"/>
      <c r="H148" s="20" t="s">
        <v>374</v>
      </c>
      <c r="I148" s="100"/>
    </row>
    <row r="149" spans="1:9" ht="24" hidden="1" customHeight="1">
      <c r="A149" s="35" t="s">
        <v>929</v>
      </c>
      <c r="B149" s="36"/>
      <c r="C149" s="37"/>
      <c r="D149" s="36"/>
      <c r="E149" s="37"/>
      <c r="F149" s="36"/>
      <c r="G149" s="37"/>
      <c r="H149" s="20" t="s">
        <v>627</v>
      </c>
      <c r="I149" s="100"/>
    </row>
    <row r="150" spans="1:9" ht="24" hidden="1" customHeight="1">
      <c r="A150" s="35" t="s">
        <v>941</v>
      </c>
      <c r="B150" s="28">
        <f>F147+7</f>
        <v>46174</v>
      </c>
      <c r="C150" s="23">
        <v>0.125</v>
      </c>
      <c r="D150" s="28">
        <f>B150</f>
        <v>46174</v>
      </c>
      <c r="E150" s="34">
        <v>0.51736111111111116</v>
      </c>
      <c r="F150" s="28">
        <f t="shared" ref="F150:F152" si="10">D150+1</f>
        <v>46175</v>
      </c>
      <c r="G150" s="23">
        <v>0.58263888888888893</v>
      </c>
      <c r="H150" s="20"/>
      <c r="I150" s="100"/>
    </row>
    <row r="151" spans="1:9" ht="24" hidden="1" customHeight="1">
      <c r="A151" s="35" t="s">
        <v>942</v>
      </c>
      <c r="B151" s="28">
        <f>F150+1</f>
        <v>46176</v>
      </c>
      <c r="C151" s="23">
        <v>0.625</v>
      </c>
      <c r="D151" s="28">
        <f>B151+1</f>
        <v>46177</v>
      </c>
      <c r="E151" s="34">
        <v>0.58333333333333337</v>
      </c>
      <c r="F151" s="28">
        <f t="shared" si="10"/>
        <v>46178</v>
      </c>
      <c r="G151" s="23">
        <v>4.1666666666666664E-2</v>
      </c>
      <c r="H151" s="20"/>
      <c r="I151" s="100"/>
    </row>
    <row r="152" spans="1:9" ht="24" hidden="1" customHeight="1">
      <c r="A152" s="35" t="s">
        <v>980</v>
      </c>
      <c r="B152" s="28">
        <f>F151+4</f>
        <v>46182</v>
      </c>
      <c r="C152" s="23">
        <v>0.77083333333333337</v>
      </c>
      <c r="D152" s="28">
        <f t="shared" ref="D152:D159" si="11">B152</f>
        <v>46182</v>
      </c>
      <c r="E152" s="34">
        <v>0.99097222222222225</v>
      </c>
      <c r="F152" s="28">
        <f t="shared" si="10"/>
        <v>46183</v>
      </c>
      <c r="G152" s="23">
        <v>0.5625</v>
      </c>
      <c r="H152" s="20"/>
      <c r="I152" s="100"/>
    </row>
    <row r="153" spans="1:9" ht="24" hidden="1" customHeight="1">
      <c r="A153" s="14" t="s">
        <v>995</v>
      </c>
      <c r="B153" s="28">
        <f>F152+2</f>
        <v>46185</v>
      </c>
      <c r="C153" s="23">
        <v>0.29166666666666669</v>
      </c>
      <c r="D153" s="28">
        <f t="shared" si="11"/>
        <v>46185</v>
      </c>
      <c r="E153" s="34">
        <v>0.31527777777777777</v>
      </c>
      <c r="F153" s="28">
        <f t="shared" ref="F153:F156" si="12">D153+1</f>
        <v>46186</v>
      </c>
      <c r="G153" s="23">
        <v>0.19236111111111112</v>
      </c>
      <c r="H153" s="20"/>
      <c r="I153" s="100"/>
    </row>
    <row r="154" spans="1:9" ht="24" hidden="1" customHeight="1">
      <c r="A154" s="35" t="s">
        <v>997</v>
      </c>
      <c r="B154" s="28">
        <f>F153+4</f>
        <v>46190</v>
      </c>
      <c r="C154" s="23">
        <v>0.125</v>
      </c>
      <c r="D154" s="28">
        <f t="shared" si="11"/>
        <v>46190</v>
      </c>
      <c r="E154" s="34">
        <v>0.64375000000000004</v>
      </c>
      <c r="F154" s="28">
        <f t="shared" si="12"/>
        <v>46191</v>
      </c>
      <c r="G154" s="23">
        <v>0.25972222222222224</v>
      </c>
      <c r="H154" s="20" t="s">
        <v>796</v>
      </c>
      <c r="I154" s="100"/>
    </row>
    <row r="155" spans="1:9" ht="24" hidden="1" customHeight="1">
      <c r="A155" s="35" t="s">
        <v>1045</v>
      </c>
      <c r="B155" s="28">
        <f>F154+3</f>
        <v>46194</v>
      </c>
      <c r="C155" s="23">
        <v>0.47916666666666669</v>
      </c>
      <c r="D155" s="28">
        <f t="shared" si="11"/>
        <v>46194</v>
      </c>
      <c r="E155" s="34">
        <v>0.51041666666666663</v>
      </c>
      <c r="F155" s="28">
        <f t="shared" si="12"/>
        <v>46195</v>
      </c>
      <c r="G155" s="23">
        <v>0.5</v>
      </c>
      <c r="H155" s="20"/>
      <c r="I155" s="100"/>
    </row>
    <row r="156" spans="1:9" ht="24" hidden="1" customHeight="1">
      <c r="A156" s="35" t="s">
        <v>1052</v>
      </c>
      <c r="B156" s="28">
        <f>F155+1</f>
        <v>46196</v>
      </c>
      <c r="C156" s="23">
        <v>0.33333333333333331</v>
      </c>
      <c r="D156" s="28">
        <f t="shared" si="11"/>
        <v>46196</v>
      </c>
      <c r="E156" s="34">
        <v>0.39930555555555558</v>
      </c>
      <c r="F156" s="28">
        <f t="shared" si="12"/>
        <v>46197</v>
      </c>
      <c r="G156" s="23">
        <v>0.44583333333333336</v>
      </c>
      <c r="H156" s="20"/>
      <c r="I156" s="100"/>
    </row>
    <row r="157" spans="1:9" ht="24" hidden="1" customHeight="1">
      <c r="A157" s="14" t="s">
        <v>1060</v>
      </c>
      <c r="B157" s="28">
        <f>F156+1</f>
        <v>46198</v>
      </c>
      <c r="C157" s="23">
        <v>0.39583333333333331</v>
      </c>
      <c r="D157" s="28">
        <f>B157+3</f>
        <v>46201</v>
      </c>
      <c r="E157" s="34">
        <v>0.65277777777777779</v>
      </c>
      <c r="F157" s="28">
        <f>D157</f>
        <v>46201</v>
      </c>
      <c r="G157" s="23">
        <v>0.96527777777777779</v>
      </c>
      <c r="H157" s="20" t="s">
        <v>796</v>
      </c>
      <c r="I157" s="100"/>
    </row>
    <row r="158" spans="1:9" ht="24" hidden="1" customHeight="1">
      <c r="A158" s="14" t="s">
        <v>1085</v>
      </c>
      <c r="B158" s="28">
        <f>F157+5</f>
        <v>46206</v>
      </c>
      <c r="C158" s="23">
        <v>0.625</v>
      </c>
      <c r="D158" s="28">
        <f t="shared" si="11"/>
        <v>46206</v>
      </c>
      <c r="E158" s="34">
        <v>0.79166666666666663</v>
      </c>
      <c r="F158" s="28">
        <f>D158+1</f>
        <v>46207</v>
      </c>
      <c r="G158" s="23">
        <v>0.35833333333333334</v>
      </c>
      <c r="H158" s="20"/>
      <c r="I158" s="100"/>
    </row>
    <row r="159" spans="1:9" ht="24" hidden="1" customHeight="1">
      <c r="A159" s="14" t="s">
        <v>1106</v>
      </c>
      <c r="B159" s="28">
        <f>F158+2</f>
        <v>46209</v>
      </c>
      <c r="C159" s="23">
        <v>4.1666666666666664E-2</v>
      </c>
      <c r="D159" s="28">
        <f t="shared" si="11"/>
        <v>46209</v>
      </c>
      <c r="E159" s="34">
        <v>0.5708333333333333</v>
      </c>
      <c r="F159" s="28">
        <f>D159+1</f>
        <v>46210</v>
      </c>
      <c r="G159" s="23">
        <v>0.30208333333333331</v>
      </c>
      <c r="H159" s="20" t="s">
        <v>1158</v>
      </c>
      <c r="I159" s="100"/>
    </row>
    <row r="160" spans="1:9" ht="24" hidden="1" customHeight="1">
      <c r="A160" s="14" t="s">
        <v>1110</v>
      </c>
      <c r="B160" s="36"/>
      <c r="C160" s="37"/>
      <c r="D160" s="36"/>
      <c r="E160" s="37"/>
      <c r="F160" s="36"/>
      <c r="G160" s="37"/>
      <c r="H160" s="20" t="s">
        <v>1075</v>
      </c>
      <c r="I160" s="100"/>
    </row>
    <row r="161" spans="1:9" ht="24" hidden="1" customHeight="1">
      <c r="A161" s="14" t="s">
        <v>1133</v>
      </c>
      <c r="B161" s="36"/>
      <c r="C161" s="37"/>
      <c r="D161" s="36"/>
      <c r="E161" s="37"/>
      <c r="F161" s="36"/>
      <c r="G161" s="37"/>
      <c r="H161" s="20" t="s">
        <v>829</v>
      </c>
      <c r="I161" s="100"/>
    </row>
    <row r="162" spans="1:9" ht="24" hidden="1" customHeight="1">
      <c r="A162" s="14" t="s">
        <v>1140</v>
      </c>
      <c r="B162" s="28">
        <f>F159+7</f>
        <v>46217</v>
      </c>
      <c r="C162" s="23">
        <v>0.25</v>
      </c>
      <c r="D162" s="28">
        <f>B162+2</f>
        <v>46219</v>
      </c>
      <c r="E162" s="34">
        <v>0.63263888888888886</v>
      </c>
      <c r="F162" s="28">
        <f>D162+1</f>
        <v>46220</v>
      </c>
      <c r="G162" s="23">
        <v>9.7222222222222224E-2</v>
      </c>
      <c r="H162" s="20" t="s">
        <v>796</v>
      </c>
      <c r="I162" s="100"/>
    </row>
    <row r="163" spans="1:9" ht="24" hidden="1" customHeight="1">
      <c r="A163" s="14" t="s">
        <v>1149</v>
      </c>
      <c r="B163" s="28">
        <f>F162+1</f>
        <v>46221</v>
      </c>
      <c r="C163" s="23">
        <v>8.3333333333333329E-2</v>
      </c>
      <c r="D163" s="28">
        <f>B163+4</f>
        <v>46225</v>
      </c>
      <c r="E163" s="34">
        <v>0.2388888888888889</v>
      </c>
      <c r="F163" s="28">
        <f>D163</f>
        <v>46225</v>
      </c>
      <c r="G163" s="23">
        <v>0.74097222222222225</v>
      </c>
      <c r="H163" s="20" t="s">
        <v>1171</v>
      </c>
      <c r="I163" s="100"/>
    </row>
    <row r="164" spans="1:9" ht="24" hidden="1" customHeight="1">
      <c r="A164" s="70" t="s">
        <v>1181</v>
      </c>
      <c r="B164" s="28">
        <f>F163+6</f>
        <v>46231</v>
      </c>
      <c r="C164" s="23">
        <v>0.66666666666666663</v>
      </c>
      <c r="D164" s="28">
        <f>B164</f>
        <v>46231</v>
      </c>
      <c r="E164" s="34">
        <v>0.83333333333333337</v>
      </c>
      <c r="F164" s="28">
        <f>D164+1</f>
        <v>46232</v>
      </c>
      <c r="G164" s="23">
        <v>0.35972222222222222</v>
      </c>
      <c r="H164" s="20"/>
      <c r="I164" s="100"/>
    </row>
    <row r="165" spans="1:9" ht="24" customHeight="1">
      <c r="A165" s="14" t="s">
        <v>1159</v>
      </c>
      <c r="B165" s="28">
        <f>F164+1</f>
        <v>46233</v>
      </c>
      <c r="C165" s="23">
        <v>0.91666666666666663</v>
      </c>
      <c r="D165" s="28">
        <f>B165+1</f>
        <v>46234</v>
      </c>
      <c r="E165" s="34">
        <v>0.10902777777777778</v>
      </c>
      <c r="F165" s="28">
        <f>D165</f>
        <v>46234</v>
      </c>
      <c r="G165" s="23">
        <v>0.54861111111111105</v>
      </c>
      <c r="H165" s="20"/>
      <c r="I165" s="100"/>
    </row>
    <row r="166" spans="1:9" ht="24" customHeight="1">
      <c r="A166" s="14" t="s">
        <v>1185</v>
      </c>
      <c r="B166" s="36"/>
      <c r="C166" s="37"/>
      <c r="D166" s="36"/>
      <c r="E166" s="37"/>
      <c r="F166" s="36"/>
      <c r="G166" s="37"/>
      <c r="H166" s="20" t="s">
        <v>1075</v>
      </c>
      <c r="I166" s="100"/>
    </row>
    <row r="167" spans="1:9" ht="24" customHeight="1">
      <c r="A167" s="14" t="s">
        <v>1223</v>
      </c>
      <c r="B167" s="36"/>
      <c r="C167" s="37"/>
      <c r="D167" s="36"/>
      <c r="E167" s="37"/>
      <c r="F167" s="36"/>
      <c r="G167" s="37"/>
      <c r="H167" s="20" t="s">
        <v>829</v>
      </c>
      <c r="I167" s="100"/>
    </row>
    <row r="168" spans="1:9" s="51" customFormat="1" ht="24.6" customHeight="1">
      <c r="A168" s="76" t="s">
        <v>1224</v>
      </c>
      <c r="B168" s="104">
        <f>F165+5</f>
        <v>46239</v>
      </c>
      <c r="C168" s="109">
        <v>0.875</v>
      </c>
      <c r="D168" s="104">
        <f>B168+1</f>
        <v>46240</v>
      </c>
      <c r="E168" s="109">
        <v>0.34583333333333333</v>
      </c>
      <c r="F168" s="104">
        <f>D168+1</f>
        <v>46241</v>
      </c>
      <c r="G168" s="109">
        <v>0.13750000000000001</v>
      </c>
      <c r="H168" s="20" t="s">
        <v>1342</v>
      </c>
      <c r="I168" s="59"/>
    </row>
    <row r="169" spans="1:9" ht="25.35" customHeight="1">
      <c r="A169" s="76" t="s">
        <v>1248</v>
      </c>
      <c r="B169" s="104">
        <f>F168+1</f>
        <v>46242</v>
      </c>
      <c r="C169" s="109">
        <v>0.16666666666666666</v>
      </c>
      <c r="D169" s="28">
        <f>B169+4</f>
        <v>46246</v>
      </c>
      <c r="E169" s="43">
        <v>0.91666666666666663</v>
      </c>
      <c r="F169" s="28">
        <f>D169+1</f>
        <v>46247</v>
      </c>
      <c r="G169" s="43">
        <v>0.41666666666666669</v>
      </c>
      <c r="H169" s="20" t="s">
        <v>1328</v>
      </c>
      <c r="I169" s="59"/>
    </row>
    <row r="170" spans="1:9" ht="25.35" customHeight="1">
      <c r="A170" s="76" t="s">
        <v>1261</v>
      </c>
      <c r="B170" s="28">
        <f>F169+4</f>
        <v>46251</v>
      </c>
      <c r="C170" s="43">
        <v>0.83333333333333337</v>
      </c>
      <c r="D170" s="28">
        <f>B170+1</f>
        <v>46252</v>
      </c>
      <c r="E170" s="43">
        <v>0.1875</v>
      </c>
      <c r="F170" s="28">
        <f>D170</f>
        <v>46252</v>
      </c>
      <c r="G170" s="43">
        <v>0.66666666666666663</v>
      </c>
      <c r="H170" s="20"/>
      <c r="I170" s="59"/>
    </row>
    <row r="171" spans="1:9" ht="25.35" customHeight="1">
      <c r="A171" s="76" t="s">
        <v>1285</v>
      </c>
      <c r="B171" s="28">
        <f>F170+2</f>
        <v>46254</v>
      </c>
      <c r="C171" s="43">
        <v>0.5</v>
      </c>
      <c r="D171" s="28">
        <f t="shared" ref="D171" si="13">B171</f>
        <v>46254</v>
      </c>
      <c r="E171" s="43">
        <v>0.54166666666666663</v>
      </c>
      <c r="F171" s="28">
        <f>D171+1</f>
        <v>46255</v>
      </c>
      <c r="G171" s="43">
        <v>0.20833333333333334</v>
      </c>
      <c r="H171" s="20"/>
      <c r="I171" s="59"/>
    </row>
    <row r="172" spans="1:9" ht="25.35" customHeight="1">
      <c r="A172" s="14" t="s">
        <v>1292</v>
      </c>
      <c r="B172" s="36"/>
      <c r="C172" s="37"/>
      <c r="D172" s="36"/>
      <c r="E172" s="37"/>
      <c r="F172" s="36"/>
      <c r="G172" s="37"/>
      <c r="H172" s="20" t="s">
        <v>1075</v>
      </c>
      <c r="I172" s="98"/>
    </row>
    <row r="173" spans="1:9" ht="25.35" customHeight="1">
      <c r="A173" s="44" t="s">
        <v>1293</v>
      </c>
      <c r="B173" s="36"/>
      <c r="C173" s="37"/>
      <c r="D173" s="36"/>
      <c r="E173" s="37"/>
      <c r="F173" s="36"/>
      <c r="G173" s="37"/>
      <c r="H173" s="20" t="s">
        <v>829</v>
      </c>
      <c r="I173" s="98"/>
    </row>
    <row r="174" spans="1:9" s="51" customFormat="1" ht="24.6" customHeight="1">
      <c r="A174" s="62" t="s">
        <v>1294</v>
      </c>
      <c r="B174" s="24">
        <f>F171+6</f>
        <v>46261</v>
      </c>
      <c r="C174" s="43">
        <v>0.79166666666666663</v>
      </c>
      <c r="D174" s="24">
        <f>B174+1</f>
        <v>46262</v>
      </c>
      <c r="E174" s="43">
        <v>0.16666666666666666</v>
      </c>
      <c r="F174" s="24">
        <f>D174</f>
        <v>46262</v>
      </c>
      <c r="G174" s="43">
        <v>0.75</v>
      </c>
      <c r="H174" s="20"/>
      <c r="I174" s="59"/>
    </row>
    <row r="175" spans="1:9" s="51" customFormat="1" ht="24.6" customHeight="1">
      <c r="A175" s="76" t="s">
        <v>1349</v>
      </c>
      <c r="B175" s="113">
        <f>F174+1</f>
        <v>46263</v>
      </c>
      <c r="C175" s="43">
        <v>0.79166666666666663</v>
      </c>
      <c r="D175" s="113">
        <f>B175+1</f>
        <v>46264</v>
      </c>
      <c r="E175" s="43">
        <v>0.33333333333333331</v>
      </c>
      <c r="F175" s="113">
        <f>D175</f>
        <v>46264</v>
      </c>
      <c r="G175" s="43">
        <v>0.83333333333333337</v>
      </c>
      <c r="H175" s="20" t="s">
        <v>1254</v>
      </c>
      <c r="I175" s="59"/>
    </row>
    <row r="176" spans="1:9" s="31" customFormat="1" ht="24" customHeight="1">
      <c r="A176" s="119" t="s">
        <v>1348</v>
      </c>
      <c r="B176" s="120"/>
      <c r="C176" s="120"/>
      <c r="D176" s="120"/>
      <c r="E176" s="120"/>
      <c r="F176" s="120"/>
      <c r="G176" s="120"/>
      <c r="H176" s="120"/>
      <c r="I176" s="121"/>
    </row>
    <row r="177" spans="1:13" s="31" customFormat="1" ht="24" customHeight="1">
      <c r="A177" s="15" t="s">
        <v>3</v>
      </c>
      <c r="B177" s="114" t="s">
        <v>4</v>
      </c>
      <c r="C177" s="115"/>
      <c r="D177" s="114" t="s">
        <v>5</v>
      </c>
      <c r="E177" s="115"/>
      <c r="F177" s="114" t="s">
        <v>6</v>
      </c>
      <c r="G177" s="115"/>
      <c r="H177" s="15" t="s">
        <v>1191</v>
      </c>
      <c r="I177" s="15" t="s">
        <v>433</v>
      </c>
      <c r="M177" s="31" t="s">
        <v>250</v>
      </c>
    </row>
    <row r="178" spans="1:13" ht="24" hidden="1" customHeight="1">
      <c r="A178" s="29" t="s">
        <v>443</v>
      </c>
      <c r="B178" s="49">
        <v>46020</v>
      </c>
      <c r="C178" s="34">
        <v>0.5</v>
      </c>
      <c r="D178" s="28">
        <v>46020</v>
      </c>
      <c r="E178" s="23">
        <v>0.54166666666666696</v>
      </c>
      <c r="F178" s="28">
        <v>46021</v>
      </c>
      <c r="G178" s="23">
        <v>0</v>
      </c>
      <c r="H178" s="20" t="s">
        <v>444</v>
      </c>
      <c r="I178" s="47"/>
    </row>
    <row r="179" spans="1:13" ht="24" hidden="1" customHeight="1">
      <c r="A179" s="29" t="s">
        <v>720</v>
      </c>
      <c r="B179" s="28">
        <f>F178+1</f>
        <v>46022</v>
      </c>
      <c r="C179" s="23">
        <v>0</v>
      </c>
      <c r="D179" s="28">
        <f>B179</f>
        <v>46022</v>
      </c>
      <c r="E179" s="23">
        <v>0.625</v>
      </c>
      <c r="F179" s="28">
        <f t="shared" ref="F179:F183" si="14">D179+1</f>
        <v>46023</v>
      </c>
      <c r="G179" s="23">
        <v>0.46111111111111103</v>
      </c>
      <c r="H179" s="20" t="s">
        <v>12</v>
      </c>
      <c r="I179" s="47"/>
    </row>
    <row r="180" spans="1:13" ht="24" hidden="1" customHeight="1">
      <c r="A180" s="29" t="s">
        <v>721</v>
      </c>
      <c r="B180" s="28">
        <f>F179+1</f>
        <v>46024</v>
      </c>
      <c r="C180" s="23">
        <v>0.45833333333333298</v>
      </c>
      <c r="D180" s="28">
        <f>B180+3</f>
        <v>46027</v>
      </c>
      <c r="E180" s="23">
        <v>0.72916666666666696</v>
      </c>
      <c r="F180" s="28">
        <f t="shared" si="14"/>
        <v>46028</v>
      </c>
      <c r="G180" s="23">
        <v>6.25E-2</v>
      </c>
      <c r="H180" s="20" t="s">
        <v>12</v>
      </c>
      <c r="I180" s="47"/>
    </row>
    <row r="181" spans="1:13" ht="24" hidden="1" customHeight="1">
      <c r="A181" s="29" t="s">
        <v>722</v>
      </c>
      <c r="B181" s="28">
        <v>46032</v>
      </c>
      <c r="C181" s="23">
        <v>0.70833333333333304</v>
      </c>
      <c r="D181" s="28">
        <f>B181</f>
        <v>46032</v>
      </c>
      <c r="E181" s="23">
        <v>0.91666666666666696</v>
      </c>
      <c r="F181" s="28">
        <f t="shared" si="14"/>
        <v>46033</v>
      </c>
      <c r="G181" s="23">
        <v>0.42916666666666697</v>
      </c>
      <c r="H181" s="20"/>
      <c r="I181" s="47"/>
    </row>
    <row r="182" spans="1:13" ht="24" hidden="1" customHeight="1">
      <c r="A182" s="29" t="s">
        <v>723</v>
      </c>
      <c r="B182" s="28">
        <v>46035</v>
      </c>
      <c r="C182" s="23">
        <v>0.25</v>
      </c>
      <c r="D182" s="28">
        <f t="shared" ref="D182" si="15">B182</f>
        <v>46035</v>
      </c>
      <c r="E182" s="23">
        <v>0.28333333333333299</v>
      </c>
      <c r="F182" s="28">
        <f t="shared" si="14"/>
        <v>46036</v>
      </c>
      <c r="G182" s="23">
        <v>0.16666666666666699</v>
      </c>
      <c r="H182" s="20"/>
      <c r="I182" s="13"/>
    </row>
    <row r="183" spans="1:13" ht="24" hidden="1" customHeight="1">
      <c r="A183" s="29" t="s">
        <v>724</v>
      </c>
      <c r="B183" s="28">
        <v>46040</v>
      </c>
      <c r="C183" s="23">
        <v>0.26250000000000001</v>
      </c>
      <c r="D183" s="28">
        <f>B183+1</f>
        <v>46041</v>
      </c>
      <c r="E183" s="23">
        <v>0.44166666666666698</v>
      </c>
      <c r="F183" s="28">
        <f t="shared" si="14"/>
        <v>46042</v>
      </c>
      <c r="G183" s="23">
        <v>0.163888888888889</v>
      </c>
      <c r="H183" s="20" t="s">
        <v>12</v>
      </c>
      <c r="I183" s="13"/>
    </row>
    <row r="184" spans="1:13" ht="24" hidden="1" customHeight="1">
      <c r="A184" s="29" t="s">
        <v>632</v>
      </c>
      <c r="B184" s="28">
        <f>F183+4</f>
        <v>46046</v>
      </c>
      <c r="C184" s="23">
        <v>0.16666666666666699</v>
      </c>
      <c r="D184" s="28">
        <f>B184</f>
        <v>46046</v>
      </c>
      <c r="E184" s="23">
        <v>0.21249999999999999</v>
      </c>
      <c r="F184" s="28">
        <f>D184</f>
        <v>46046</v>
      </c>
      <c r="G184" s="23">
        <v>0.76666666666666705</v>
      </c>
      <c r="H184" s="20" t="s">
        <v>271</v>
      </c>
      <c r="I184" s="47"/>
    </row>
    <row r="185" spans="1:13" ht="24.6" hidden="1" customHeight="1">
      <c r="A185" s="29" t="s">
        <v>633</v>
      </c>
      <c r="B185" s="28">
        <f>F184+1</f>
        <v>46047</v>
      </c>
      <c r="C185" s="23">
        <v>0.53749999999999998</v>
      </c>
      <c r="D185" s="28">
        <f>B185+2</f>
        <v>46049</v>
      </c>
      <c r="E185" s="34">
        <v>0.58333333333333304</v>
      </c>
      <c r="F185" s="28">
        <f>D185+1</f>
        <v>46050</v>
      </c>
      <c r="G185" s="23">
        <v>0.25</v>
      </c>
      <c r="H185" s="20" t="s">
        <v>280</v>
      </c>
      <c r="I185" s="48"/>
    </row>
    <row r="186" spans="1:13" ht="24" hidden="1" customHeight="1">
      <c r="A186" s="29" t="s">
        <v>634</v>
      </c>
      <c r="B186" s="28">
        <f>F185+1</f>
        <v>46051</v>
      </c>
      <c r="C186" s="23">
        <v>0.3125</v>
      </c>
      <c r="D186" s="28">
        <f>B186+4</f>
        <v>46055</v>
      </c>
      <c r="E186" s="34">
        <v>3.7499999999999999E-2</v>
      </c>
      <c r="F186" s="28">
        <f>D186</f>
        <v>46055</v>
      </c>
      <c r="G186" s="23">
        <v>0.55833333333333302</v>
      </c>
      <c r="H186" s="20" t="s">
        <v>12</v>
      </c>
      <c r="I186" s="48"/>
    </row>
    <row r="187" spans="1:13" ht="24" hidden="1" customHeight="1">
      <c r="A187" s="29" t="s">
        <v>635</v>
      </c>
      <c r="B187" s="28">
        <f>F186+5</f>
        <v>46060</v>
      </c>
      <c r="C187" s="23">
        <v>0.125</v>
      </c>
      <c r="D187" s="28">
        <f>B187</f>
        <v>46060</v>
      </c>
      <c r="E187" s="23">
        <v>0.329166666666667</v>
      </c>
      <c r="F187" s="28">
        <f>D187+1</f>
        <v>46061</v>
      </c>
      <c r="G187" s="23">
        <v>0.141666666666667</v>
      </c>
      <c r="H187" s="20"/>
      <c r="I187" s="47"/>
    </row>
    <row r="188" spans="1:13" ht="24" hidden="1" customHeight="1">
      <c r="A188" s="29" t="s">
        <v>636</v>
      </c>
      <c r="B188" s="28">
        <f>F187+1</f>
        <v>46062</v>
      </c>
      <c r="C188" s="23">
        <v>0.999305555555556</v>
      </c>
      <c r="D188" s="28">
        <f>B188+1</f>
        <v>46063</v>
      </c>
      <c r="E188" s="23">
        <v>1.2500000000000001E-2</v>
      </c>
      <c r="F188" s="28">
        <f>D188+1</f>
        <v>46064</v>
      </c>
      <c r="G188" s="23">
        <v>4.1666666666666701E-3</v>
      </c>
      <c r="H188" s="20"/>
      <c r="I188" s="47"/>
    </row>
    <row r="189" spans="1:13" ht="24" hidden="1" customHeight="1">
      <c r="A189" s="29" t="s">
        <v>637</v>
      </c>
      <c r="B189" s="36"/>
      <c r="C189" s="37"/>
      <c r="D189" s="17"/>
      <c r="E189" s="37"/>
      <c r="F189" s="17"/>
      <c r="G189" s="37"/>
      <c r="H189" s="20" t="s">
        <v>374</v>
      </c>
      <c r="I189" s="47"/>
    </row>
    <row r="190" spans="1:13" ht="24" hidden="1" customHeight="1">
      <c r="A190" s="35" t="s">
        <v>638</v>
      </c>
      <c r="B190" s="36"/>
      <c r="C190" s="37"/>
      <c r="D190" s="17"/>
      <c r="E190" s="37"/>
      <c r="F190" s="17"/>
      <c r="G190" s="37"/>
      <c r="H190" s="20" t="s">
        <v>627</v>
      </c>
      <c r="I190" s="47"/>
    </row>
    <row r="191" spans="1:13" ht="24" hidden="1" customHeight="1">
      <c r="A191" s="29" t="s">
        <v>639</v>
      </c>
      <c r="B191" s="28">
        <f>F188+7</f>
        <v>46071</v>
      </c>
      <c r="C191" s="23">
        <v>0.22916666666666699</v>
      </c>
      <c r="D191" s="28">
        <f>B191+2</f>
        <v>46073</v>
      </c>
      <c r="E191" s="23">
        <v>0.40833333333333299</v>
      </c>
      <c r="F191" s="28">
        <f>D191+1</f>
        <v>46074</v>
      </c>
      <c r="G191" s="23">
        <v>2.5000000000000001E-2</v>
      </c>
      <c r="H191" s="20" t="s">
        <v>12</v>
      </c>
      <c r="I191" s="48"/>
    </row>
    <row r="192" spans="1:13" ht="24" hidden="1" customHeight="1">
      <c r="A192" s="29" t="s">
        <v>640</v>
      </c>
      <c r="B192" s="28">
        <f>F191+1</f>
        <v>46075</v>
      </c>
      <c r="C192" s="23">
        <v>6.9444444444444404E-4</v>
      </c>
      <c r="D192" s="28">
        <f>B192</f>
        <v>46075</v>
      </c>
      <c r="E192" s="23">
        <v>0.73333333333333295</v>
      </c>
      <c r="F192" s="28">
        <f>D192+1</f>
        <v>46076</v>
      </c>
      <c r="G192" s="23">
        <v>0.17499999999999999</v>
      </c>
      <c r="H192" s="20" t="s">
        <v>725</v>
      </c>
      <c r="I192" s="48"/>
    </row>
    <row r="193" spans="1:9" ht="24" hidden="1" customHeight="1">
      <c r="A193" s="29" t="s">
        <v>641</v>
      </c>
      <c r="B193" s="28">
        <f>F192+5</f>
        <v>46081</v>
      </c>
      <c r="C193" s="23">
        <v>0.375</v>
      </c>
      <c r="D193" s="28">
        <f t="shared" ref="D193" si="16">B193</f>
        <v>46081</v>
      </c>
      <c r="E193" s="23">
        <v>0.58333333333333304</v>
      </c>
      <c r="F193" s="28">
        <f>D193+1</f>
        <v>46082</v>
      </c>
      <c r="G193" s="23">
        <v>8.3333333333333301E-2</v>
      </c>
      <c r="H193" s="20"/>
      <c r="I193" s="48"/>
    </row>
    <row r="194" spans="1:9" ht="24" hidden="1" customHeight="1">
      <c r="A194" s="29" t="s">
        <v>642</v>
      </c>
      <c r="B194" s="28">
        <f>F193+1</f>
        <v>46083</v>
      </c>
      <c r="C194" s="50">
        <v>0.83333333333333304</v>
      </c>
      <c r="D194" s="28">
        <f>B194+2</f>
        <v>46085</v>
      </c>
      <c r="E194" s="23">
        <v>0.29166666666666702</v>
      </c>
      <c r="F194" s="28">
        <f>D194</f>
        <v>46085</v>
      </c>
      <c r="G194" s="23">
        <v>0.66666666666666696</v>
      </c>
      <c r="H194" s="20" t="s">
        <v>726</v>
      </c>
      <c r="I194" s="48"/>
    </row>
    <row r="195" spans="1:9" ht="24" hidden="1" customHeight="1">
      <c r="A195" s="29" t="s">
        <v>642</v>
      </c>
      <c r="B195" s="28">
        <f>F194</f>
        <v>46085</v>
      </c>
      <c r="C195" s="50">
        <v>0.6875</v>
      </c>
      <c r="D195" s="28">
        <f>B195</f>
        <v>46085</v>
      </c>
      <c r="E195" s="23">
        <v>0.70833333333333304</v>
      </c>
      <c r="F195" s="28">
        <f>D195+1</f>
        <v>46086</v>
      </c>
      <c r="G195" s="23">
        <v>0.58333333333333304</v>
      </c>
      <c r="H195" s="20" t="s">
        <v>727</v>
      </c>
      <c r="I195" s="48"/>
    </row>
    <row r="196" spans="1:9" ht="24" hidden="1" customHeight="1">
      <c r="A196" s="29" t="s">
        <v>643</v>
      </c>
      <c r="B196" s="36"/>
      <c r="C196" s="37"/>
      <c r="D196" s="17"/>
      <c r="E196" s="37"/>
      <c r="F196" s="17"/>
      <c r="G196" s="37"/>
      <c r="H196" s="20" t="s">
        <v>374</v>
      </c>
      <c r="I196" s="48"/>
    </row>
    <row r="197" spans="1:9" ht="24" hidden="1" customHeight="1">
      <c r="A197" s="35" t="s">
        <v>644</v>
      </c>
      <c r="B197" s="36"/>
      <c r="C197" s="37"/>
      <c r="D197" s="17"/>
      <c r="E197" s="37"/>
      <c r="F197" s="17"/>
      <c r="G197" s="37"/>
      <c r="H197" s="20" t="s">
        <v>627</v>
      </c>
      <c r="I197" s="48"/>
    </row>
    <row r="198" spans="1:9" ht="24" hidden="1" customHeight="1">
      <c r="A198" s="29" t="s">
        <v>645</v>
      </c>
      <c r="B198" s="28">
        <f>F195+8</f>
        <v>46094</v>
      </c>
      <c r="C198" s="50">
        <v>0.54166666666666696</v>
      </c>
      <c r="D198" s="28">
        <f>B198</f>
        <v>46094</v>
      </c>
      <c r="E198" s="23">
        <v>0.625</v>
      </c>
      <c r="F198" s="28">
        <f>D198+1</f>
        <v>46095</v>
      </c>
      <c r="G198" s="23">
        <v>0.41319444444444398</v>
      </c>
      <c r="H198" s="20" t="s">
        <v>384</v>
      </c>
      <c r="I198" s="48"/>
    </row>
    <row r="199" spans="1:9" ht="24" hidden="1" customHeight="1">
      <c r="A199" s="29" t="s">
        <v>646</v>
      </c>
      <c r="B199" s="28">
        <f>F198+1</f>
        <v>46096</v>
      </c>
      <c r="C199" s="50">
        <v>0.625</v>
      </c>
      <c r="D199" s="28">
        <f>B199</f>
        <v>46096</v>
      </c>
      <c r="E199" s="34">
        <v>0.91666666666666696</v>
      </c>
      <c r="F199" s="28">
        <f>D199+1</f>
        <v>46097</v>
      </c>
      <c r="G199" s="23">
        <v>0.35416666666666702</v>
      </c>
      <c r="H199" s="20"/>
      <c r="I199" s="48"/>
    </row>
    <row r="200" spans="1:9" ht="24" hidden="1" customHeight="1">
      <c r="A200" s="29" t="s">
        <v>647</v>
      </c>
      <c r="B200" s="28">
        <f>F199+5</f>
        <v>46102</v>
      </c>
      <c r="C200" s="50">
        <v>0.39583333333333298</v>
      </c>
      <c r="D200" s="28">
        <f>B200</f>
        <v>46102</v>
      </c>
      <c r="E200" s="34">
        <v>0.58333333333333304</v>
      </c>
      <c r="F200" s="28">
        <f>D200+1</f>
        <v>46103</v>
      </c>
      <c r="G200" s="23">
        <v>0.33333333333333298</v>
      </c>
      <c r="H200" s="20"/>
      <c r="I200" s="48"/>
    </row>
    <row r="201" spans="1:9" ht="24" hidden="1" customHeight="1">
      <c r="A201" s="29" t="s">
        <v>648</v>
      </c>
      <c r="B201" s="28">
        <f>F200+2</f>
        <v>46105</v>
      </c>
      <c r="C201" s="50">
        <v>0.20833333333333301</v>
      </c>
      <c r="D201" s="28">
        <f>B201</f>
        <v>46105</v>
      </c>
      <c r="E201" s="34">
        <v>0.25</v>
      </c>
      <c r="F201" s="28">
        <f>D201+1</f>
        <v>46106</v>
      </c>
      <c r="G201" s="23">
        <v>0.18611111111111101</v>
      </c>
      <c r="H201" s="20"/>
      <c r="I201" s="48"/>
    </row>
    <row r="202" spans="1:9" ht="24" hidden="1" customHeight="1">
      <c r="A202" s="29" t="s">
        <v>594</v>
      </c>
      <c r="B202" s="36"/>
      <c r="C202" s="37"/>
      <c r="D202" s="17"/>
      <c r="E202" s="37"/>
      <c r="F202" s="17"/>
      <c r="G202" s="37"/>
      <c r="H202" s="20" t="s">
        <v>374</v>
      </c>
      <c r="I202" s="48"/>
    </row>
    <row r="203" spans="1:9" ht="24" hidden="1" customHeight="1">
      <c r="A203" s="35" t="s">
        <v>650</v>
      </c>
      <c r="B203" s="36"/>
      <c r="C203" s="37"/>
      <c r="D203" s="17"/>
      <c r="E203" s="37"/>
      <c r="F203" s="17"/>
      <c r="G203" s="37"/>
      <c r="H203" s="20" t="s">
        <v>627</v>
      </c>
      <c r="I203" s="48"/>
    </row>
    <row r="204" spans="1:9" ht="24" hidden="1" customHeight="1">
      <c r="A204" s="29" t="s">
        <v>651</v>
      </c>
      <c r="B204" s="40">
        <v>46113</v>
      </c>
      <c r="C204" s="50">
        <v>0.54166666666666696</v>
      </c>
      <c r="D204" s="40">
        <v>46116</v>
      </c>
      <c r="E204" s="50">
        <v>0.37916666666666698</v>
      </c>
      <c r="F204" s="28">
        <v>46117</v>
      </c>
      <c r="G204" s="50">
        <v>0.195833333333333</v>
      </c>
      <c r="H204" s="20" t="s">
        <v>795</v>
      </c>
      <c r="I204" s="48"/>
    </row>
    <row r="205" spans="1:9" ht="24" hidden="1" customHeight="1">
      <c r="A205" s="29" t="s">
        <v>315</v>
      </c>
      <c r="B205" s="40">
        <f>F204+1</f>
        <v>46118</v>
      </c>
      <c r="C205" s="50">
        <v>0.30416666666666697</v>
      </c>
      <c r="D205" s="40">
        <f>B205+1</f>
        <v>46119</v>
      </c>
      <c r="E205" s="50">
        <v>0.60416666666666696</v>
      </c>
      <c r="F205" s="28">
        <f>D205+1</f>
        <v>46120</v>
      </c>
      <c r="G205" s="50">
        <v>0.1125</v>
      </c>
      <c r="H205" s="41" t="s">
        <v>12</v>
      </c>
      <c r="I205" s="48"/>
    </row>
    <row r="206" spans="1:9" ht="24" hidden="1" customHeight="1">
      <c r="A206" s="29" t="s">
        <v>652</v>
      </c>
      <c r="B206" s="40">
        <f>F205+5</f>
        <v>46125</v>
      </c>
      <c r="C206" s="50">
        <v>0.35416666666666669</v>
      </c>
      <c r="D206" s="40">
        <f>B206</f>
        <v>46125</v>
      </c>
      <c r="E206" s="34">
        <v>0.66527777777777775</v>
      </c>
      <c r="F206" s="28">
        <f>D206+1</f>
        <v>46126</v>
      </c>
      <c r="G206" s="50">
        <v>0.36249999999999999</v>
      </c>
      <c r="H206" s="41"/>
      <c r="I206" s="48"/>
    </row>
    <row r="207" spans="1:9" ht="24" hidden="1" customHeight="1">
      <c r="A207" s="29" t="s">
        <v>653</v>
      </c>
      <c r="B207" s="40">
        <f>F206+2</f>
        <v>46128</v>
      </c>
      <c r="C207" s="50">
        <v>0.5</v>
      </c>
      <c r="D207" s="40">
        <f>B207</f>
        <v>46128</v>
      </c>
      <c r="E207" s="23">
        <v>0.72916666666666663</v>
      </c>
      <c r="F207" s="28">
        <f>D207+1</f>
        <v>46129</v>
      </c>
      <c r="G207" s="50">
        <v>0.54652777777777772</v>
      </c>
      <c r="H207" s="20"/>
      <c r="I207" s="48"/>
    </row>
    <row r="208" spans="1:9" ht="24" hidden="1" customHeight="1">
      <c r="A208" s="29" t="s">
        <v>654</v>
      </c>
      <c r="B208" s="36"/>
      <c r="C208" s="37"/>
      <c r="D208" s="17"/>
      <c r="E208" s="37"/>
      <c r="F208" s="17"/>
      <c r="G208" s="37"/>
      <c r="H208" s="20" t="s">
        <v>374</v>
      </c>
      <c r="I208" s="48"/>
    </row>
    <row r="209" spans="1:9" ht="24" hidden="1" customHeight="1">
      <c r="A209" s="35" t="s">
        <v>655</v>
      </c>
      <c r="B209" s="36"/>
      <c r="C209" s="37"/>
      <c r="D209" s="17"/>
      <c r="E209" s="37"/>
      <c r="F209" s="17"/>
      <c r="G209" s="37"/>
      <c r="H209" s="20" t="s">
        <v>829</v>
      </c>
      <c r="I209" s="48"/>
    </row>
    <row r="210" spans="1:9" ht="24" hidden="1" customHeight="1">
      <c r="A210" s="29" t="s">
        <v>306</v>
      </c>
      <c r="B210" s="40">
        <f>F207+7</f>
        <v>46136</v>
      </c>
      <c r="C210" s="50">
        <v>0.95833333333333337</v>
      </c>
      <c r="D210" s="40">
        <f>B210+3</f>
        <v>46139</v>
      </c>
      <c r="E210" s="23">
        <v>9.3055555555555558E-2</v>
      </c>
      <c r="F210" s="28">
        <f>D210</f>
        <v>46139</v>
      </c>
      <c r="G210" s="50">
        <v>0.85</v>
      </c>
      <c r="H210" s="20" t="s">
        <v>12</v>
      </c>
      <c r="I210" s="48"/>
    </row>
    <row r="211" spans="1:9" ht="24" hidden="1" customHeight="1">
      <c r="A211" s="29" t="s">
        <v>656</v>
      </c>
      <c r="B211" s="40">
        <f>F210+1</f>
        <v>46140</v>
      </c>
      <c r="C211" s="23">
        <v>0.9375</v>
      </c>
      <c r="D211" s="40">
        <f>B211+4</f>
        <v>46144</v>
      </c>
      <c r="E211" s="23">
        <v>0.56666666666666665</v>
      </c>
      <c r="F211" s="28">
        <f>D211</f>
        <v>46144</v>
      </c>
      <c r="G211" s="50">
        <v>0.97916666666666663</v>
      </c>
      <c r="H211" s="20" t="s">
        <v>12</v>
      </c>
      <c r="I211" s="48"/>
    </row>
    <row r="212" spans="1:9" ht="24" hidden="1" customHeight="1">
      <c r="A212" s="29" t="s">
        <v>774</v>
      </c>
      <c r="B212" s="40">
        <f>F211+6</f>
        <v>46150</v>
      </c>
      <c r="C212" s="23">
        <v>4.1666666666666664E-2</v>
      </c>
      <c r="D212" s="40">
        <f>B212</f>
        <v>46150</v>
      </c>
      <c r="E212" s="23">
        <v>0.22916666666666666</v>
      </c>
      <c r="F212" s="28">
        <f>D212</f>
        <v>46150</v>
      </c>
      <c r="G212" s="50">
        <v>0.8125</v>
      </c>
      <c r="H212" s="20" t="s">
        <v>12</v>
      </c>
      <c r="I212" s="48"/>
    </row>
    <row r="213" spans="1:9" ht="24" hidden="1" customHeight="1">
      <c r="A213" s="29" t="s">
        <v>779</v>
      </c>
      <c r="B213" s="40">
        <f>F212+2</f>
        <v>46152</v>
      </c>
      <c r="C213" s="34">
        <v>0.91666666666666663</v>
      </c>
      <c r="D213" s="40">
        <f>B213+1</f>
        <v>46153</v>
      </c>
      <c r="E213" s="23">
        <v>0.21666666666666667</v>
      </c>
      <c r="F213" s="28">
        <f>D213+1</f>
        <v>46154</v>
      </c>
      <c r="G213" s="50">
        <v>0.26458333333333334</v>
      </c>
      <c r="H213" s="20" t="s">
        <v>862</v>
      </c>
      <c r="I213" s="48"/>
    </row>
    <row r="214" spans="1:9" ht="24" hidden="1" customHeight="1">
      <c r="A214" s="29" t="s">
        <v>797</v>
      </c>
      <c r="B214" s="36"/>
      <c r="C214" s="37"/>
      <c r="D214" s="17"/>
      <c r="E214" s="37"/>
      <c r="F214" s="17"/>
      <c r="G214" s="37"/>
      <c r="H214" s="20" t="s">
        <v>374</v>
      </c>
      <c r="I214" s="48"/>
    </row>
    <row r="215" spans="1:9" ht="24" hidden="1" customHeight="1">
      <c r="A215" s="35" t="s">
        <v>828</v>
      </c>
      <c r="B215" s="36"/>
      <c r="C215" s="37"/>
      <c r="D215" s="17"/>
      <c r="E215" s="37"/>
      <c r="F215" s="17"/>
      <c r="G215" s="37"/>
      <c r="H215" s="20" t="s">
        <v>627</v>
      </c>
      <c r="I215" s="48"/>
    </row>
    <row r="216" spans="1:9" ht="25.05" hidden="1" customHeight="1">
      <c r="A216" s="29" t="s">
        <v>830</v>
      </c>
      <c r="B216" s="40">
        <f>F213+7</f>
        <v>46161</v>
      </c>
      <c r="C216" s="34">
        <v>0.5</v>
      </c>
      <c r="D216" s="40">
        <f>B216+1</f>
        <v>46162</v>
      </c>
      <c r="E216" s="34">
        <v>0.70833333333333337</v>
      </c>
      <c r="F216" s="28">
        <f>D216+1</f>
        <v>46163</v>
      </c>
      <c r="G216" s="50">
        <v>0.39583333333333331</v>
      </c>
      <c r="H216" s="60" t="s">
        <v>966</v>
      </c>
      <c r="I216" s="48"/>
    </row>
    <row r="217" spans="1:9" ht="24" hidden="1" customHeight="1">
      <c r="A217" s="29" t="s">
        <v>776</v>
      </c>
      <c r="B217" s="40">
        <f>F216+1</f>
        <v>46164</v>
      </c>
      <c r="C217" s="34">
        <v>0.5</v>
      </c>
      <c r="D217" s="40">
        <f>B217+2</f>
        <v>46166</v>
      </c>
      <c r="E217" s="34">
        <v>0.75</v>
      </c>
      <c r="F217" s="28">
        <f>D217+1</f>
        <v>46167</v>
      </c>
      <c r="G217" s="50">
        <v>0.55625000000000002</v>
      </c>
      <c r="H217" s="20" t="s">
        <v>984</v>
      </c>
      <c r="I217" s="48"/>
    </row>
    <row r="218" spans="1:9" ht="24" hidden="1" customHeight="1">
      <c r="A218" s="29" t="s">
        <v>826</v>
      </c>
      <c r="B218" s="40">
        <f>F217+5</f>
        <v>46172</v>
      </c>
      <c r="C218" s="34">
        <v>0.45833333333333331</v>
      </c>
      <c r="D218" s="40">
        <f>B218</f>
        <v>46172</v>
      </c>
      <c r="E218" s="34">
        <v>0.66666666666666663</v>
      </c>
      <c r="F218" s="28">
        <f>D218+1</f>
        <v>46173</v>
      </c>
      <c r="G218" s="50">
        <v>0.29166666666666669</v>
      </c>
      <c r="H218" s="20"/>
      <c r="I218" s="48"/>
    </row>
    <row r="219" spans="1:9" ht="24" hidden="1" customHeight="1">
      <c r="A219" s="29" t="s">
        <v>860</v>
      </c>
      <c r="B219" s="40">
        <f>F218+2</f>
        <v>46175</v>
      </c>
      <c r="C219" s="23">
        <v>0.25</v>
      </c>
      <c r="D219" s="40">
        <f>B219</f>
        <v>46175</v>
      </c>
      <c r="E219" s="23">
        <v>0.27083333333333331</v>
      </c>
      <c r="F219" s="28">
        <f>D219+1</f>
        <v>46176</v>
      </c>
      <c r="G219" s="50">
        <v>0.41875000000000001</v>
      </c>
      <c r="H219" s="20"/>
      <c r="I219" s="48"/>
    </row>
    <row r="220" spans="1:9" ht="24" hidden="1" customHeight="1">
      <c r="A220" s="29" t="s">
        <v>861</v>
      </c>
      <c r="B220" s="36"/>
      <c r="C220" s="37"/>
      <c r="D220" s="17"/>
      <c r="E220" s="37"/>
      <c r="F220" s="17"/>
      <c r="G220" s="37"/>
      <c r="H220" s="20" t="s">
        <v>374</v>
      </c>
      <c r="I220" s="48"/>
    </row>
    <row r="221" spans="1:9" ht="24" hidden="1" customHeight="1">
      <c r="A221" s="35" t="s">
        <v>890</v>
      </c>
      <c r="B221" s="36"/>
      <c r="C221" s="37"/>
      <c r="D221" s="17"/>
      <c r="E221" s="37"/>
      <c r="F221" s="17"/>
      <c r="G221" s="37"/>
      <c r="H221" s="20" t="s">
        <v>627</v>
      </c>
      <c r="I221" s="48"/>
    </row>
    <row r="222" spans="1:9" ht="25.05" hidden="1" customHeight="1">
      <c r="A222" s="29" t="s">
        <v>901</v>
      </c>
      <c r="B222" s="40">
        <f>F219+7</f>
        <v>46183</v>
      </c>
      <c r="C222" s="23">
        <v>0.95833333333333337</v>
      </c>
      <c r="D222" s="40">
        <f>B222+1</f>
        <v>46184</v>
      </c>
      <c r="E222" s="34">
        <v>0.5</v>
      </c>
      <c r="F222" s="28">
        <f>D222+1</f>
        <v>46185</v>
      </c>
      <c r="G222" s="50">
        <v>0.39583333333333331</v>
      </c>
      <c r="H222" s="60" t="s">
        <v>796</v>
      </c>
      <c r="I222" s="48"/>
    </row>
    <row r="223" spans="1:9" ht="25.05" hidden="1" customHeight="1">
      <c r="A223" s="29" t="s">
        <v>931</v>
      </c>
      <c r="B223" s="40">
        <f>F222+1</f>
        <v>46186</v>
      </c>
      <c r="C223" s="23">
        <v>0.5</v>
      </c>
      <c r="D223" s="40">
        <f>B223+1</f>
        <v>46187</v>
      </c>
      <c r="E223" s="34">
        <v>0.65416666666666667</v>
      </c>
      <c r="F223" s="28">
        <f>D223+1</f>
        <v>46188</v>
      </c>
      <c r="G223" s="50">
        <v>5.8333333333333334E-2</v>
      </c>
      <c r="H223" s="60" t="s">
        <v>1092</v>
      </c>
      <c r="I223" s="48"/>
    </row>
    <row r="224" spans="1:9" ht="25.05" hidden="1" customHeight="1">
      <c r="A224" s="29" t="s">
        <v>956</v>
      </c>
      <c r="B224" s="40">
        <v>46193</v>
      </c>
      <c r="C224" s="23">
        <v>0.58333333333333337</v>
      </c>
      <c r="D224" s="40">
        <f>B224</f>
        <v>46193</v>
      </c>
      <c r="E224" s="23">
        <v>0.79166666666666663</v>
      </c>
      <c r="F224" s="28">
        <f>D224+1</f>
        <v>46194</v>
      </c>
      <c r="G224" s="50">
        <v>0.39583333333333331</v>
      </c>
      <c r="H224" s="60"/>
      <c r="I224" s="48"/>
    </row>
    <row r="225" spans="1:10" ht="25.05" hidden="1" customHeight="1">
      <c r="A225" s="29" t="s">
        <v>971</v>
      </c>
      <c r="B225" s="40">
        <f>F224+2</f>
        <v>46196</v>
      </c>
      <c r="C225" s="23">
        <v>0.29166666666666669</v>
      </c>
      <c r="D225" s="40">
        <f>B225</f>
        <v>46196</v>
      </c>
      <c r="E225" s="23">
        <v>0.30833333333333335</v>
      </c>
      <c r="F225" s="28">
        <f>D225+1</f>
        <v>46197</v>
      </c>
      <c r="G225" s="50">
        <v>0.42083333333333334</v>
      </c>
      <c r="H225" s="60"/>
      <c r="I225" s="48"/>
    </row>
    <row r="226" spans="1:10" ht="25.05" hidden="1" customHeight="1">
      <c r="A226" s="29" t="s">
        <v>998</v>
      </c>
      <c r="B226" s="36"/>
      <c r="C226" s="64"/>
      <c r="D226" s="36"/>
      <c r="E226" s="64"/>
      <c r="F226" s="36"/>
      <c r="G226" s="64"/>
      <c r="H226" s="60" t="s">
        <v>1075</v>
      </c>
      <c r="I226" s="48"/>
    </row>
    <row r="227" spans="1:10" ht="24" hidden="1" customHeight="1">
      <c r="A227" s="29" t="s">
        <v>1008</v>
      </c>
      <c r="B227" s="36"/>
      <c r="C227" s="64"/>
      <c r="D227" s="36"/>
      <c r="E227" s="64"/>
      <c r="F227" s="36"/>
      <c r="G227" s="64"/>
      <c r="H227" s="60" t="s">
        <v>829</v>
      </c>
      <c r="I227" s="48"/>
    </row>
    <row r="228" spans="1:10" ht="24" hidden="1" customHeight="1">
      <c r="A228" s="29" t="s">
        <v>1009</v>
      </c>
      <c r="B228" s="40">
        <f>F225+7</f>
        <v>46204</v>
      </c>
      <c r="C228" s="23">
        <v>0.875</v>
      </c>
      <c r="D228" s="40">
        <f>B228</f>
        <v>46204</v>
      </c>
      <c r="E228" s="23">
        <v>0.9916666666666667</v>
      </c>
      <c r="F228" s="28">
        <f>D228+1</f>
        <v>46205</v>
      </c>
      <c r="G228" s="50">
        <v>0.66666666666666663</v>
      </c>
      <c r="H228" s="60" t="s">
        <v>1147</v>
      </c>
      <c r="I228" s="48"/>
    </row>
    <row r="229" spans="1:10" ht="24" hidden="1" customHeight="1">
      <c r="A229" s="29" t="s">
        <v>1032</v>
      </c>
      <c r="B229" s="40">
        <f>F228+1</f>
        <v>46206</v>
      </c>
      <c r="C229" s="23">
        <v>0.83333333333333337</v>
      </c>
      <c r="D229" s="40">
        <f>B229+3</f>
        <v>46209</v>
      </c>
      <c r="E229" s="23">
        <v>0.1875</v>
      </c>
      <c r="F229" s="28">
        <f>D229</f>
        <v>46209</v>
      </c>
      <c r="G229" s="50">
        <v>0.58333333333333337</v>
      </c>
      <c r="H229" s="60" t="s">
        <v>1171</v>
      </c>
      <c r="I229" s="48"/>
      <c r="J229" s="96"/>
    </row>
    <row r="230" spans="1:10" ht="24" hidden="1" customHeight="1">
      <c r="A230" s="29" t="s">
        <v>1048</v>
      </c>
      <c r="B230" s="40">
        <f>F229+5</f>
        <v>46214</v>
      </c>
      <c r="C230" s="23">
        <v>0.85416666666666663</v>
      </c>
      <c r="D230" s="40">
        <f>B230+1</f>
        <v>46215</v>
      </c>
      <c r="E230" s="23">
        <v>4.1666666666666664E-2</v>
      </c>
      <c r="F230" s="28">
        <f>D230</f>
        <v>46215</v>
      </c>
      <c r="G230" s="50">
        <v>0.39583333333333331</v>
      </c>
      <c r="H230" s="60" t="s">
        <v>1186</v>
      </c>
      <c r="I230" s="48"/>
    </row>
    <row r="231" spans="1:10" ht="24" hidden="1" customHeight="1">
      <c r="A231" s="29" t="s">
        <v>1074</v>
      </c>
      <c r="B231" s="40">
        <f>F230+2</f>
        <v>46217</v>
      </c>
      <c r="C231" s="23">
        <v>0.29166666666666669</v>
      </c>
      <c r="D231" s="40">
        <f>B231</f>
        <v>46217</v>
      </c>
      <c r="E231" s="23">
        <v>0.34722222222222221</v>
      </c>
      <c r="F231" s="28">
        <f>D231+1</f>
        <v>46218</v>
      </c>
      <c r="G231" s="50">
        <v>0.38750000000000001</v>
      </c>
      <c r="H231" s="60"/>
      <c r="I231" s="48"/>
    </row>
    <row r="232" spans="1:10" ht="24" hidden="1" customHeight="1">
      <c r="A232" s="35" t="s">
        <v>1077</v>
      </c>
      <c r="B232" s="36"/>
      <c r="C232" s="64"/>
      <c r="D232" s="36"/>
      <c r="E232" s="64"/>
      <c r="F232" s="36"/>
      <c r="G232" s="64"/>
      <c r="H232" s="60" t="s">
        <v>1075</v>
      </c>
      <c r="I232" s="28"/>
    </row>
    <row r="233" spans="1:10" ht="24" hidden="1" customHeight="1">
      <c r="A233" s="35" t="s">
        <v>1107</v>
      </c>
      <c r="B233" s="36"/>
      <c r="C233" s="64"/>
      <c r="D233" s="36"/>
      <c r="E233" s="64"/>
      <c r="F233" s="36"/>
      <c r="G233" s="64"/>
      <c r="H233" s="60" t="s">
        <v>829</v>
      </c>
      <c r="I233" s="28"/>
    </row>
    <row r="234" spans="1:10" ht="24" hidden="1" customHeight="1">
      <c r="A234" s="35" t="s">
        <v>1108</v>
      </c>
      <c r="B234" s="40">
        <f>F231+8</f>
        <v>46226</v>
      </c>
      <c r="C234" s="23">
        <v>4.1666666666666664E-2</v>
      </c>
      <c r="D234" s="40">
        <f>B234</f>
        <v>46226</v>
      </c>
      <c r="E234" s="23">
        <v>0.86250000000000004</v>
      </c>
      <c r="F234" s="28">
        <f>D234+1</f>
        <v>46227</v>
      </c>
      <c r="G234" s="23">
        <v>0.52916666666666667</v>
      </c>
      <c r="H234" s="60" t="s">
        <v>1243</v>
      </c>
      <c r="I234" s="48"/>
    </row>
    <row r="235" spans="1:10" ht="24" hidden="1" customHeight="1">
      <c r="A235" s="35" t="s">
        <v>1120</v>
      </c>
      <c r="B235" s="40">
        <f>F234+1</f>
        <v>46228</v>
      </c>
      <c r="C235" s="23">
        <v>0.58333333333333337</v>
      </c>
      <c r="D235" s="40">
        <f>B235+4</f>
        <v>46232</v>
      </c>
      <c r="E235" s="23">
        <v>0.60833333333333328</v>
      </c>
      <c r="F235" s="28">
        <f>D235</f>
        <v>46232</v>
      </c>
      <c r="G235" s="23">
        <v>0.92500000000000004</v>
      </c>
      <c r="H235" s="60" t="s">
        <v>1244</v>
      </c>
      <c r="I235" s="48"/>
    </row>
    <row r="236" spans="1:10" ht="24" customHeight="1">
      <c r="A236" s="35" t="s">
        <v>1132</v>
      </c>
      <c r="B236" s="104">
        <f>F235+5</f>
        <v>46237</v>
      </c>
      <c r="C236" s="102">
        <v>0.97916666666666663</v>
      </c>
      <c r="D236" s="104">
        <f>B236+1</f>
        <v>46238</v>
      </c>
      <c r="E236" s="102">
        <v>0.16111111111111112</v>
      </c>
      <c r="F236" s="104">
        <f>D236</f>
        <v>46238</v>
      </c>
      <c r="G236" s="102">
        <v>0.57430555555555551</v>
      </c>
      <c r="H236" s="60"/>
      <c r="I236" s="48"/>
    </row>
    <row r="237" spans="1:10" ht="24" customHeight="1">
      <c r="A237" s="35" t="s">
        <v>1157</v>
      </c>
      <c r="B237" s="104">
        <f>F236+2</f>
        <v>46240</v>
      </c>
      <c r="C237" s="102">
        <v>0.54166666666666663</v>
      </c>
      <c r="D237" s="104">
        <f>B237</f>
        <v>46240</v>
      </c>
      <c r="E237" s="34">
        <v>0.72499999999999998</v>
      </c>
      <c r="F237" s="104">
        <f>D237+1</f>
        <v>46241</v>
      </c>
      <c r="G237" s="102">
        <v>0.92499999999999993</v>
      </c>
      <c r="H237" s="60"/>
      <c r="I237" s="48"/>
    </row>
    <row r="238" spans="1:10" ht="24" customHeight="1">
      <c r="A238" s="35" t="s">
        <v>1168</v>
      </c>
      <c r="B238" s="36"/>
      <c r="C238" s="64"/>
      <c r="D238" s="36"/>
      <c r="E238" s="64"/>
      <c r="F238" s="36"/>
      <c r="G238" s="64"/>
      <c r="H238" s="60" t="s">
        <v>1075</v>
      </c>
      <c r="I238" s="48"/>
    </row>
    <row r="239" spans="1:10" ht="24" customHeight="1">
      <c r="A239" s="35" t="s">
        <v>1197</v>
      </c>
      <c r="B239" s="36"/>
      <c r="C239" s="64"/>
      <c r="D239" s="36"/>
      <c r="E239" s="64"/>
      <c r="F239" s="36"/>
      <c r="G239" s="64"/>
      <c r="H239" s="60" t="s">
        <v>829</v>
      </c>
      <c r="I239" s="48"/>
    </row>
    <row r="240" spans="1:10" ht="24" customHeight="1">
      <c r="A240" s="35" t="s">
        <v>840</v>
      </c>
      <c r="B240" s="28">
        <f>F237+8</f>
        <v>46249</v>
      </c>
      <c r="C240" s="23">
        <v>0.29166666666666669</v>
      </c>
      <c r="D240" s="28">
        <f>B240</f>
        <v>46249</v>
      </c>
      <c r="E240" s="23">
        <v>0.33333333333333331</v>
      </c>
      <c r="F240" s="28">
        <f>D240</f>
        <v>46249</v>
      </c>
      <c r="G240" s="23">
        <v>0.83333333333333337</v>
      </c>
      <c r="H240" s="60" t="s">
        <v>796</v>
      </c>
      <c r="I240" s="48"/>
    </row>
    <row r="241" spans="1:9" ht="24" customHeight="1">
      <c r="A241" s="35" t="s">
        <v>841</v>
      </c>
      <c r="B241" s="28">
        <f>F240+1</f>
        <v>46250</v>
      </c>
      <c r="C241" s="23">
        <v>0.875</v>
      </c>
      <c r="D241" s="28">
        <f>B241+1</f>
        <v>46251</v>
      </c>
      <c r="E241" s="23">
        <v>1.2916666666666667</v>
      </c>
      <c r="F241" s="28">
        <f>D241</f>
        <v>46251</v>
      </c>
      <c r="G241" s="23">
        <v>0.70833333333333337</v>
      </c>
      <c r="H241" s="60" t="s">
        <v>1275</v>
      </c>
      <c r="I241" s="48"/>
    </row>
    <row r="242" spans="1:9" ht="24" customHeight="1">
      <c r="A242" s="76" t="s">
        <v>1227</v>
      </c>
      <c r="B242" s="28">
        <f>F241+5</f>
        <v>46256</v>
      </c>
      <c r="C242" s="23">
        <v>1.5416666666666667</v>
      </c>
      <c r="D242" s="28">
        <f>B242</f>
        <v>46256</v>
      </c>
      <c r="E242" s="23">
        <v>0.70833333333333337</v>
      </c>
      <c r="F242" s="28">
        <f>D242+1</f>
        <v>46257</v>
      </c>
      <c r="G242" s="23">
        <v>0.20833333333333334</v>
      </c>
      <c r="H242" s="13"/>
      <c r="I242" s="13"/>
    </row>
    <row r="243" spans="1:9" ht="24" customHeight="1">
      <c r="A243" s="76" t="s">
        <v>1259</v>
      </c>
      <c r="B243" s="28">
        <f>F242+2</f>
        <v>46259</v>
      </c>
      <c r="C243" s="23">
        <v>1.0833333333333333</v>
      </c>
      <c r="D243" s="28">
        <f>B243</f>
        <v>46259</v>
      </c>
      <c r="E243" s="23">
        <v>0.125</v>
      </c>
      <c r="F243" s="28">
        <f>D243</f>
        <v>46259</v>
      </c>
      <c r="G243" s="23">
        <v>0.54166666666666663</v>
      </c>
      <c r="H243" s="13"/>
      <c r="I243" s="13"/>
    </row>
  </sheetData>
  <mergeCells count="20">
    <mergeCell ref="C1:I1"/>
    <mergeCell ref="A2:B2"/>
    <mergeCell ref="C2:I2"/>
    <mergeCell ref="A3:G3"/>
    <mergeCell ref="A20:I20"/>
    <mergeCell ref="B177:C177"/>
    <mergeCell ref="D177:E177"/>
    <mergeCell ref="F177:G177"/>
    <mergeCell ref="A4:I4"/>
    <mergeCell ref="B5:C5"/>
    <mergeCell ref="D5:E5"/>
    <mergeCell ref="F5:G5"/>
    <mergeCell ref="A176:I176"/>
    <mergeCell ref="B21:C21"/>
    <mergeCell ref="D21:E21"/>
    <mergeCell ref="F21:G21"/>
    <mergeCell ref="A99:I99"/>
    <mergeCell ref="B100:C100"/>
    <mergeCell ref="D100:E100"/>
    <mergeCell ref="F100:G100"/>
  </mergeCells>
  <phoneticPr fontId="47" type="noConversion"/>
  <conditionalFormatting sqref="B4">
    <cfRule type="cellIs" dxfId="411" priority="1113" stopIfTrue="1" operator="lessThan">
      <formula>$H$3</formula>
    </cfRule>
    <cfRule type="cellIs" dxfId="410" priority="1114" stopIfTrue="1" operator="equal">
      <formula>$H$3</formula>
    </cfRule>
  </conditionalFormatting>
  <conditionalFormatting sqref="B4:B5">
    <cfRule type="cellIs" dxfId="409" priority="1108" stopIfTrue="1" operator="equal">
      <formula>$H$3</formula>
    </cfRule>
  </conditionalFormatting>
  <conditionalFormatting sqref="B5">
    <cfRule type="cellIs" dxfId="408" priority="1106" stopIfTrue="1" operator="equal">
      <formula>$H$3</formula>
    </cfRule>
    <cfRule type="cellIs" dxfId="407" priority="1107" stopIfTrue="1" operator="lessThan">
      <formula>$H$3</formula>
    </cfRule>
  </conditionalFormatting>
  <conditionalFormatting sqref="B5:B19">
    <cfRule type="cellIs" dxfId="406" priority="845" stopIfTrue="1" operator="lessThan">
      <formula>$H$3</formula>
    </cfRule>
    <cfRule type="cellIs" dxfId="405" priority="846" stopIfTrue="1" operator="equal">
      <formula>$H$3</formula>
    </cfRule>
  </conditionalFormatting>
  <conditionalFormatting sqref="B21 F21 D176:D179 F176:F177">
    <cfRule type="cellIs" dxfId="404" priority="2895" stopIfTrue="1" operator="equal">
      <formula>$H$3</formula>
    </cfRule>
  </conditionalFormatting>
  <conditionalFormatting sqref="B21 F21:F25 D176:D179 F176:F179">
    <cfRule type="cellIs" dxfId="403" priority="2896" stopIfTrue="1" operator="lessThan">
      <formula>$H$3</formula>
    </cfRule>
  </conditionalFormatting>
  <conditionalFormatting sqref="B21">
    <cfRule type="cellIs" dxfId="402" priority="2894" stopIfTrue="1" operator="lessThan">
      <formula>$H$3</formula>
    </cfRule>
  </conditionalFormatting>
  <conditionalFormatting sqref="B28:B31">
    <cfRule type="cellIs" dxfId="401" priority="819" stopIfTrue="1" operator="lessThan">
      <formula>$H$3</formula>
    </cfRule>
    <cfRule type="cellIs" dxfId="400" priority="958" stopIfTrue="1" operator="equal">
      <formula>$H$3</formula>
    </cfRule>
  </conditionalFormatting>
  <conditionalFormatting sqref="B33:B36 F21:F25">
    <cfRule type="cellIs" dxfId="399" priority="828" stopIfTrue="1" operator="equal">
      <formula>$H$3</formula>
    </cfRule>
  </conditionalFormatting>
  <conditionalFormatting sqref="B33:B37">
    <cfRule type="cellIs" dxfId="398" priority="687" stopIfTrue="1" operator="lessThan">
      <formula>$H$3</formula>
    </cfRule>
  </conditionalFormatting>
  <conditionalFormatting sqref="B37">
    <cfRule type="cellIs" dxfId="397" priority="686" stopIfTrue="1" operator="equal">
      <formula>$H$3</formula>
    </cfRule>
  </conditionalFormatting>
  <conditionalFormatting sqref="B40:B43">
    <cfRule type="cellIs" dxfId="396" priority="563" stopIfTrue="1" operator="equal">
      <formula>$H$3</formula>
    </cfRule>
  </conditionalFormatting>
  <conditionalFormatting sqref="B40:B62">
    <cfRule type="cellIs" dxfId="395" priority="564" stopIfTrue="1" operator="lessThan">
      <formula>$H$3</formula>
    </cfRule>
  </conditionalFormatting>
  <conditionalFormatting sqref="B44:B62">
    <cfRule type="cellIs" dxfId="394" priority="627" stopIfTrue="1" operator="equal">
      <formula>$H$3</formula>
    </cfRule>
  </conditionalFormatting>
  <conditionalFormatting sqref="B64:B74">
    <cfRule type="cellIs" dxfId="393" priority="202" stopIfTrue="1" operator="lessThan">
      <formula>$H$3</formula>
    </cfRule>
    <cfRule type="cellIs" dxfId="392" priority="203" stopIfTrue="1" operator="equal">
      <formula>$H$3</formula>
    </cfRule>
  </conditionalFormatting>
  <conditionalFormatting sqref="B77:B80">
    <cfRule type="cellIs" dxfId="391" priority="117" stopIfTrue="1" operator="equal">
      <formula>$H$3</formula>
    </cfRule>
    <cfRule type="cellIs" dxfId="390" priority="116" stopIfTrue="1" operator="lessThan">
      <formula>$H$3</formula>
    </cfRule>
  </conditionalFormatting>
  <conditionalFormatting sqref="B83:B86">
    <cfRule type="cellIs" dxfId="389" priority="62" stopIfTrue="1" operator="equal">
      <formula>$H$3</formula>
    </cfRule>
    <cfRule type="cellIs" dxfId="388" priority="61" stopIfTrue="1" operator="lessThan">
      <formula>$H$3</formula>
    </cfRule>
  </conditionalFormatting>
  <conditionalFormatting sqref="B89">
    <cfRule type="cellIs" dxfId="387" priority="23" stopIfTrue="1" operator="lessThan">
      <formula>$H$3</formula>
    </cfRule>
    <cfRule type="cellIs" dxfId="386" priority="24" stopIfTrue="1" operator="equal">
      <formula>$H$3</formula>
    </cfRule>
  </conditionalFormatting>
  <conditionalFormatting sqref="B100 D100">
    <cfRule type="cellIs" dxfId="385" priority="9" stopIfTrue="1" operator="equal">
      <formula>$H$3</formula>
    </cfRule>
    <cfRule type="cellIs" dxfId="384" priority="10" stopIfTrue="1" operator="lessThan">
      <formula>$H$3</formula>
    </cfRule>
  </conditionalFormatting>
  <conditionalFormatting sqref="B100">
    <cfRule type="cellIs" dxfId="383" priority="4" stopIfTrue="1" operator="equal">
      <formula>$H$3</formula>
    </cfRule>
    <cfRule type="cellIs" dxfId="382" priority="8" stopIfTrue="1" operator="lessThan">
      <formula>$H$3</formula>
    </cfRule>
  </conditionalFormatting>
  <conditionalFormatting sqref="B102:B105">
    <cfRule type="cellIs" dxfId="381" priority="907" stopIfTrue="1" operator="lessThan">
      <formula>$H$3</formula>
    </cfRule>
    <cfRule type="cellIs" dxfId="380" priority="906" stopIfTrue="1" operator="equal">
      <formula>$H$3</formula>
    </cfRule>
  </conditionalFormatting>
  <conditionalFormatting sqref="B108:B111">
    <cfRule type="cellIs" dxfId="379" priority="871" stopIfTrue="1" operator="lessThan">
      <formula>$H$3</formula>
    </cfRule>
    <cfRule type="cellIs" dxfId="378" priority="870" stopIfTrue="1" operator="equal">
      <formula>$H$3</formula>
    </cfRule>
  </conditionalFormatting>
  <conditionalFormatting sqref="B114:B118">
    <cfRule type="cellIs" dxfId="377" priority="620" stopIfTrue="1" operator="lessThan">
      <formula>$H$3</formula>
    </cfRule>
  </conditionalFormatting>
  <conditionalFormatting sqref="B114:B123">
    <cfRule type="cellIs" dxfId="376" priority="602" stopIfTrue="1" operator="equal">
      <formula>$H$3</formula>
    </cfRule>
  </conditionalFormatting>
  <conditionalFormatting sqref="B119:B123">
    <cfRule type="cellIs" dxfId="375" priority="601" stopIfTrue="1" operator="lessThan">
      <formula>$H$3</formula>
    </cfRule>
  </conditionalFormatting>
  <conditionalFormatting sqref="B126:B129">
    <cfRule type="cellIs" dxfId="374" priority="535" stopIfTrue="1" operator="lessThan">
      <formula>$H$3</formula>
    </cfRule>
    <cfRule type="cellIs" dxfId="373" priority="536" stopIfTrue="1" operator="equal">
      <formula>$H$3</formula>
    </cfRule>
  </conditionalFormatting>
  <conditionalFormatting sqref="B132:B135">
    <cfRule type="cellIs" dxfId="372" priority="396" stopIfTrue="1" operator="equal">
      <formula>$H$3</formula>
    </cfRule>
    <cfRule type="cellIs" dxfId="371" priority="395" stopIfTrue="1" operator="lessThan">
      <formula>$H$3</formula>
    </cfRule>
  </conditionalFormatting>
  <conditionalFormatting sqref="B138:B147 D139:D147">
    <cfRule type="cellIs" dxfId="370" priority="322" stopIfTrue="1" operator="equal">
      <formula>$H$3</formula>
    </cfRule>
  </conditionalFormatting>
  <conditionalFormatting sqref="B138:B147">
    <cfRule type="cellIs" dxfId="369" priority="321" stopIfTrue="1" operator="lessThan">
      <formula>$H$3</formula>
    </cfRule>
  </conditionalFormatting>
  <conditionalFormatting sqref="B150:B159">
    <cfRule type="cellIs" dxfId="368" priority="138" stopIfTrue="1" operator="lessThan">
      <formula>$H$3</formula>
    </cfRule>
    <cfRule type="cellIs" dxfId="367" priority="139" stopIfTrue="1" operator="equal">
      <formula>$H$3</formula>
    </cfRule>
  </conditionalFormatting>
  <conditionalFormatting sqref="B162:B165">
    <cfRule type="cellIs" dxfId="366" priority="47" stopIfTrue="1" operator="equal">
      <formula>$H$3</formula>
    </cfRule>
    <cfRule type="cellIs" dxfId="365" priority="46" stopIfTrue="1" operator="lessThan">
      <formula>$H$3</formula>
    </cfRule>
  </conditionalFormatting>
  <conditionalFormatting sqref="B177 D177">
    <cfRule type="cellIs" dxfId="364" priority="786" stopIfTrue="1" operator="equal">
      <formula>$H$3</formula>
    </cfRule>
    <cfRule type="cellIs" dxfId="363" priority="787" stopIfTrue="1" operator="lessThan">
      <formula>$H$3</formula>
    </cfRule>
  </conditionalFormatting>
  <conditionalFormatting sqref="B177">
    <cfRule type="cellIs" dxfId="362" priority="785" stopIfTrue="1" operator="lessThan">
      <formula>$H$3</formula>
    </cfRule>
  </conditionalFormatting>
  <conditionalFormatting sqref="B177:B188">
    <cfRule type="cellIs" dxfId="361" priority="739" stopIfTrue="1" operator="equal">
      <formula>$H$3</formula>
    </cfRule>
  </conditionalFormatting>
  <conditionalFormatting sqref="B178:B188">
    <cfRule type="cellIs" dxfId="360" priority="738" stopIfTrue="1" operator="lessThan">
      <formula>$H$3</formula>
    </cfRule>
  </conditionalFormatting>
  <conditionalFormatting sqref="B191:B195">
    <cfRule type="cellIs" dxfId="359" priority="476" stopIfTrue="1" operator="equal">
      <formula>$H$3</formula>
    </cfRule>
    <cfRule type="cellIs" dxfId="358" priority="475" stopIfTrue="1" operator="lessThan">
      <formula>$H$3</formula>
    </cfRule>
  </conditionalFormatting>
  <conditionalFormatting sqref="B198:B201">
    <cfRule type="cellIs" dxfId="357" priority="428" stopIfTrue="1" operator="equal">
      <formula>$H$3</formula>
    </cfRule>
    <cfRule type="cellIs" dxfId="356" priority="427" stopIfTrue="1" operator="lessThan">
      <formula>$H$3</formula>
    </cfRule>
  </conditionalFormatting>
  <conditionalFormatting sqref="B204:B207">
    <cfRule type="cellIs" dxfId="355" priority="362" stopIfTrue="1" operator="lessThan">
      <formula>$H$3</formula>
    </cfRule>
    <cfRule type="cellIs" dxfId="354" priority="361" stopIfTrue="1" operator="equal">
      <formula>$H$3</formula>
    </cfRule>
  </conditionalFormatting>
  <conditionalFormatting sqref="B210:B213">
    <cfRule type="cellIs" dxfId="353" priority="279" stopIfTrue="1" operator="equal">
      <formula>$H$3</formula>
    </cfRule>
    <cfRule type="cellIs" dxfId="352" priority="280" stopIfTrue="1" operator="lessThan">
      <formula>$H$3</formula>
    </cfRule>
  </conditionalFormatting>
  <conditionalFormatting sqref="B216:B219">
    <cfRule type="cellIs" dxfId="351" priority="207" stopIfTrue="1" operator="equal">
      <formula>$H$3</formula>
    </cfRule>
    <cfRule type="cellIs" dxfId="350" priority="208" stopIfTrue="1" operator="lessThan">
      <formula>$H$3</formula>
    </cfRule>
  </conditionalFormatting>
  <conditionalFormatting sqref="B222:B225">
    <cfRule type="cellIs" dxfId="349" priority="136" stopIfTrue="1" operator="equal">
      <formula>$H$3</formula>
    </cfRule>
    <cfRule type="cellIs" dxfId="348" priority="137" stopIfTrue="1" operator="lessThan">
      <formula>$H$3</formula>
    </cfRule>
  </conditionalFormatting>
  <conditionalFormatting sqref="B228:B231">
    <cfRule type="cellIs" dxfId="347" priority="84" stopIfTrue="1" operator="equal">
      <formula>$H$3</formula>
    </cfRule>
    <cfRule type="cellIs" dxfId="346" priority="85" stopIfTrue="1" operator="lessThan">
      <formula>$H$3</formula>
    </cfRule>
  </conditionalFormatting>
  <conditionalFormatting sqref="B234:B235">
    <cfRule type="cellIs" dxfId="345" priority="32" stopIfTrue="1" operator="lessThan">
      <formula>$H$3</formula>
    </cfRule>
    <cfRule type="cellIs" dxfId="344" priority="31" stopIfTrue="1" operator="equal">
      <formula>$H$3</formula>
    </cfRule>
  </conditionalFormatting>
  <conditionalFormatting sqref="C5:C19 C108:C111">
    <cfRule type="expression" dxfId="343" priority="727" stopIfTrue="1">
      <formula>B5&lt;$H$3</formula>
    </cfRule>
  </conditionalFormatting>
  <conditionalFormatting sqref="C21 C177:C188 G22:G25 E178:E188 G4:G18 C4:C19 C108:C111 G178:G188 E4:E19 C100">
    <cfRule type="expression" dxfId="342" priority="2892" stopIfTrue="1">
      <formula>$B4=$H$3</formula>
    </cfRule>
  </conditionalFormatting>
  <conditionalFormatting sqref="C21:C25 C177:C188">
    <cfRule type="expression" dxfId="341" priority="2883" stopIfTrue="1">
      <formula>B21&lt;$H$3</formula>
    </cfRule>
  </conditionalFormatting>
  <conditionalFormatting sqref="C22:C25">
    <cfRule type="expression" dxfId="340" priority="1151" stopIfTrue="1">
      <formula>$F22=$H$3</formula>
    </cfRule>
    <cfRule type="expression" dxfId="339" priority="1155" stopIfTrue="1">
      <formula>$B22=$H$3</formula>
    </cfRule>
  </conditionalFormatting>
  <conditionalFormatting sqref="C100">
    <cfRule type="expression" dxfId="338" priority="12" stopIfTrue="1">
      <formula>B100&lt;$H$3</formula>
    </cfRule>
  </conditionalFormatting>
  <conditionalFormatting sqref="C102:C105 E102:E105 G102:G105 E108:E111 G108:G111 E114:E123 G114:G123 E126:E129 G126:G129">
    <cfRule type="expression" dxfId="337" priority="2094" stopIfTrue="1">
      <formula>$B102=$H$3</formula>
    </cfRule>
    <cfRule type="expression" dxfId="336" priority="2095" stopIfTrue="1">
      <formula>$F102=$H$3</formula>
    </cfRule>
  </conditionalFormatting>
  <conditionalFormatting sqref="C102:C105 E102:E105 G102:G105 E108:E111 G108:G111">
    <cfRule type="expression" dxfId="335" priority="2093" stopIfTrue="1">
      <formula>B102&lt;$H$3</formula>
    </cfRule>
  </conditionalFormatting>
  <conditionalFormatting sqref="C126:C129 C132:C135 E132:E135 G132:G135 C138:C147 E138:E147 G138:G147 C150:C159 E150:E159 G150:G159 C162:C165 E162:E165 G162:G165 C191:C195 C198:C201 C204:C207 E204:E207 G204:G207 C210:C213 E210:E213 G210:G213 C216:C219 E216:E219 G216:G219 C222:C225 E222:E225 G222:G225 C228:C231 E228:E231 G228:G231 C234:C235 E234:E235 G234:G235 C237 E237 C240:C243 E240:E243 G240:G243">
    <cfRule type="expression" dxfId="334" priority="458" stopIfTrue="1">
      <formula>B126&lt;$H$3</formula>
    </cfRule>
    <cfRule type="expression" dxfId="333" priority="459" stopIfTrue="1">
      <formula>$B126=$H$3</formula>
    </cfRule>
    <cfRule type="expression" dxfId="332" priority="460" stopIfTrue="1">
      <formula>$F126=$H$3</formula>
    </cfRule>
  </conditionalFormatting>
  <conditionalFormatting sqref="D4">
    <cfRule type="cellIs" dxfId="331" priority="1115" stopIfTrue="1" operator="equal">
      <formula>$H$3</formula>
    </cfRule>
    <cfRule type="cellIs" dxfId="330" priority="1116" stopIfTrue="1" operator="lessThan">
      <formula>$H$3</formula>
    </cfRule>
  </conditionalFormatting>
  <conditionalFormatting sqref="D4:D5">
    <cfRule type="cellIs" dxfId="329" priority="1111" stopIfTrue="1" operator="lessThan">
      <formula>$H$3</formula>
    </cfRule>
    <cfRule type="cellIs" dxfId="328" priority="1110" stopIfTrue="1" operator="equal">
      <formula>$H$3</formula>
    </cfRule>
  </conditionalFormatting>
  <conditionalFormatting sqref="D5 F5 B5">
    <cfRule type="cellIs" dxfId="327" priority="1103" stopIfTrue="1" operator="lessThan">
      <formula>$H$3</formula>
    </cfRule>
  </conditionalFormatting>
  <conditionalFormatting sqref="D5">
    <cfRule type="cellIs" dxfId="326" priority="1104" stopIfTrue="1" operator="equal">
      <formula>$H$3</formula>
    </cfRule>
    <cfRule type="cellIs" dxfId="325" priority="1105" stopIfTrue="1" operator="lessThan">
      <formula>$H$3</formula>
    </cfRule>
  </conditionalFormatting>
  <conditionalFormatting sqref="D5:D7 F6:F9">
    <cfRule type="cellIs" dxfId="324" priority="1024" stopIfTrue="1" operator="lessThan">
      <formula>$H$3</formula>
    </cfRule>
  </conditionalFormatting>
  <conditionalFormatting sqref="D5:D21 F18:F21">
    <cfRule type="cellIs" dxfId="323" priority="2890" stopIfTrue="1" operator="equal">
      <formula>$H$3</formula>
    </cfRule>
  </conditionalFormatting>
  <conditionalFormatting sqref="D8:D21 F10:F21">
    <cfRule type="cellIs" dxfId="322" priority="2891" stopIfTrue="1" operator="lessThan">
      <formula>$H$3</formula>
    </cfRule>
  </conditionalFormatting>
  <conditionalFormatting sqref="D20:D21">
    <cfRule type="cellIs" dxfId="321" priority="2889" stopIfTrue="1" operator="lessThan">
      <formula>$H$3</formula>
    </cfRule>
  </conditionalFormatting>
  <conditionalFormatting sqref="D20:D25 B21:B25">
    <cfRule type="cellIs" dxfId="320" priority="2428" stopIfTrue="1" operator="equal">
      <formula>$H$3</formula>
    </cfRule>
  </conditionalFormatting>
  <conditionalFormatting sqref="D21:D25 B22:B25">
    <cfRule type="cellIs" dxfId="319" priority="2427" stopIfTrue="1" operator="lessThan">
      <formula>$H$3</formula>
    </cfRule>
  </conditionalFormatting>
  <conditionalFormatting sqref="D28:D31">
    <cfRule type="cellIs" dxfId="318" priority="809" stopIfTrue="1" operator="equal">
      <formula>$H$3</formula>
    </cfRule>
    <cfRule type="cellIs" dxfId="317" priority="808" stopIfTrue="1" operator="lessThan">
      <formula>$H$3</formula>
    </cfRule>
  </conditionalFormatting>
  <conditionalFormatting sqref="D33:D37">
    <cfRule type="cellIs" dxfId="316" priority="647" stopIfTrue="1" operator="equal">
      <formula>$H$3</formula>
    </cfRule>
    <cfRule type="cellIs" dxfId="315" priority="646" stopIfTrue="1" operator="lessThan">
      <formula>$H$3</formula>
    </cfRule>
  </conditionalFormatting>
  <conditionalFormatting sqref="D40:D51">
    <cfRule type="cellIs" dxfId="314" priority="559" stopIfTrue="1" operator="lessThan">
      <formula>$H$3</formula>
    </cfRule>
  </conditionalFormatting>
  <conditionalFormatting sqref="D40:D62">
    <cfRule type="cellIs" dxfId="313" priority="552" stopIfTrue="1" operator="equal">
      <formula>$H$3</formula>
    </cfRule>
  </conditionalFormatting>
  <conditionalFormatting sqref="D52:D62">
    <cfRule type="cellIs" dxfId="312" priority="551" stopIfTrue="1" operator="lessThan">
      <formula>$H$3</formula>
    </cfRule>
  </conditionalFormatting>
  <conditionalFormatting sqref="D64:D74">
    <cfRule type="cellIs" dxfId="311" priority="198" stopIfTrue="1" operator="lessThan">
      <formula>$H$3</formula>
    </cfRule>
    <cfRule type="cellIs" dxfId="310" priority="199" stopIfTrue="1" operator="equal">
      <formula>$H$3</formula>
    </cfRule>
  </conditionalFormatting>
  <conditionalFormatting sqref="D77:D80">
    <cfRule type="cellIs" dxfId="309" priority="109" stopIfTrue="1" operator="lessThan">
      <formula>$H$3</formula>
    </cfRule>
    <cfRule type="cellIs" dxfId="308" priority="110" stopIfTrue="1" operator="equal">
      <formula>$H$3</formula>
    </cfRule>
  </conditionalFormatting>
  <conditionalFormatting sqref="D83:D86">
    <cfRule type="cellIs" dxfId="307" priority="57" stopIfTrue="1" operator="equal">
      <formula>$H$3</formula>
    </cfRule>
    <cfRule type="cellIs" dxfId="306" priority="56" stopIfTrue="1" operator="lessThan">
      <formula>$H$3</formula>
    </cfRule>
  </conditionalFormatting>
  <conditionalFormatting sqref="D89:D90">
    <cfRule type="cellIs" dxfId="305" priority="18" stopIfTrue="1" operator="lessThan">
      <formula>$H$3</formula>
    </cfRule>
    <cfRule type="cellIs" dxfId="304" priority="19" stopIfTrue="1" operator="equal">
      <formula>$H$3</formula>
    </cfRule>
  </conditionalFormatting>
  <conditionalFormatting sqref="D99">
    <cfRule type="cellIs" dxfId="303" priority="250896" stopIfTrue="1" operator="lessThan">
      <formula>$H$3</formula>
    </cfRule>
    <cfRule type="cellIs" dxfId="302" priority="250895" stopIfTrue="1" operator="equal">
      <formula>$H$3</formula>
    </cfRule>
  </conditionalFormatting>
  <conditionalFormatting sqref="D99:D100 F99:F100">
    <cfRule type="cellIs" dxfId="301" priority="14" stopIfTrue="1" operator="lessThan">
      <formula>$H$3</formula>
    </cfRule>
    <cfRule type="cellIs" dxfId="300" priority="13" stopIfTrue="1" operator="equal">
      <formula>$H$3</formula>
    </cfRule>
  </conditionalFormatting>
  <conditionalFormatting sqref="D100">
    <cfRule type="cellIs" dxfId="299" priority="3" stopIfTrue="1" operator="lessThan">
      <formula>$H$3</formula>
    </cfRule>
    <cfRule type="cellIs" dxfId="298" priority="6" stopIfTrue="1" operator="equal">
      <formula>$H$3</formula>
    </cfRule>
    <cfRule type="cellIs" dxfId="297" priority="7" stopIfTrue="1" operator="lessThan">
      <formula>$H$3</formula>
    </cfRule>
  </conditionalFormatting>
  <conditionalFormatting sqref="D102:D105">
    <cfRule type="cellIs" dxfId="296" priority="902" stopIfTrue="1" operator="lessThan">
      <formula>$H$3</formula>
    </cfRule>
    <cfRule type="cellIs" dxfId="295" priority="901" stopIfTrue="1" operator="equal">
      <formula>$H$3</formula>
    </cfRule>
  </conditionalFormatting>
  <conditionalFormatting sqref="D108:D111">
    <cfRule type="cellIs" dxfId="294" priority="703" stopIfTrue="1" operator="lessThan">
      <formula>$H$3</formula>
    </cfRule>
    <cfRule type="cellIs" dxfId="293" priority="702" stopIfTrue="1" operator="equal">
      <formula>$H$3</formula>
    </cfRule>
  </conditionalFormatting>
  <conditionalFormatting sqref="D114:D123">
    <cfRule type="cellIs" dxfId="292" priority="599" stopIfTrue="1" operator="equal">
      <formula>$H$3</formula>
    </cfRule>
    <cfRule type="cellIs" dxfId="291" priority="600" stopIfTrue="1" operator="lessThan">
      <formula>$H$3</formula>
    </cfRule>
  </conditionalFormatting>
  <conditionalFormatting sqref="D126:D129">
    <cfRule type="cellIs" dxfId="290" priority="452" stopIfTrue="1" operator="equal">
      <formula>$H$3</formula>
    </cfRule>
    <cfRule type="cellIs" dxfId="289" priority="453" stopIfTrue="1" operator="lessThan">
      <formula>$H$3</formula>
    </cfRule>
  </conditionalFormatting>
  <conditionalFormatting sqref="D132:D135">
    <cfRule type="cellIs" dxfId="288" priority="386" stopIfTrue="1" operator="lessThan">
      <formula>$H$3</formula>
    </cfRule>
    <cfRule type="cellIs" dxfId="287" priority="385" stopIfTrue="1" operator="equal">
      <formula>$H$3</formula>
    </cfRule>
  </conditionalFormatting>
  <conditionalFormatting sqref="D138">
    <cfRule type="cellIs" dxfId="286" priority="298" stopIfTrue="1" operator="equal">
      <formula>$H$3</formula>
    </cfRule>
  </conditionalFormatting>
  <conditionalFormatting sqref="D138:D147">
    <cfRule type="cellIs" dxfId="285" priority="299" stopIfTrue="1" operator="lessThan">
      <formula>$H$3</formula>
    </cfRule>
  </conditionalFormatting>
  <conditionalFormatting sqref="D150:D159">
    <cfRule type="cellIs" dxfId="284" priority="152" stopIfTrue="1" operator="equal">
      <formula>$H$3</formula>
    </cfRule>
    <cfRule type="cellIs" dxfId="283" priority="151" stopIfTrue="1" operator="lessThan">
      <formula>$H$3</formula>
    </cfRule>
  </conditionalFormatting>
  <conditionalFormatting sqref="D162:D165">
    <cfRule type="cellIs" dxfId="282" priority="41" stopIfTrue="1" operator="lessThan">
      <formula>$H$3</formula>
    </cfRule>
    <cfRule type="cellIs" dxfId="281" priority="42" stopIfTrue="1" operator="equal">
      <formula>$H$3</formula>
    </cfRule>
  </conditionalFormatting>
  <conditionalFormatting sqref="D176:D177">
    <cfRule type="cellIs" dxfId="280" priority="773" stopIfTrue="1" operator="equal">
      <formula>$H$3</formula>
    </cfRule>
    <cfRule type="cellIs" dxfId="279" priority="781" stopIfTrue="1" operator="lessThan">
      <formula>$H$3</formula>
    </cfRule>
  </conditionalFormatting>
  <conditionalFormatting sqref="D177">
    <cfRule type="cellIs" dxfId="278" priority="737" stopIfTrue="1" operator="lessThan">
      <formula>$H$3</formula>
    </cfRule>
  </conditionalFormatting>
  <conditionalFormatting sqref="D180:D188">
    <cfRule type="cellIs" dxfId="277" priority="678" stopIfTrue="1" operator="lessThan">
      <formula>$H$3</formula>
    </cfRule>
    <cfRule type="cellIs" dxfId="276" priority="677" stopIfTrue="1" operator="equal">
      <formula>$H$3</formula>
    </cfRule>
  </conditionalFormatting>
  <conditionalFormatting sqref="D191:D195">
    <cfRule type="cellIs" dxfId="275" priority="506" stopIfTrue="1" operator="equal">
      <formula>$H$3</formula>
    </cfRule>
    <cfRule type="cellIs" dxfId="274" priority="507" stopIfTrue="1" operator="lessThan">
      <formula>$H$3</formula>
    </cfRule>
  </conditionalFormatting>
  <conditionalFormatting sqref="D198:D201">
    <cfRule type="cellIs" dxfId="273" priority="433" stopIfTrue="1" operator="equal">
      <formula>$H$3</formula>
    </cfRule>
    <cfRule type="cellIs" dxfId="272" priority="434" stopIfTrue="1" operator="lessThan">
      <formula>$H$3</formula>
    </cfRule>
  </conditionalFormatting>
  <conditionalFormatting sqref="D204:D207">
    <cfRule type="cellIs" dxfId="271" priority="352" stopIfTrue="1" operator="lessThan">
      <formula>$H$3</formula>
    </cfRule>
    <cfRule type="cellIs" dxfId="270" priority="351" stopIfTrue="1" operator="equal">
      <formula>$H$3</formula>
    </cfRule>
  </conditionalFormatting>
  <conditionalFormatting sqref="D210:D213">
    <cfRule type="cellIs" dxfId="269" priority="274" stopIfTrue="1" operator="equal">
      <formula>$H$3</formula>
    </cfRule>
    <cfRule type="cellIs" dxfId="268" priority="275" stopIfTrue="1" operator="lessThan">
      <formula>$H$3</formula>
    </cfRule>
  </conditionalFormatting>
  <conditionalFormatting sqref="D216:D219">
    <cfRule type="cellIs" dxfId="267" priority="196" stopIfTrue="1" operator="equal">
      <formula>$H$3</formula>
    </cfRule>
    <cfRule type="cellIs" dxfId="266" priority="197" stopIfTrue="1" operator="lessThan">
      <formula>$H$3</formula>
    </cfRule>
  </conditionalFormatting>
  <conditionalFormatting sqref="D222:D225">
    <cfRule type="cellIs" dxfId="265" priority="129" stopIfTrue="1" operator="equal">
      <formula>$H$3</formula>
    </cfRule>
    <cfRule type="cellIs" dxfId="264" priority="130" stopIfTrue="1" operator="lessThan">
      <formula>$H$3</formula>
    </cfRule>
  </conditionalFormatting>
  <conditionalFormatting sqref="D228:D231">
    <cfRule type="cellIs" dxfId="263" priority="80" stopIfTrue="1" operator="equal">
      <formula>$H$3</formula>
    </cfRule>
    <cfRule type="cellIs" dxfId="262" priority="81" stopIfTrue="1" operator="lessThan">
      <formula>$H$3</formula>
    </cfRule>
  </conditionalFormatting>
  <conditionalFormatting sqref="D234:D235">
    <cfRule type="cellIs" dxfId="261" priority="29" stopIfTrue="1" operator="equal">
      <formula>$H$3</formula>
    </cfRule>
    <cfRule type="cellIs" dxfId="260" priority="30" stopIfTrue="1" operator="lessThan">
      <formula>$H$3</formula>
    </cfRule>
  </conditionalFormatting>
  <conditionalFormatting sqref="E4:E19">
    <cfRule type="expression" dxfId="259" priority="98" stopIfTrue="1">
      <formula>D4&lt;$H$3</formula>
    </cfRule>
  </conditionalFormatting>
  <conditionalFormatting sqref="E5 E177 E100">
    <cfRule type="expression" dxfId="258" priority="410763" stopIfTrue="1">
      <formula>$D5=$H$3</formula>
    </cfRule>
  </conditionalFormatting>
  <conditionalFormatting sqref="E21">
    <cfRule type="expression" dxfId="257" priority="2884" stopIfTrue="1">
      <formula>$D21=$H$3</formula>
    </cfRule>
    <cfRule type="expression" dxfId="256" priority="2885" stopIfTrue="1">
      <formula>D21&lt;$H$3</formula>
    </cfRule>
  </conditionalFormatting>
  <conditionalFormatting sqref="E22:E25 C28:C31 E28:E31 G28:G31 C33:C37 E33:E37 G33:G37 C40:C62 C114:C123 E191:E195 G191:G195 E198:E201 G198:G201">
    <cfRule type="expression" dxfId="255" priority="565" stopIfTrue="1">
      <formula>B22&lt;$H$3</formula>
    </cfRule>
    <cfRule type="expression" dxfId="254" priority="567" stopIfTrue="1">
      <formula>$B22=$H$3</formula>
    </cfRule>
  </conditionalFormatting>
  <conditionalFormatting sqref="E22:E25 C28:C31 E28:E31 G28:G31 C33:C37 E33:E37 G33:G37 C40:C62 C114:C123 E191:G195 E198:G201 E6:E9 E10:F14 E15:E19 G100 G5:G18 C6:C19 G21:G25 C108:C111 G177:G186 E178:E186 C178:C188 E187:G188">
    <cfRule type="expression" dxfId="253" priority="566" stopIfTrue="1">
      <formula>$F5=$H$3</formula>
    </cfRule>
  </conditionalFormatting>
  <conditionalFormatting sqref="E40:E62 G40:G62 C64:C74 E64:E74 G64:G74 C77:C80 E77:E80 G77:G80 C83:C86 E83:E86 G83:G86 C89 E89:E90">
    <cfRule type="expression" dxfId="252" priority="256" stopIfTrue="1">
      <formula>$B40=$H$3</formula>
    </cfRule>
    <cfRule type="expression" dxfId="251" priority="255" stopIfTrue="1">
      <formula>$F40=$H$3</formula>
    </cfRule>
    <cfRule type="expression" dxfId="250" priority="254" stopIfTrue="1">
      <formula>B40&lt;$H$3</formula>
    </cfRule>
  </conditionalFormatting>
  <conditionalFormatting sqref="E100">
    <cfRule type="expression" dxfId="249" priority="11" stopIfTrue="1">
      <formula>D100&lt;$H$3</formula>
    </cfRule>
  </conditionalFormatting>
  <conditionalFormatting sqref="E114:E123">
    <cfRule type="expression" dxfId="248" priority="604" stopIfTrue="1">
      <formula>D114&lt;$H$3</formula>
    </cfRule>
  </conditionalFormatting>
  <conditionalFormatting sqref="E126:E129">
    <cfRule type="expression" dxfId="247" priority="455" stopIfTrue="1">
      <formula>D126&lt;$H$3</formula>
    </cfRule>
  </conditionalFormatting>
  <conditionalFormatting sqref="F4">
    <cfRule type="cellIs" dxfId="246" priority="1117" stopIfTrue="1" operator="equal">
      <formula>$H$3</formula>
    </cfRule>
  </conditionalFormatting>
  <conditionalFormatting sqref="F4:F5">
    <cfRule type="cellIs" dxfId="245" priority="1112" stopIfTrue="1" operator="lessThan">
      <formula>$H$3</formula>
    </cfRule>
    <cfRule type="cellIs" dxfId="244" priority="1109" stopIfTrue="1" operator="equal">
      <formula>$H$3</formula>
    </cfRule>
  </conditionalFormatting>
  <conditionalFormatting sqref="F5 D5">
    <cfRule type="cellIs" dxfId="243" priority="1102" stopIfTrue="1" operator="equal">
      <formula>$H$3</formula>
    </cfRule>
  </conditionalFormatting>
  <conditionalFormatting sqref="F5">
    <cfRule type="cellIs" dxfId="242" priority="1083" stopIfTrue="1" operator="lessThan">
      <formula>$H$3</formula>
    </cfRule>
  </conditionalFormatting>
  <conditionalFormatting sqref="F5:F17">
    <cfRule type="cellIs" dxfId="241" priority="1025" stopIfTrue="1" operator="equal">
      <formula>$H$3</formula>
    </cfRule>
  </conditionalFormatting>
  <conditionalFormatting sqref="F21">
    <cfRule type="cellIs" dxfId="240" priority="2874" stopIfTrue="1" operator="lessThan">
      <formula>$H$3</formula>
    </cfRule>
  </conditionalFormatting>
  <conditionalFormatting sqref="F28:F31">
    <cfRule type="cellIs" dxfId="239" priority="813" stopIfTrue="1" operator="equal">
      <formula>$H$3</formula>
    </cfRule>
    <cfRule type="cellIs" dxfId="238" priority="952" stopIfTrue="1" operator="lessThan">
      <formula>$H$3</formula>
    </cfRule>
  </conditionalFormatting>
  <conditionalFormatting sqref="F33:F35">
    <cfRule type="cellIs" dxfId="237" priority="685" stopIfTrue="1" operator="lessThan">
      <formula>$H$3</formula>
    </cfRule>
  </conditionalFormatting>
  <conditionalFormatting sqref="F33:F37">
    <cfRule type="cellIs" dxfId="236" priority="572" stopIfTrue="1" operator="equal">
      <formula>$H$3</formula>
    </cfRule>
  </conditionalFormatting>
  <conditionalFormatting sqref="F36:F37">
    <cfRule type="cellIs" dxfId="235" priority="568" stopIfTrue="1" operator="lessThan">
      <formula>$H$3</formula>
    </cfRule>
  </conditionalFormatting>
  <conditionalFormatting sqref="F40:F62">
    <cfRule type="cellIs" dxfId="234" priority="554" stopIfTrue="1" operator="lessThan">
      <formula>$H$3</formula>
    </cfRule>
    <cfRule type="cellIs" dxfId="233" priority="553" stopIfTrue="1" operator="equal">
      <formula>$H$3</formula>
    </cfRule>
  </conditionalFormatting>
  <conditionalFormatting sqref="F64:F74">
    <cfRule type="cellIs" dxfId="232" priority="201" stopIfTrue="1" operator="lessThan">
      <formula>$H$3</formula>
    </cfRule>
    <cfRule type="cellIs" dxfId="231" priority="200" stopIfTrue="1" operator="equal">
      <formula>$H$3</formula>
    </cfRule>
  </conditionalFormatting>
  <conditionalFormatting sqref="F77:F80">
    <cfRule type="cellIs" dxfId="230" priority="105" stopIfTrue="1" operator="lessThan">
      <formula>$H$3</formula>
    </cfRule>
    <cfRule type="cellIs" dxfId="229" priority="104" stopIfTrue="1" operator="equal">
      <formula>$H$3</formula>
    </cfRule>
  </conditionalFormatting>
  <conditionalFormatting sqref="F83:F86">
    <cfRule type="cellIs" dxfId="228" priority="52" stopIfTrue="1" operator="lessThan">
      <formula>$H$3</formula>
    </cfRule>
    <cfRule type="cellIs" dxfId="227" priority="51" stopIfTrue="1" operator="equal">
      <formula>$H$3</formula>
    </cfRule>
  </conditionalFormatting>
  <conditionalFormatting sqref="F100">
    <cfRule type="cellIs" dxfId="226" priority="5" stopIfTrue="1" operator="lessThan">
      <formula>$H$3</formula>
    </cfRule>
    <cfRule type="cellIs" dxfId="225" priority="2" stopIfTrue="1" operator="equal">
      <formula>$H$3</formula>
    </cfRule>
  </conditionalFormatting>
  <conditionalFormatting sqref="F102:F105">
    <cfRule type="cellIs" dxfId="224" priority="974" stopIfTrue="1" operator="equal">
      <formula>$H$3</formula>
    </cfRule>
    <cfRule type="cellIs" dxfId="223" priority="975" stopIfTrue="1" operator="lessThan">
      <formula>$H$3</formula>
    </cfRule>
  </conditionalFormatting>
  <conditionalFormatting sqref="F108:F111">
    <cfRule type="cellIs" dxfId="222" priority="707" stopIfTrue="1" operator="equal">
      <formula>$H$3</formula>
    </cfRule>
    <cfRule type="cellIs" dxfId="221" priority="708" stopIfTrue="1" operator="lessThan">
      <formula>$H$3</formula>
    </cfRule>
  </conditionalFormatting>
  <conditionalFormatting sqref="F114:F123">
    <cfRule type="cellIs" dxfId="220" priority="537" stopIfTrue="1" operator="equal">
      <formula>$H$3</formula>
    </cfRule>
    <cfRule type="cellIs" dxfId="219" priority="538" stopIfTrue="1" operator="lessThan">
      <formula>$H$3</formula>
    </cfRule>
  </conditionalFormatting>
  <conditionalFormatting sqref="F126:F129">
    <cfRule type="cellIs" dxfId="218" priority="450" stopIfTrue="1" operator="equal">
      <formula>$H$3</formula>
    </cfRule>
    <cfRule type="cellIs" dxfId="217" priority="451" stopIfTrue="1" operator="lessThan">
      <formula>$H$3</formula>
    </cfRule>
  </conditionalFormatting>
  <conditionalFormatting sqref="F132:F135">
    <cfRule type="cellIs" dxfId="216" priority="384" stopIfTrue="1" operator="lessThan">
      <formula>$H$3</formula>
    </cfRule>
    <cfRule type="cellIs" dxfId="215" priority="383" stopIfTrue="1" operator="equal">
      <formula>$H$3</formula>
    </cfRule>
  </conditionalFormatting>
  <conditionalFormatting sqref="F138:F147">
    <cfRule type="cellIs" dxfId="214" priority="294" stopIfTrue="1" operator="lessThan">
      <formula>$H$3</formula>
    </cfRule>
    <cfRule type="cellIs" dxfId="213" priority="293" stopIfTrue="1" operator="equal">
      <formula>$H$3</formula>
    </cfRule>
  </conditionalFormatting>
  <conditionalFormatting sqref="F150:F159">
    <cfRule type="cellIs" dxfId="212" priority="100" stopIfTrue="1" operator="lessThan">
      <formula>$H$3</formula>
    </cfRule>
    <cfRule type="cellIs" dxfId="211" priority="99" stopIfTrue="1" operator="equal">
      <formula>$H$3</formula>
    </cfRule>
  </conditionalFormatting>
  <conditionalFormatting sqref="F162:F165">
    <cfRule type="cellIs" dxfId="210" priority="37" stopIfTrue="1" operator="lessThan">
      <formula>$H$3</formula>
    </cfRule>
    <cfRule type="cellIs" dxfId="209" priority="36" stopIfTrue="1" operator="equal">
      <formula>$H$3</formula>
    </cfRule>
  </conditionalFormatting>
  <conditionalFormatting sqref="F177:F179">
    <cfRule type="cellIs" dxfId="208" priority="697" stopIfTrue="1" operator="equal">
      <formula>$H$3</formula>
    </cfRule>
  </conditionalFormatting>
  <conditionalFormatting sqref="F180:F182 F177">
    <cfRule type="cellIs" dxfId="207" priority="758" stopIfTrue="1" operator="lessThan">
      <formula>$H$3</formula>
    </cfRule>
  </conditionalFormatting>
  <conditionalFormatting sqref="F180:F182">
    <cfRule type="expression" dxfId="206" priority="752" stopIfTrue="1">
      <formula>$F180=$H$3</formula>
    </cfRule>
    <cfRule type="cellIs" dxfId="205" priority="755" stopIfTrue="1" operator="equal">
      <formula>$H$3</formula>
    </cfRule>
  </conditionalFormatting>
  <conditionalFormatting sqref="F183">
    <cfRule type="cellIs" dxfId="204" priority="736" stopIfTrue="1" operator="equal">
      <formula>$H$3</formula>
    </cfRule>
  </conditionalFormatting>
  <conditionalFormatting sqref="F183:F188">
    <cfRule type="cellIs" dxfId="203" priority="631" stopIfTrue="1" operator="lessThan">
      <formula>$H$3</formula>
    </cfRule>
  </conditionalFormatting>
  <conditionalFormatting sqref="F184:F188">
    <cfRule type="cellIs" dxfId="202" priority="630" stopIfTrue="1" operator="equal">
      <formula>$H$3</formula>
    </cfRule>
  </conditionalFormatting>
  <conditionalFormatting sqref="F191:F195">
    <cfRule type="cellIs" dxfId="201" priority="496" stopIfTrue="1" operator="lessThan">
      <formula>$H$3</formula>
    </cfRule>
    <cfRule type="cellIs" dxfId="200" priority="495" stopIfTrue="1" operator="equal">
      <formula>$H$3</formula>
    </cfRule>
  </conditionalFormatting>
  <conditionalFormatting sqref="F198:F201">
    <cfRule type="cellIs" dxfId="199" priority="419" stopIfTrue="1" operator="equal">
      <formula>$H$3</formula>
    </cfRule>
    <cfRule type="cellIs" dxfId="198" priority="420" stopIfTrue="1" operator="lessThan">
      <formula>$H$3</formula>
    </cfRule>
  </conditionalFormatting>
  <conditionalFormatting sqref="F204:F207">
    <cfRule type="cellIs" dxfId="197" priority="338" stopIfTrue="1" operator="lessThan">
      <formula>$H$3</formula>
    </cfRule>
    <cfRule type="cellIs" dxfId="196" priority="339" stopIfTrue="1" operator="equal">
      <formula>$H$3</formula>
    </cfRule>
  </conditionalFormatting>
  <conditionalFormatting sqref="F210:F213">
    <cfRule type="cellIs" dxfId="195" priority="269" stopIfTrue="1" operator="lessThan">
      <formula>$H$3</formula>
    </cfRule>
    <cfRule type="cellIs" dxfId="194" priority="270" stopIfTrue="1" operator="equal">
      <formula>$H$3</formula>
    </cfRule>
  </conditionalFormatting>
  <conditionalFormatting sqref="F216:F219">
    <cfRule type="cellIs" dxfId="193" priority="191" stopIfTrue="1" operator="lessThan">
      <formula>$H$3</formula>
    </cfRule>
    <cfRule type="cellIs" dxfId="192" priority="192" stopIfTrue="1" operator="equal">
      <formula>$H$3</formula>
    </cfRule>
  </conditionalFormatting>
  <conditionalFormatting sqref="F222:F225">
    <cfRule type="cellIs" dxfId="191" priority="121" stopIfTrue="1" operator="lessThan">
      <formula>$H$3</formula>
    </cfRule>
    <cfRule type="cellIs" dxfId="190" priority="122" stopIfTrue="1" operator="equal">
      <formula>$H$3</formula>
    </cfRule>
  </conditionalFormatting>
  <conditionalFormatting sqref="F228:F231">
    <cfRule type="cellIs" dxfId="189" priority="79" stopIfTrue="1" operator="equal">
      <formula>$H$3</formula>
    </cfRule>
    <cfRule type="cellIs" dxfId="188" priority="78" stopIfTrue="1" operator="lessThan">
      <formula>$H$3</formula>
    </cfRule>
  </conditionalFormatting>
  <conditionalFormatting sqref="F234:F235">
    <cfRule type="cellIs" dxfId="187" priority="28" stopIfTrue="1" operator="equal">
      <formula>$H$3</formula>
    </cfRule>
    <cfRule type="cellIs" dxfId="186" priority="27" stopIfTrue="1" operator="lessThan">
      <formula>$H$3</formula>
    </cfRule>
  </conditionalFormatting>
  <conditionalFormatting sqref="G4:G18">
    <cfRule type="expression" dxfId="185" priority="1026" stopIfTrue="1">
      <formula>F4&lt;$H$3</formula>
    </cfRule>
  </conditionalFormatting>
  <conditionalFormatting sqref="G21:G25 E177:E188">
    <cfRule type="expression" dxfId="184" priority="1035" stopIfTrue="1">
      <formula>D21&lt;$H$3</formula>
    </cfRule>
  </conditionalFormatting>
  <conditionalFormatting sqref="G100">
    <cfRule type="expression" dxfId="183" priority="1" stopIfTrue="1">
      <formula>F100&lt;$H$3</formula>
    </cfRule>
  </conditionalFormatting>
  <conditionalFormatting sqref="G114:G123">
    <cfRule type="expression" dxfId="182" priority="603" stopIfTrue="1">
      <formula>F114&lt;$H$3</formula>
    </cfRule>
  </conditionalFormatting>
  <conditionalFormatting sqref="G126:G129">
    <cfRule type="expression" dxfId="181" priority="454" stopIfTrue="1">
      <formula>F126&lt;$H$3</formula>
    </cfRule>
  </conditionalFormatting>
  <conditionalFormatting sqref="G177:G188">
    <cfRule type="expression" dxfId="180" priority="633" stopIfTrue="1">
      <formula>F177&lt;$H$3</formula>
    </cfRule>
  </conditionalFormatting>
  <pageMargins left="0.75" right="0.75" top="1" bottom="1" header="0.5" footer="0.5"/>
  <pageSetup paperSize="9" orientation="portrait"/>
  <ignoredErrors>
    <ignoredError sqref="D58 D55 D207 F133 B207 B54 F53:F54 D52 B128 F127 D49 B193 D194 F194:F197 B47:D47 B48:B49 F49 F47 B122 F121 D46 B187 B42 D117:E117 D119 B117 F184:F187 D183:D185 B120 D36 F181 D180 B141 D61 D140 F140:F141 F65 F67:F68 D144:F145 D69 F70 D146 B146 D151 B153 F224 D78 D159 F78 B79 D156:F156 B158 D157 F157:F158" formula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3"/>
  <sheetViews>
    <sheetView topLeftCell="A11" workbookViewId="0">
      <selection activeCell="G22" sqref="G22"/>
    </sheetView>
  </sheetViews>
  <sheetFormatPr defaultColWidth="9" defaultRowHeight="15.6"/>
  <cols>
    <col min="1" max="1" width="20.09765625" customWidth="1"/>
    <col min="2" max="2" width="11.59765625" customWidth="1"/>
    <col min="3" max="3" width="13.09765625" customWidth="1"/>
    <col min="4" max="4" width="11.5" customWidth="1"/>
    <col min="5" max="5" width="12.09765625" customWidth="1"/>
    <col min="6" max="6" width="13.59765625" customWidth="1"/>
    <col min="7" max="7" width="12.59765625" customWidth="1"/>
    <col min="8" max="8" width="52.59765625" customWidth="1"/>
    <col min="9" max="9" width="14.3984375" customWidth="1"/>
  </cols>
  <sheetData>
    <row r="1" spans="1:11" ht="77.55" customHeight="1">
      <c r="A1" s="1"/>
      <c r="B1" s="1"/>
      <c r="C1" s="122" t="s">
        <v>0</v>
      </c>
      <c r="D1" s="123"/>
      <c r="E1" s="123"/>
      <c r="F1" s="123"/>
      <c r="G1" s="123"/>
      <c r="H1" s="123"/>
      <c r="I1" s="123"/>
    </row>
    <row r="2" spans="1:11" ht="23.1" customHeight="1">
      <c r="A2" s="124" t="s">
        <v>1</v>
      </c>
      <c r="B2" s="124"/>
      <c r="C2" s="125" t="s">
        <v>2</v>
      </c>
      <c r="D2" s="125"/>
      <c r="E2" s="125"/>
      <c r="F2" s="125"/>
      <c r="G2" s="125"/>
      <c r="H2" s="125"/>
      <c r="I2" s="125"/>
    </row>
    <row r="3" spans="1:11" ht="25.05" customHeight="1">
      <c r="A3" s="144"/>
      <c r="B3" s="144"/>
      <c r="C3" s="144"/>
      <c r="D3" s="144"/>
      <c r="E3" s="144"/>
      <c r="F3" s="144"/>
      <c r="G3" s="144"/>
      <c r="H3" s="2">
        <v>45727</v>
      </c>
      <c r="I3" s="3"/>
    </row>
    <row r="4" spans="1:11" ht="24" customHeight="1">
      <c r="A4" s="158" t="s">
        <v>728</v>
      </c>
      <c r="B4" s="159"/>
      <c r="C4" s="159"/>
      <c r="D4" s="159"/>
      <c r="E4" s="159"/>
      <c r="F4" s="159"/>
      <c r="G4" s="159"/>
      <c r="H4" s="159"/>
      <c r="I4" s="160"/>
    </row>
    <row r="5" spans="1:11" ht="24" customHeight="1">
      <c r="A5" s="4" t="s">
        <v>3</v>
      </c>
      <c r="B5" s="156" t="s">
        <v>4</v>
      </c>
      <c r="C5" s="157"/>
      <c r="D5" s="156" t="s">
        <v>5</v>
      </c>
      <c r="E5" s="157"/>
      <c r="F5" s="156" t="s">
        <v>6</v>
      </c>
      <c r="G5" s="157"/>
      <c r="H5" s="4" t="s">
        <v>7</v>
      </c>
      <c r="I5" s="4" t="s">
        <v>433</v>
      </c>
      <c r="K5" t="s">
        <v>250</v>
      </c>
    </row>
    <row r="6" spans="1:11" ht="24" customHeight="1">
      <c r="A6" s="5" t="s">
        <v>729</v>
      </c>
      <c r="B6" s="6">
        <v>45653</v>
      </c>
      <c r="C6" s="7">
        <v>0.79166666666666696</v>
      </c>
      <c r="D6" s="8">
        <f>B6</f>
        <v>45653</v>
      </c>
      <c r="E6" s="7">
        <v>0.98750000000000004</v>
      </c>
      <c r="F6" s="6">
        <v>45654</v>
      </c>
      <c r="G6" s="7">
        <v>0.66388888888888897</v>
      </c>
      <c r="H6" s="9" t="s">
        <v>730</v>
      </c>
      <c r="I6" s="10"/>
    </row>
    <row r="7" spans="1:11" ht="24" customHeight="1">
      <c r="A7" s="5" t="s">
        <v>731</v>
      </c>
      <c r="B7" s="8">
        <f>F6</f>
        <v>45654</v>
      </c>
      <c r="C7" s="7">
        <v>0.86250000000000004</v>
      </c>
      <c r="D7" s="8">
        <f>B7+1</f>
        <v>45655</v>
      </c>
      <c r="E7" s="7">
        <v>0.34166666666666701</v>
      </c>
      <c r="F7" s="6">
        <v>45655</v>
      </c>
      <c r="G7" s="7">
        <v>0.88611111111111096</v>
      </c>
      <c r="H7" s="9" t="s">
        <v>732</v>
      </c>
      <c r="I7" s="10"/>
    </row>
    <row r="8" spans="1:11" ht="24" customHeight="1">
      <c r="A8" s="11" t="s">
        <v>733</v>
      </c>
      <c r="B8" s="8">
        <f>F7+5</f>
        <v>45660</v>
      </c>
      <c r="C8" s="7">
        <v>0.41666666666666702</v>
      </c>
      <c r="D8" s="8">
        <f>B8</f>
        <v>45660</v>
      </c>
      <c r="E8" s="7">
        <v>0.51249999999999996</v>
      </c>
      <c r="F8" s="6">
        <v>45661</v>
      </c>
      <c r="G8" s="7">
        <v>0.20694444444444399</v>
      </c>
      <c r="H8" s="12"/>
      <c r="I8" s="10"/>
    </row>
    <row r="9" spans="1:11" ht="24" customHeight="1">
      <c r="A9" s="11" t="s">
        <v>734</v>
      </c>
      <c r="B9" s="8">
        <f>F8+2</f>
        <v>45663</v>
      </c>
      <c r="C9" s="7">
        <v>0.195833333333333</v>
      </c>
      <c r="D9" s="8">
        <f>B9+1</f>
        <v>45664</v>
      </c>
      <c r="E9" s="7">
        <v>0.41666666666666702</v>
      </c>
      <c r="F9" s="6">
        <v>45664</v>
      </c>
      <c r="G9" s="7">
        <v>0.93333333333333302</v>
      </c>
      <c r="H9" s="13"/>
      <c r="I9" s="13"/>
    </row>
    <row r="10" spans="1:11" ht="24" customHeight="1">
      <c r="A10" s="5" t="s">
        <v>735</v>
      </c>
      <c r="B10" s="6">
        <v>45673</v>
      </c>
      <c r="C10" s="7">
        <v>0.75</v>
      </c>
      <c r="D10" s="8">
        <f>B10</f>
        <v>45673</v>
      </c>
      <c r="E10" s="7">
        <v>0.90833333333333299</v>
      </c>
      <c r="F10" s="6">
        <v>45674</v>
      </c>
      <c r="G10" s="7">
        <v>0.32500000000000001</v>
      </c>
      <c r="H10" s="9" t="s">
        <v>736</v>
      </c>
      <c r="I10" s="13"/>
    </row>
    <row r="11" spans="1:11" ht="24" customHeight="1">
      <c r="A11" s="119" t="s">
        <v>737</v>
      </c>
      <c r="B11" s="120"/>
      <c r="C11" s="120"/>
      <c r="D11" s="120"/>
      <c r="E11" s="120"/>
      <c r="F11" s="120"/>
      <c r="G11" s="120"/>
      <c r="H11" s="120"/>
      <c r="I11" s="121"/>
    </row>
    <row r="12" spans="1:11" ht="24" customHeight="1">
      <c r="A12" s="15" t="s">
        <v>3</v>
      </c>
      <c r="B12" s="114" t="s">
        <v>4</v>
      </c>
      <c r="C12" s="115"/>
      <c r="D12" s="114" t="s">
        <v>5</v>
      </c>
      <c r="E12" s="115"/>
      <c r="F12" s="114" t="s">
        <v>6</v>
      </c>
      <c r="G12" s="115"/>
      <c r="H12" s="15" t="s">
        <v>7</v>
      </c>
      <c r="I12" s="15" t="s">
        <v>433</v>
      </c>
      <c r="K12" t="s">
        <v>250</v>
      </c>
    </row>
    <row r="13" spans="1:11" ht="24" customHeight="1">
      <c r="A13" s="16" t="s">
        <v>738</v>
      </c>
      <c r="B13" s="17"/>
      <c r="C13" s="18"/>
      <c r="D13" s="17"/>
      <c r="E13" s="18"/>
      <c r="F13" s="19"/>
      <c r="G13" s="18"/>
      <c r="H13" s="20" t="s">
        <v>374</v>
      </c>
      <c r="I13" s="21"/>
    </row>
    <row r="14" spans="1:11" ht="24" customHeight="1">
      <c r="A14" s="16" t="s">
        <v>739</v>
      </c>
      <c r="B14" s="22">
        <v>45687</v>
      </c>
      <c r="C14" s="23">
        <v>8.3333333333333301E-2</v>
      </c>
      <c r="D14" s="24">
        <f>B14</f>
        <v>45687</v>
      </c>
      <c r="E14" s="23">
        <v>0.99166666666666703</v>
      </c>
      <c r="F14" s="22">
        <v>45688</v>
      </c>
      <c r="G14" s="23">
        <v>0.46180555555555602</v>
      </c>
      <c r="H14" s="20" t="s">
        <v>740</v>
      </c>
      <c r="I14" s="21"/>
    </row>
    <row r="15" spans="1:11" ht="24" customHeight="1">
      <c r="A15" s="25" t="s">
        <v>741</v>
      </c>
      <c r="B15" s="22">
        <f>F14+5</f>
        <v>45693</v>
      </c>
      <c r="C15" s="23">
        <v>0.25</v>
      </c>
      <c r="D15" s="24">
        <f>B15</f>
        <v>45693</v>
      </c>
      <c r="E15" s="23">
        <v>0.38472222222222202</v>
      </c>
      <c r="F15" s="22">
        <v>45693</v>
      </c>
      <c r="G15" s="23">
        <v>0.94791666666666696</v>
      </c>
      <c r="H15" s="21"/>
      <c r="I15" s="21"/>
    </row>
    <row r="16" spans="1:11" ht="24" customHeight="1">
      <c r="A16" s="25" t="s">
        <v>742</v>
      </c>
      <c r="B16" s="22">
        <f>F15+3</f>
        <v>45696</v>
      </c>
      <c r="C16" s="23">
        <v>0.125</v>
      </c>
      <c r="D16" s="22">
        <v>45696</v>
      </c>
      <c r="E16" s="23">
        <v>0.18124999999999999</v>
      </c>
      <c r="F16" s="22">
        <v>45696</v>
      </c>
      <c r="G16" s="23">
        <v>0.99652777777777801</v>
      </c>
      <c r="H16" s="21"/>
      <c r="I16" s="21"/>
    </row>
    <row r="17" spans="1:11" ht="24" customHeight="1">
      <c r="A17" s="26" t="s">
        <v>743</v>
      </c>
      <c r="B17" s="22">
        <v>45704</v>
      </c>
      <c r="C17" s="23">
        <v>0.5</v>
      </c>
      <c r="D17" s="22">
        <v>45705</v>
      </c>
      <c r="E17" s="23">
        <v>0.57083333333333297</v>
      </c>
      <c r="F17" s="24">
        <f>D17+1</f>
        <v>45706</v>
      </c>
      <c r="G17" s="23">
        <v>0.120833333333333</v>
      </c>
      <c r="H17" s="20" t="s">
        <v>744</v>
      </c>
      <c r="I17" s="21"/>
    </row>
    <row r="18" spans="1:11" ht="24" customHeight="1">
      <c r="A18" s="119" t="s">
        <v>745</v>
      </c>
      <c r="B18" s="120"/>
      <c r="C18" s="120"/>
      <c r="D18" s="120"/>
      <c r="E18" s="120"/>
      <c r="F18" s="120"/>
      <c r="G18" s="120"/>
      <c r="H18" s="120"/>
      <c r="I18" s="121"/>
    </row>
    <row r="19" spans="1:11" ht="24" customHeight="1">
      <c r="A19" s="15" t="s">
        <v>3</v>
      </c>
      <c r="B19" s="114" t="s">
        <v>4</v>
      </c>
      <c r="C19" s="115"/>
      <c r="D19" s="114" t="s">
        <v>5</v>
      </c>
      <c r="E19" s="115"/>
      <c r="F19" s="114" t="s">
        <v>6</v>
      </c>
      <c r="G19" s="115"/>
      <c r="H19" s="15" t="s">
        <v>7</v>
      </c>
      <c r="I19" s="15" t="s">
        <v>433</v>
      </c>
      <c r="K19" t="s">
        <v>250</v>
      </c>
    </row>
    <row r="20" spans="1:11" ht="24" customHeight="1">
      <c r="A20" s="26" t="s">
        <v>746</v>
      </c>
      <c r="B20" s="24">
        <v>45709</v>
      </c>
      <c r="C20" s="27">
        <v>0.79166666666666696</v>
      </c>
      <c r="D20" s="28">
        <f>B20+2</f>
        <v>45711</v>
      </c>
      <c r="E20" s="27">
        <v>0.41249999999999998</v>
      </c>
      <c r="F20" s="24">
        <v>45711</v>
      </c>
      <c r="G20" s="27">
        <v>0.91944444444444395</v>
      </c>
      <c r="H20" s="20" t="s">
        <v>747</v>
      </c>
      <c r="I20" s="10"/>
    </row>
    <row r="21" spans="1:11" ht="24" customHeight="1">
      <c r="A21" s="29" t="s">
        <v>748</v>
      </c>
      <c r="B21" s="24">
        <f>F20+5</f>
        <v>45716</v>
      </c>
      <c r="C21" s="27">
        <v>0.33333333333333298</v>
      </c>
      <c r="D21" s="24">
        <f>B21</f>
        <v>45716</v>
      </c>
      <c r="E21" s="27">
        <v>0.391666666666667</v>
      </c>
      <c r="F21" s="28">
        <f>D21+1</f>
        <v>45717</v>
      </c>
      <c r="G21" s="27">
        <v>0.172222222222222</v>
      </c>
      <c r="H21" s="13"/>
      <c r="I21" s="10"/>
    </row>
    <row r="22" spans="1:11" ht="24" customHeight="1">
      <c r="A22" s="29" t="s">
        <v>749</v>
      </c>
      <c r="B22" s="24">
        <v>45719</v>
      </c>
      <c r="C22" s="27">
        <v>0.29166666666666702</v>
      </c>
      <c r="D22" s="24">
        <f>B22</f>
        <v>45719</v>
      </c>
      <c r="E22" s="27">
        <v>0.5</v>
      </c>
      <c r="F22" s="24">
        <f>D22+1</f>
        <v>45720</v>
      </c>
      <c r="G22" s="27">
        <v>0.16666666666666699</v>
      </c>
      <c r="H22" s="13"/>
      <c r="I22" s="10"/>
    </row>
    <row r="23" spans="1:11" ht="24" customHeight="1">
      <c r="A23" s="26" t="s">
        <v>750</v>
      </c>
      <c r="B23" s="28">
        <v>45725</v>
      </c>
      <c r="C23" s="27">
        <v>0.875</v>
      </c>
      <c r="D23" s="28">
        <f>B23</f>
        <v>45725</v>
      </c>
      <c r="E23" s="27">
        <v>0.94166666666666698</v>
      </c>
      <c r="F23" s="24">
        <f>D23+1</f>
        <v>45726</v>
      </c>
      <c r="G23" s="27">
        <v>0.46527777777777801</v>
      </c>
      <c r="H23" s="20" t="s">
        <v>751</v>
      </c>
      <c r="I23" s="10"/>
    </row>
  </sheetData>
  <mergeCells count="16">
    <mergeCell ref="C1:I1"/>
    <mergeCell ref="A2:B2"/>
    <mergeCell ref="C2:I2"/>
    <mergeCell ref="A3:G3"/>
    <mergeCell ref="A4:I4"/>
    <mergeCell ref="A18:I18"/>
    <mergeCell ref="B19:C19"/>
    <mergeCell ref="D19:E19"/>
    <mergeCell ref="F19:G19"/>
    <mergeCell ref="B5:C5"/>
    <mergeCell ref="D5:E5"/>
    <mergeCell ref="F5:G5"/>
    <mergeCell ref="A11:I11"/>
    <mergeCell ref="B12:C12"/>
    <mergeCell ref="D12:E12"/>
    <mergeCell ref="F12:G12"/>
  </mergeCells>
  <phoneticPr fontId="47" type="noConversion"/>
  <conditionalFormatting sqref="B4">
    <cfRule type="cellIs" dxfId="179" priority="2272" stopIfTrue="1" operator="equal">
      <formula>$H$3</formula>
    </cfRule>
    <cfRule type="cellIs" dxfId="178" priority="2268" stopIfTrue="1" operator="lessThan">
      <formula>$H$3</formula>
    </cfRule>
  </conditionalFormatting>
  <conditionalFormatting sqref="B4:B5">
    <cfRule type="cellIs" dxfId="177" priority="2240" stopIfTrue="1" operator="equal">
      <formula>$H$3</formula>
    </cfRule>
  </conditionalFormatting>
  <conditionalFormatting sqref="B5 D5 F5">
    <cfRule type="cellIs" dxfId="176" priority="2222" stopIfTrue="1" operator="lessThan">
      <formula>$H$3</formula>
    </cfRule>
  </conditionalFormatting>
  <conditionalFormatting sqref="B5">
    <cfRule type="cellIs" dxfId="175" priority="2232" stopIfTrue="1" operator="equal">
      <formula>$H$3</formula>
    </cfRule>
    <cfRule type="cellIs" dxfId="174" priority="2233" stopIfTrue="1" operator="lessThan">
      <formula>$H$3</formula>
    </cfRule>
  </conditionalFormatting>
  <conditionalFormatting sqref="B5:B8">
    <cfRule type="cellIs" dxfId="173" priority="1819" stopIfTrue="1" operator="lessThan">
      <formula>$H$3</formula>
    </cfRule>
    <cfRule type="cellIs" dxfId="172" priority="1814" stopIfTrue="1" operator="equal">
      <formula>$H$3</formula>
    </cfRule>
  </conditionalFormatting>
  <conditionalFormatting sqref="B6">
    <cfRule type="cellIs" dxfId="171" priority="1803" stopIfTrue="1" operator="lessThan">
      <formula>$H$3</formula>
    </cfRule>
  </conditionalFormatting>
  <conditionalFormatting sqref="B7:B8">
    <cfRule type="cellIs" dxfId="170" priority="2023" stopIfTrue="1" operator="lessThan">
      <formula>$H$3</formula>
    </cfRule>
    <cfRule type="cellIs" dxfId="169" priority="2018" stopIfTrue="1" operator="equal">
      <formula>$H$3</formula>
    </cfRule>
  </conditionalFormatting>
  <conditionalFormatting sqref="B7:B9">
    <cfRule type="cellIs" dxfId="168" priority="2029" stopIfTrue="1" operator="lessThan">
      <formula>$H$3</formula>
    </cfRule>
    <cfRule type="cellIs" dxfId="167" priority="2024" stopIfTrue="1" operator="equal">
      <formula>$H$3</formula>
    </cfRule>
  </conditionalFormatting>
  <conditionalFormatting sqref="B9">
    <cfRule type="cellIs" dxfId="166" priority="2203" stopIfTrue="1" operator="lessThan">
      <formula>$H$3</formula>
    </cfRule>
    <cfRule type="cellIs" dxfId="165" priority="2202" stopIfTrue="1" operator="equal">
      <formula>$H$3</formula>
    </cfRule>
  </conditionalFormatting>
  <conditionalFormatting sqref="B10">
    <cfRule type="cellIs" dxfId="164" priority="1184" stopIfTrue="1" operator="equal">
      <formula>$H$3</formula>
    </cfRule>
    <cfRule type="cellIs" dxfId="163" priority="1189" stopIfTrue="1" operator="lessThan">
      <formula>$H$3</formula>
    </cfRule>
  </conditionalFormatting>
  <conditionalFormatting sqref="B11">
    <cfRule type="cellIs" dxfId="162" priority="1344" stopIfTrue="1" operator="lessThan">
      <formula>$H$3</formula>
    </cfRule>
    <cfRule type="cellIs" dxfId="161" priority="1358" stopIfTrue="1" operator="equal">
      <formula>$H$3</formula>
    </cfRule>
  </conditionalFormatting>
  <conditionalFormatting sqref="B11:B12">
    <cfRule type="cellIs" dxfId="160" priority="1324" stopIfTrue="1" operator="equal">
      <formula>$H$3</formula>
    </cfRule>
  </conditionalFormatting>
  <conditionalFormatting sqref="B12 F12 D12">
    <cfRule type="cellIs" dxfId="159" priority="1314" stopIfTrue="1" operator="lessThan">
      <formula>$H$3</formula>
    </cfRule>
  </conditionalFormatting>
  <conditionalFormatting sqref="B12 F12">
    <cfRule type="cellIs" dxfId="158" priority="1313" stopIfTrue="1" operator="equal">
      <formula>$H$3</formula>
    </cfRule>
  </conditionalFormatting>
  <conditionalFormatting sqref="B12">
    <cfRule type="cellIs" dxfId="157" priority="1306" stopIfTrue="1" operator="lessThan">
      <formula>$H$3</formula>
    </cfRule>
  </conditionalFormatting>
  <conditionalFormatting sqref="B14">
    <cfRule type="cellIs" dxfId="156" priority="468" stopIfTrue="1" operator="equal">
      <formula>$H$3</formula>
    </cfRule>
    <cfRule type="cellIs" dxfId="155" priority="471" stopIfTrue="1" operator="lessThan">
      <formula>$H$3</formula>
    </cfRule>
  </conditionalFormatting>
  <conditionalFormatting sqref="B14:B16">
    <cfRule type="cellIs" dxfId="154" priority="479" stopIfTrue="1" operator="lessThan">
      <formula>$H$3</formula>
    </cfRule>
    <cfRule type="cellIs" dxfId="153" priority="472" stopIfTrue="1" operator="equal">
      <formula>$H$3</formula>
    </cfRule>
  </conditionalFormatting>
  <conditionalFormatting sqref="B15:B16">
    <cfRule type="cellIs" dxfId="152" priority="1218" stopIfTrue="1" operator="equal">
      <formula>$H$3</formula>
    </cfRule>
    <cfRule type="cellIs" dxfId="151" priority="1223" stopIfTrue="1" operator="lessThan">
      <formula>$H$3</formula>
    </cfRule>
  </conditionalFormatting>
  <conditionalFormatting sqref="B17">
    <cfRule type="cellIs" dxfId="150" priority="92" stopIfTrue="1" operator="equal">
      <formula>$H$3</formula>
    </cfRule>
    <cfRule type="cellIs" dxfId="149" priority="109" stopIfTrue="1" operator="lessThan">
      <formula>$H$3</formula>
    </cfRule>
  </conditionalFormatting>
  <conditionalFormatting sqref="B18">
    <cfRule type="cellIs" dxfId="148" priority="317" stopIfTrue="1" operator="lessThan">
      <formula>$H$3</formula>
    </cfRule>
  </conditionalFormatting>
  <conditionalFormatting sqref="B18:B19">
    <cfRule type="cellIs" dxfId="147" priority="292" stopIfTrue="1" operator="equal">
      <formula>$H$3</formula>
    </cfRule>
  </conditionalFormatting>
  <conditionalFormatting sqref="B19">
    <cfRule type="cellIs" dxfId="146" priority="284" stopIfTrue="1" operator="equal">
      <formula>$H$3</formula>
    </cfRule>
    <cfRule type="cellIs" dxfId="145" priority="285" stopIfTrue="1" operator="lessThan">
      <formula>$H$3</formula>
    </cfRule>
  </conditionalFormatting>
  <conditionalFormatting sqref="B19:B20">
    <cfRule type="cellIs" dxfId="144" priority="53" stopIfTrue="1" operator="equal">
      <formula>$H$3</formula>
    </cfRule>
    <cfRule type="cellIs" dxfId="143" priority="54" stopIfTrue="1" operator="lessThan">
      <formula>$H$3</formula>
    </cfRule>
  </conditionalFormatting>
  <conditionalFormatting sqref="B20">
    <cfRule type="cellIs" dxfId="142" priority="52" stopIfTrue="1" operator="lessThan">
      <formula>$H$3</formula>
    </cfRule>
  </conditionalFormatting>
  <conditionalFormatting sqref="B20:B22">
    <cfRule type="cellIs" dxfId="141" priority="26" stopIfTrue="1" operator="equal">
      <formula>$H$3</formula>
    </cfRule>
  </conditionalFormatting>
  <conditionalFormatting sqref="B21">
    <cfRule type="cellIs" dxfId="140" priority="20" stopIfTrue="1" operator="equal">
      <formula>$H$3</formula>
    </cfRule>
    <cfRule type="cellIs" dxfId="139" priority="25" stopIfTrue="1" operator="lessThan">
      <formula>$H$3</formula>
    </cfRule>
  </conditionalFormatting>
  <conditionalFormatting sqref="B22">
    <cfRule type="cellIs" dxfId="138" priority="42" stopIfTrue="1" operator="lessThan">
      <formula>$H$3</formula>
    </cfRule>
  </conditionalFormatting>
  <conditionalFormatting sqref="B23">
    <cfRule type="cellIs" dxfId="137" priority="14" stopIfTrue="1" operator="equal">
      <formula>$H$3</formula>
    </cfRule>
    <cfRule type="cellIs" dxfId="136" priority="15" stopIfTrue="1" operator="lessThan">
      <formula>$H$3</formula>
    </cfRule>
  </conditionalFormatting>
  <conditionalFormatting sqref="C5:C10">
    <cfRule type="expression" dxfId="135" priority="1168" stopIfTrue="1">
      <formula>B5&lt;$H$3</formula>
    </cfRule>
  </conditionalFormatting>
  <conditionalFormatting sqref="C6:C10 G19">
    <cfRule type="expression" dxfId="134" priority="1169" stopIfTrue="1">
      <formula>$F6=$H$3</formula>
    </cfRule>
  </conditionalFormatting>
  <conditionalFormatting sqref="C12">
    <cfRule type="expression" dxfId="133" priority="1304" stopIfTrue="1">
      <formula>B12&lt;$H$3</formula>
    </cfRule>
  </conditionalFormatting>
  <conditionalFormatting sqref="C14:C17">
    <cfRule type="expression" dxfId="132" priority="117" stopIfTrue="1">
      <formula>B14&lt;$H$3</formula>
    </cfRule>
  </conditionalFormatting>
  <conditionalFormatting sqref="C14:C19">
    <cfRule type="expression" dxfId="131" priority="116" stopIfTrue="1">
      <formula>$B14=$H$3</formula>
    </cfRule>
  </conditionalFormatting>
  <conditionalFormatting sqref="C19:C23">
    <cfRule type="expression" dxfId="130" priority="3" stopIfTrue="1">
      <formula>B19&lt;$H$3</formula>
    </cfRule>
  </conditionalFormatting>
  <conditionalFormatting sqref="C20:C23">
    <cfRule type="expression" dxfId="129" priority="4" stopIfTrue="1">
      <formula>$F20=$H$3</formula>
    </cfRule>
  </conditionalFormatting>
  <conditionalFormatting sqref="D4">
    <cfRule type="cellIs" dxfId="128" priority="2262" stopIfTrue="1" operator="lessThan">
      <formula>$H$3</formula>
    </cfRule>
    <cfRule type="cellIs" dxfId="127" priority="2261" stopIfTrue="1" operator="equal">
      <formula>$H$3</formula>
    </cfRule>
  </conditionalFormatting>
  <conditionalFormatting sqref="D4:D5">
    <cfRule type="cellIs" dxfId="126" priority="2242" stopIfTrue="1" operator="lessThan">
      <formula>$H$3</formula>
    </cfRule>
    <cfRule type="cellIs" dxfId="125" priority="2241" stopIfTrue="1" operator="equal">
      <formula>$H$3</formula>
    </cfRule>
  </conditionalFormatting>
  <conditionalFormatting sqref="D5 B5 F5">
    <cfRule type="cellIs" dxfId="124" priority="2221" stopIfTrue="1" operator="equal">
      <formula>$H$3</formula>
    </cfRule>
  </conditionalFormatting>
  <conditionalFormatting sqref="D5">
    <cfRule type="cellIs" dxfId="123" priority="2230" stopIfTrue="1" operator="lessThan">
      <formula>$H$3</formula>
    </cfRule>
    <cfRule type="cellIs" dxfId="122" priority="2229" stopIfTrue="1" operator="equal">
      <formula>$H$3</formula>
    </cfRule>
  </conditionalFormatting>
  <conditionalFormatting sqref="D5:D8">
    <cfRule type="cellIs" dxfId="121" priority="1826" stopIfTrue="1" operator="equal">
      <formula>$H$3</formula>
    </cfRule>
    <cfRule type="cellIs" dxfId="120" priority="1841" stopIfTrue="1" operator="lessThan">
      <formula>$H$3</formula>
    </cfRule>
  </conditionalFormatting>
  <conditionalFormatting sqref="D6">
    <cfRule type="cellIs" dxfId="119" priority="1823" stopIfTrue="1" operator="lessThan">
      <formula>$H$3</formula>
    </cfRule>
  </conditionalFormatting>
  <conditionalFormatting sqref="D7:D8">
    <cfRule type="cellIs" dxfId="118" priority="1991" stopIfTrue="1" operator="lessThan">
      <formula>$H$3</formula>
    </cfRule>
    <cfRule type="cellIs" dxfId="117" priority="1990" stopIfTrue="1" operator="equal">
      <formula>$H$3</formula>
    </cfRule>
  </conditionalFormatting>
  <conditionalFormatting sqref="D7:D9">
    <cfRule type="cellIs" dxfId="116" priority="2007" stopIfTrue="1" operator="lessThan">
      <formula>$H$3</formula>
    </cfRule>
    <cfRule type="cellIs" dxfId="115" priority="2002" stopIfTrue="1" operator="equal">
      <formula>$H$3</formula>
    </cfRule>
  </conditionalFormatting>
  <conditionalFormatting sqref="D9">
    <cfRule type="cellIs" dxfId="114" priority="2184" stopIfTrue="1" operator="equal">
      <formula>$H$3</formula>
    </cfRule>
  </conditionalFormatting>
  <conditionalFormatting sqref="D10">
    <cfRule type="cellIs" dxfId="113" priority="1192" stopIfTrue="1" operator="equal">
      <formula>$H$3</formula>
    </cfRule>
    <cfRule type="cellIs" dxfId="112" priority="1193" stopIfTrue="1" operator="lessThan">
      <formula>$H$3</formula>
    </cfRule>
  </conditionalFormatting>
  <conditionalFormatting sqref="D11">
    <cfRule type="cellIs" dxfId="111" priority="1366" stopIfTrue="1" operator="lessThan">
      <formula>$H$3</formula>
    </cfRule>
    <cfRule type="cellIs" dxfId="110" priority="1353" stopIfTrue="1" operator="equal">
      <formula>$H$3</formula>
    </cfRule>
  </conditionalFormatting>
  <conditionalFormatting sqref="D11:D12">
    <cfRule type="cellIs" dxfId="109" priority="1333" stopIfTrue="1" operator="equal">
      <formula>$H$3</formula>
    </cfRule>
    <cfRule type="cellIs" dxfId="108" priority="1334" stopIfTrue="1" operator="lessThan">
      <formula>$H$3</formula>
    </cfRule>
  </conditionalFormatting>
  <conditionalFormatting sqref="D12">
    <cfRule type="cellIs" dxfId="107" priority="1311" stopIfTrue="1" operator="equal">
      <formula>$H$3</formula>
    </cfRule>
  </conditionalFormatting>
  <conditionalFormatting sqref="D14">
    <cfRule type="cellIs" dxfId="106" priority="482" stopIfTrue="1" operator="equal">
      <formula>$H$3</formula>
    </cfRule>
    <cfRule type="cellIs" dxfId="105" priority="495" stopIfTrue="1" operator="lessThan">
      <formula>$H$3</formula>
    </cfRule>
  </conditionalFormatting>
  <conditionalFormatting sqref="D14:D15">
    <cfRule type="cellIs" dxfId="104" priority="500" stopIfTrue="1" operator="equal">
      <formula>$H$3</formula>
    </cfRule>
    <cfRule type="cellIs" dxfId="103" priority="501" stopIfTrue="1" operator="lessThan">
      <formula>$H$3</formula>
    </cfRule>
  </conditionalFormatting>
  <conditionalFormatting sqref="D15">
    <cfRule type="cellIs" dxfId="102" priority="1253" stopIfTrue="1" operator="lessThan">
      <formula>$H$3</formula>
    </cfRule>
    <cfRule type="cellIs" dxfId="101" priority="1252" stopIfTrue="1" operator="equal">
      <formula>$H$3</formula>
    </cfRule>
  </conditionalFormatting>
  <conditionalFormatting sqref="D16">
    <cfRule type="cellIs" dxfId="100" priority="375" stopIfTrue="1" operator="lessThan">
      <formula>$H$3</formula>
    </cfRule>
    <cfRule type="cellIs" dxfId="99" priority="374" stopIfTrue="1" operator="equal">
      <formula>$H$3</formula>
    </cfRule>
  </conditionalFormatting>
  <conditionalFormatting sqref="D16:D17">
    <cfRule type="cellIs" dxfId="98" priority="164" stopIfTrue="1" operator="equal">
      <formula>$H$3</formula>
    </cfRule>
    <cfRule type="cellIs" dxfId="97" priority="171" stopIfTrue="1" operator="lessThan">
      <formula>$H$3</formula>
    </cfRule>
  </conditionalFormatting>
  <conditionalFormatting sqref="D17">
    <cfRule type="cellIs" dxfId="96" priority="163" stopIfTrue="1" operator="lessThan">
      <formula>$H$3</formula>
    </cfRule>
    <cfRule type="cellIs" dxfId="95" priority="162" stopIfTrue="1" operator="equal">
      <formula>$H$3</formula>
    </cfRule>
  </conditionalFormatting>
  <conditionalFormatting sqref="D18">
    <cfRule type="cellIs" dxfId="94" priority="326" stopIfTrue="1" operator="lessThan">
      <formula>$H$3</formula>
    </cfRule>
    <cfRule type="cellIs" dxfId="93" priority="313" stopIfTrue="1" operator="equal">
      <formula>$H$3</formula>
    </cfRule>
  </conditionalFormatting>
  <conditionalFormatting sqref="D18:D19">
    <cfRule type="cellIs" dxfId="92" priority="293" stopIfTrue="1" operator="equal">
      <formula>$H$3</formula>
    </cfRule>
    <cfRule type="cellIs" dxfId="91" priority="294" stopIfTrue="1" operator="lessThan">
      <formula>$H$3</formula>
    </cfRule>
  </conditionalFormatting>
  <conditionalFormatting sqref="D19 F19">
    <cfRule type="cellIs" dxfId="90" priority="273" stopIfTrue="1" operator="equal">
      <formula>$H$3</formula>
    </cfRule>
    <cfRule type="cellIs" dxfId="89" priority="274" stopIfTrue="1" operator="lessThan">
      <formula>$H$3</formula>
    </cfRule>
  </conditionalFormatting>
  <conditionalFormatting sqref="D19">
    <cfRule type="cellIs" dxfId="88" priority="277" stopIfTrue="1" operator="lessThan">
      <formula>$H$3</formula>
    </cfRule>
    <cfRule type="cellIs" dxfId="87" priority="276" stopIfTrue="1" operator="equal">
      <formula>$H$3</formula>
    </cfRule>
  </conditionalFormatting>
  <conditionalFormatting sqref="D19:D20">
    <cfRule type="cellIs" dxfId="86" priority="59" stopIfTrue="1" operator="equal">
      <formula>$H$3</formula>
    </cfRule>
    <cfRule type="cellIs" dxfId="85" priority="60" stopIfTrue="1" operator="lessThan">
      <formula>$H$3</formula>
    </cfRule>
  </conditionalFormatting>
  <conditionalFormatting sqref="D20 D22:D23">
    <cfRule type="cellIs" dxfId="84" priority="50" stopIfTrue="1" operator="lessThan">
      <formula>$H$3</formula>
    </cfRule>
  </conditionalFormatting>
  <conditionalFormatting sqref="D20">
    <cfRule type="cellIs" dxfId="83" priority="58" stopIfTrue="1" operator="lessThan">
      <formula>$H$3</formula>
    </cfRule>
    <cfRule type="cellIs" dxfId="82" priority="57" stopIfTrue="1" operator="equal">
      <formula>$H$3</formula>
    </cfRule>
  </conditionalFormatting>
  <conditionalFormatting sqref="D20:D23">
    <cfRule type="cellIs" dxfId="81" priority="28" stopIfTrue="1" operator="equal">
      <formula>$H$3</formula>
    </cfRule>
  </conditionalFormatting>
  <conditionalFormatting sqref="D21">
    <cfRule type="cellIs" dxfId="80" priority="23" stopIfTrue="1" operator="equal">
      <formula>$H$3</formula>
    </cfRule>
    <cfRule type="cellIs" dxfId="79" priority="22" stopIfTrue="1" operator="lessThan">
      <formula>$H$3</formula>
    </cfRule>
  </conditionalFormatting>
  <conditionalFormatting sqref="D21:D22">
    <cfRule type="cellIs" dxfId="78" priority="27" stopIfTrue="1" operator="lessThan">
      <formula>$H$3</formula>
    </cfRule>
  </conditionalFormatting>
  <conditionalFormatting sqref="D23">
    <cfRule type="cellIs" dxfId="77" priority="204" stopIfTrue="1" operator="equal">
      <formula>$H$3</formula>
    </cfRule>
    <cfRule type="cellIs" dxfId="76" priority="207" stopIfTrue="1" operator="lessThan">
      <formula>$H$3</formula>
    </cfRule>
  </conditionalFormatting>
  <conditionalFormatting sqref="E4:E5 E18:E19 G18:G19 C4:C5 G4:G5">
    <cfRule type="expression" dxfId="75" priority="2247" stopIfTrue="1">
      <formula>$B4=$H$3</formula>
    </cfRule>
  </conditionalFormatting>
  <conditionalFormatting sqref="E4:E5">
    <cfRule type="expression" dxfId="74" priority="2246" stopIfTrue="1">
      <formula>D4&lt;$H$3</formula>
    </cfRule>
  </conditionalFormatting>
  <conditionalFormatting sqref="E5 E19">
    <cfRule type="expression" dxfId="73" priority="2245" stopIfTrue="1">
      <formula>$D5=$H$3</formula>
    </cfRule>
  </conditionalFormatting>
  <conditionalFormatting sqref="E5:E10">
    <cfRule type="expression" dxfId="72" priority="1166" stopIfTrue="1">
      <formula>D5&lt;$H$3</formula>
    </cfRule>
  </conditionalFormatting>
  <conditionalFormatting sqref="E6:E10">
    <cfRule type="expression" dxfId="71" priority="1167" stopIfTrue="1">
      <formula>$F6=$H$3</formula>
    </cfRule>
  </conditionalFormatting>
  <conditionalFormatting sqref="E11:E12 C11:C12 G11:G12">
    <cfRule type="expression" dxfId="70" priority="1339" stopIfTrue="1">
      <formula>$B11=$H$3</formula>
    </cfRule>
  </conditionalFormatting>
  <conditionalFormatting sqref="E11:E12">
    <cfRule type="expression" dxfId="69" priority="1338" stopIfTrue="1">
      <formula>D11&lt;$H$3</formula>
    </cfRule>
  </conditionalFormatting>
  <conditionalFormatting sqref="E12">
    <cfRule type="expression" dxfId="68" priority="1337" stopIfTrue="1">
      <formula>$D12=$H$3</formula>
    </cfRule>
    <cfRule type="expression" dxfId="67" priority="1303" stopIfTrue="1">
      <formula>D12&lt;$H$3</formula>
    </cfRule>
  </conditionalFormatting>
  <conditionalFormatting sqref="E14:E17">
    <cfRule type="expression" dxfId="66" priority="355" stopIfTrue="1">
      <formula>D14&lt;$H$3</formula>
    </cfRule>
    <cfRule type="expression" dxfId="65" priority="354" stopIfTrue="1">
      <formula>$B14=$H$3</formula>
    </cfRule>
  </conditionalFormatting>
  <conditionalFormatting sqref="E18:E23">
    <cfRule type="expression" dxfId="64" priority="1" stopIfTrue="1">
      <formula>D18&lt;$H$3</formula>
    </cfRule>
  </conditionalFormatting>
  <conditionalFormatting sqref="E20:E23">
    <cfRule type="expression" dxfId="63" priority="2" stopIfTrue="1">
      <formula>$F20=$H$3</formula>
    </cfRule>
  </conditionalFormatting>
  <conditionalFormatting sqref="F4">
    <cfRule type="cellIs" dxfId="62" priority="2263" stopIfTrue="1" operator="equal">
      <formula>$H$3</formula>
    </cfRule>
    <cfRule type="cellIs" dxfId="61" priority="2267" stopIfTrue="1" operator="lessThan">
      <formula>$H$3</formula>
    </cfRule>
  </conditionalFormatting>
  <conditionalFormatting sqref="F4:F5">
    <cfRule type="cellIs" dxfId="60" priority="2237" stopIfTrue="1" operator="equal">
      <formula>$H$3</formula>
    </cfRule>
    <cfRule type="cellIs" dxfId="59" priority="2244" stopIfTrue="1" operator="lessThan">
      <formula>$H$3</formula>
    </cfRule>
  </conditionalFormatting>
  <conditionalFormatting sqref="F5">
    <cfRule type="cellIs" dxfId="58" priority="2227" stopIfTrue="1" operator="lessThan">
      <formula>$H$3</formula>
    </cfRule>
    <cfRule type="cellIs" dxfId="57" priority="2223" stopIfTrue="1" operator="equal">
      <formula>$H$3</formula>
    </cfRule>
  </conditionalFormatting>
  <conditionalFormatting sqref="F5:F6">
    <cfRule type="cellIs" dxfId="56" priority="1793" stopIfTrue="1" operator="lessThan">
      <formula>$H$3</formula>
    </cfRule>
    <cfRule type="cellIs" dxfId="55" priority="1792" stopIfTrue="1" operator="equal">
      <formula>$H$3</formula>
    </cfRule>
  </conditionalFormatting>
  <conditionalFormatting sqref="F6">
    <cfRule type="cellIs" dxfId="54" priority="1785" stopIfTrue="1" operator="lessThan">
      <formula>$H$3</formula>
    </cfRule>
    <cfRule type="cellIs" dxfId="53" priority="1784" stopIfTrue="1" operator="equal">
      <formula>$H$3</formula>
    </cfRule>
  </conditionalFormatting>
  <conditionalFormatting sqref="F6:F7">
    <cfRule type="cellIs" dxfId="52" priority="1765" stopIfTrue="1" operator="lessThan">
      <formula>$H$3</formula>
    </cfRule>
    <cfRule type="cellIs" dxfId="51" priority="1764" stopIfTrue="1" operator="equal">
      <formula>$H$3</formula>
    </cfRule>
  </conditionalFormatting>
  <conditionalFormatting sqref="F7">
    <cfRule type="cellIs" dxfId="50" priority="1759" stopIfTrue="1" operator="lessThan">
      <formula>$H$3</formula>
    </cfRule>
    <cfRule type="cellIs" dxfId="49" priority="1750" stopIfTrue="1" operator="equal">
      <formula>$H$3</formula>
    </cfRule>
  </conditionalFormatting>
  <conditionalFormatting sqref="F7:F8">
    <cfRule type="cellIs" dxfId="48" priority="1627" stopIfTrue="1" operator="lessThan">
      <formula>$H$3</formula>
    </cfRule>
    <cfRule type="cellIs" dxfId="47" priority="1626" stopIfTrue="1" operator="equal">
      <formula>$H$3</formula>
    </cfRule>
  </conditionalFormatting>
  <conditionalFormatting sqref="F8">
    <cfRule type="cellIs" dxfId="46" priority="1623" stopIfTrue="1" operator="lessThan">
      <formula>$H$3</formula>
    </cfRule>
    <cfRule type="cellIs" dxfId="45" priority="1616" stopIfTrue="1" operator="equal">
      <formula>$H$3</formula>
    </cfRule>
  </conditionalFormatting>
  <conditionalFormatting sqref="F8:F9">
    <cfRule type="cellIs" dxfId="44" priority="1481" stopIfTrue="1" operator="lessThan">
      <formula>$H$3</formula>
    </cfRule>
    <cfRule type="cellIs" dxfId="43" priority="1480" stopIfTrue="1" operator="equal">
      <formula>$H$3</formula>
    </cfRule>
  </conditionalFormatting>
  <conditionalFormatting sqref="F9">
    <cfRule type="cellIs" dxfId="42" priority="1479" stopIfTrue="1" operator="lessThan">
      <formula>$H$3</formula>
    </cfRule>
    <cfRule type="cellIs" dxfId="41" priority="1464" stopIfTrue="1" operator="equal">
      <formula>$H$3</formula>
    </cfRule>
  </conditionalFormatting>
  <conditionalFormatting sqref="F9:F10">
    <cfRule type="cellIs" dxfId="40" priority="1076" stopIfTrue="1" operator="equal">
      <formula>$H$3</formula>
    </cfRule>
    <cfRule type="cellIs" dxfId="39" priority="1077" stopIfTrue="1" operator="lessThan">
      <formula>$H$3</formula>
    </cfRule>
  </conditionalFormatting>
  <conditionalFormatting sqref="F10">
    <cfRule type="cellIs" dxfId="38" priority="1066" stopIfTrue="1" operator="equal">
      <formula>$H$3</formula>
    </cfRule>
    <cfRule type="cellIs" dxfId="37" priority="1069" stopIfTrue="1" operator="lessThan">
      <formula>$H$3</formula>
    </cfRule>
  </conditionalFormatting>
  <conditionalFormatting sqref="F11">
    <cfRule type="cellIs" dxfId="36" priority="1368" stopIfTrue="1" operator="lessThan">
      <formula>$H$3</formula>
    </cfRule>
    <cfRule type="cellIs" dxfId="35" priority="1355" stopIfTrue="1" operator="equal">
      <formula>$H$3</formula>
    </cfRule>
  </conditionalFormatting>
  <conditionalFormatting sqref="F11:F12">
    <cfRule type="cellIs" dxfId="34" priority="1336" stopIfTrue="1" operator="lessThan">
      <formula>$H$3</formula>
    </cfRule>
    <cfRule type="cellIs" dxfId="33" priority="1335" stopIfTrue="1" operator="equal">
      <formula>$H$3</formula>
    </cfRule>
  </conditionalFormatting>
  <conditionalFormatting sqref="F12">
    <cfRule type="cellIs" dxfId="32" priority="1327" stopIfTrue="1" operator="lessThan">
      <formula>$H$3</formula>
    </cfRule>
    <cfRule type="cellIs" dxfId="31" priority="1323" stopIfTrue="1" operator="equal">
      <formula>$H$3</formula>
    </cfRule>
  </conditionalFormatting>
  <conditionalFormatting sqref="F14">
    <cfRule type="cellIs" dxfId="30" priority="453" stopIfTrue="1" operator="lessThan">
      <formula>$H$3</formula>
    </cfRule>
    <cfRule type="cellIs" dxfId="29" priority="436" stopIfTrue="1" operator="equal">
      <formula>$H$3</formula>
    </cfRule>
  </conditionalFormatting>
  <conditionalFormatting sqref="F14:F15">
    <cfRule type="cellIs" dxfId="28" priority="427" stopIfTrue="1" operator="lessThan">
      <formula>$H$3</formula>
    </cfRule>
    <cfRule type="cellIs" dxfId="27" priority="426" stopIfTrue="1" operator="equal">
      <formula>$H$3</formula>
    </cfRule>
  </conditionalFormatting>
  <conditionalFormatting sqref="F15">
    <cfRule type="cellIs" dxfId="26" priority="425" stopIfTrue="1" operator="lessThan">
      <formula>$H$3</formula>
    </cfRule>
    <cfRule type="cellIs" dxfId="25" priority="422" stopIfTrue="1" operator="equal">
      <formula>$H$3</formula>
    </cfRule>
  </conditionalFormatting>
  <conditionalFormatting sqref="F15:F16">
    <cfRule type="cellIs" dxfId="24" priority="342" stopIfTrue="1" operator="equal">
      <formula>$H$3</formula>
    </cfRule>
    <cfRule type="cellIs" dxfId="23" priority="353" stopIfTrue="1" operator="lessThan">
      <formula>$H$3</formula>
    </cfRule>
  </conditionalFormatting>
  <conditionalFormatting sqref="F16">
    <cfRule type="cellIs" dxfId="22" priority="341" stopIfTrue="1" operator="lessThan">
      <formula>$H$3</formula>
    </cfRule>
  </conditionalFormatting>
  <conditionalFormatting sqref="F16:F17">
    <cfRule type="cellIs" dxfId="21" priority="99" stopIfTrue="1" operator="equal">
      <formula>$H$3</formula>
    </cfRule>
    <cfRule type="cellIs" dxfId="20" priority="96" stopIfTrue="1" operator="lessThan">
      <formula>$H$3</formula>
    </cfRule>
  </conditionalFormatting>
  <conditionalFormatting sqref="F17">
    <cfRule type="cellIs" dxfId="19" priority="95" stopIfTrue="1" operator="equal">
      <formula>$H$3</formula>
    </cfRule>
  </conditionalFormatting>
  <conditionalFormatting sqref="F18">
    <cfRule type="cellIs" dxfId="18" priority="315" stopIfTrue="1" operator="equal">
      <formula>$H$3</formula>
    </cfRule>
    <cfRule type="cellIs" dxfId="17" priority="322" stopIfTrue="1" operator="lessThan">
      <formula>$H$3</formula>
    </cfRule>
  </conditionalFormatting>
  <conditionalFormatting sqref="F18:F19">
    <cfRule type="cellIs" dxfId="16" priority="283" stopIfTrue="1" operator="equal">
      <formula>$H$3</formula>
    </cfRule>
    <cfRule type="cellIs" dxfId="15" priority="296" stopIfTrue="1" operator="lessThan">
      <formula>$H$3</formula>
    </cfRule>
  </conditionalFormatting>
  <conditionalFormatting sqref="F19:F20">
    <cfRule type="cellIs" dxfId="14" priority="34" stopIfTrue="1" operator="lessThan">
      <formula>$H$3</formula>
    </cfRule>
  </conditionalFormatting>
  <conditionalFormatting sqref="F20">
    <cfRule type="cellIs" dxfId="13" priority="33" stopIfTrue="1" operator="equal">
      <formula>$H$3</formula>
    </cfRule>
    <cfRule type="cellIs" dxfId="12" priority="32" stopIfTrue="1" operator="lessThan">
      <formula>$H$3</formula>
    </cfRule>
  </conditionalFormatting>
  <conditionalFormatting sqref="F20:F21">
    <cfRule type="cellIs" dxfId="11" priority="19" stopIfTrue="1" operator="equal">
      <formula>$H$3</formula>
    </cfRule>
  </conditionalFormatting>
  <conditionalFormatting sqref="F21">
    <cfRule type="cellIs" dxfId="10" priority="18" stopIfTrue="1" operator="lessThan">
      <formula>$H$3</formula>
    </cfRule>
  </conditionalFormatting>
  <conditionalFormatting sqref="F21:F23">
    <cfRule type="cellIs" dxfId="9" priority="8" stopIfTrue="1" operator="equal">
      <formula>$H$3</formula>
    </cfRule>
    <cfRule type="cellIs" dxfId="8" priority="7" stopIfTrue="1" operator="lessThan">
      <formula>$H$3</formula>
    </cfRule>
  </conditionalFormatting>
  <conditionalFormatting sqref="G4:G12">
    <cfRule type="expression" dxfId="7" priority="1054" stopIfTrue="1">
      <formula>F4&lt;$H$3</formula>
    </cfRule>
  </conditionalFormatting>
  <conditionalFormatting sqref="G5">
    <cfRule type="expression" dxfId="6" priority="2248" stopIfTrue="1">
      <formula>$F5=$H$3</formula>
    </cfRule>
  </conditionalFormatting>
  <conditionalFormatting sqref="G6:G10">
    <cfRule type="expression" dxfId="5" priority="1055" stopIfTrue="1">
      <formula>$F6=$H$3</formula>
    </cfRule>
  </conditionalFormatting>
  <conditionalFormatting sqref="G12">
    <cfRule type="expression" dxfId="4" priority="1340" stopIfTrue="1">
      <formula>$F12=$H$3</formula>
    </cfRule>
  </conditionalFormatting>
  <conditionalFormatting sqref="G14:G17">
    <cfRule type="expression" dxfId="3" priority="84" stopIfTrue="1">
      <formula>$B14=$H$3</formula>
    </cfRule>
  </conditionalFormatting>
  <conditionalFormatting sqref="G14:G19">
    <cfRule type="expression" dxfId="2" priority="85" stopIfTrue="1">
      <formula>F14&lt;$H$3</formula>
    </cfRule>
  </conditionalFormatting>
  <conditionalFormatting sqref="G20:G23">
    <cfRule type="expression" dxfId="1" priority="6" stopIfTrue="1">
      <formula>$F20=$H$3</formula>
    </cfRule>
    <cfRule type="expression" dxfId="0" priority="5" stopIfTrue="1">
      <formula>F20&lt;$H$3</formula>
    </cfRule>
  </conditionalFormatting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PJX&amp;PJX2</vt:lpstr>
      <vt:lpstr>BVX2 </vt:lpstr>
      <vt:lpstr>BTX</vt:lpstr>
      <vt:lpstr>HHX1,HHX2</vt:lpstr>
      <vt:lpstr>BTX2</vt:lpstr>
      <vt:lpstr>CVT</vt:lpstr>
      <vt:lpstr>CPM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ASL</cp:lastModifiedBy>
  <cp:lastPrinted>2018-09-17T06:58:00Z</cp:lastPrinted>
  <dcterms:created xsi:type="dcterms:W3CDTF">1996-12-17T01:32:00Z</dcterms:created>
  <dcterms:modified xsi:type="dcterms:W3CDTF">2026-08-10T09:03:28Z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4223B493F49C44018858C64D6C3F65B0_13</vt:lpwstr>
  </property>
  <property fmtid="{D5CDD505-2E9C-101B-9397-08002B2CF9AE}" pid="4" name="CalculationRule">
    <vt:i4>0</vt:i4>
  </property>
</Properties>
</file>