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13_ncr:1_{0B1CBFB6-52CB-4325-B006-43D4C01053BD}" xr6:coauthVersionLast="47" xr6:coauthVersionMax="47" xr10:uidLastSave="{00000000-0000-0000-0000-000000000000}"/>
  <bookViews>
    <workbookView xWindow="2100" yWindow="3270" windowWidth="28080" windowHeight="16485" xr2:uid="{A10EAA7E-1E7A-4920-A74F-A0D8B7446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J25" i="1" s="1"/>
  <c r="K25" i="1" s="1"/>
  <c r="G25" i="1"/>
  <c r="F25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I74" i="1"/>
  <c r="J74" i="1" s="1"/>
  <c r="G74" i="1"/>
  <c r="F74" i="1"/>
  <c r="J73" i="1"/>
  <c r="I73" i="1"/>
  <c r="G73" i="1"/>
  <c r="F73" i="1"/>
  <c r="I72" i="1"/>
  <c r="J72" i="1" s="1"/>
  <c r="G72" i="1"/>
  <c r="F72" i="1"/>
  <c r="I71" i="1"/>
  <c r="J71" i="1" s="1"/>
  <c r="G71" i="1"/>
  <c r="F71" i="1"/>
  <c r="J70" i="1"/>
  <c r="I70" i="1"/>
  <c r="G70" i="1"/>
  <c r="F70" i="1"/>
  <c r="I69" i="1"/>
  <c r="J69" i="1" s="1"/>
  <c r="G69" i="1"/>
  <c r="F69" i="1"/>
  <c r="I64" i="1"/>
  <c r="J64" i="1" s="1"/>
  <c r="G64" i="1"/>
  <c r="F64" i="1"/>
  <c r="J63" i="1"/>
  <c r="I63" i="1"/>
  <c r="G63" i="1"/>
  <c r="F63" i="1"/>
  <c r="I62" i="1"/>
  <c r="J62" i="1" s="1"/>
  <c r="G62" i="1"/>
  <c r="F62" i="1"/>
  <c r="I61" i="1"/>
  <c r="J61" i="1" s="1"/>
  <c r="G61" i="1"/>
  <c r="F61" i="1"/>
  <c r="J60" i="1"/>
  <c r="I60" i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J52" i="1"/>
  <c r="I52" i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J24" i="1"/>
  <c r="K24" i="1" s="1"/>
  <c r="I24" i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<sst xmlns="http://schemas.openxmlformats.org/spreadsheetml/2006/main" count="436" uniqueCount="233">
  <si>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</si>
  <si>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</si>
  <si>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</si>
  <si>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</si>
  <si>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</si>
  <si>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</si>
  <si>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</si>
  <si>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</si>
  <si>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</si>
  <si>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</si>
  <si>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</si>
  <si>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</si>
  <si>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</si>
  <si>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</si>
  <si>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</si>
  <si>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</si>
  <si>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</si>
  <si>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</si>
  <si>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</si>
  <si>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</si>
  <si>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</si>
  <si>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</si>
  <si>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</si>
  <si>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</si>
  <si>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</si>
  <si>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</si>
  <si>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</si>
  <si>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</si>
  <si>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</si>
  <si>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</si>
  <si>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</si>
  <si>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</si>
  <si>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</si>
  <si>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</si>
  <si>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</si>
  <si>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</si>
  <si>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</si>
  <si>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</si>
  <si>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</si>
  <si>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</si>
  <si>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</si>
  <si>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</si>
  <si>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</si>
  <si>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</si>
  <si>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</si>
  <si>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</si>
  <si>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</si>
  <si>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</si>
  <si>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</si>
  <si>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</si>
  <si>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</si>
  <si>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</si>
  <si>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</si>
  <si>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</si>
  <si>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</si>
  <si>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</si>
  <si>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</si>
  <si>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</si>
  <si>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</si>
  <si>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</si>
  <si>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</si>
  <si>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</si>
  <si>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</si>
  <si>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</si>
  <si>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</si>
  <si>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</si>
  <si>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</si>
  <si>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</si>
  <si>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</si>
  <si>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</si>
  <si>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</si>
  <si>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</si>
  <si>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FENG XIN DA 29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</si>
  <si>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</si>
  <si>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</si>
  <si>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</si>
  <si>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</si>
  <si>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</si>
  <si>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</si>
  <si>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</si>
  <si>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V.2632S</t>
    <phoneticPr fontId="2" type="noConversion"/>
  </si>
  <si>
    <t>V.2613S</t>
    <phoneticPr fontId="2" type="noConversion"/>
  </si>
  <si>
    <t>A3613</t>
    <phoneticPr fontId="2" type="noConversion"/>
  </si>
  <si>
    <t>V.2633S</t>
    <phoneticPr fontId="32" type="noConversion"/>
  </si>
  <si>
    <t>SK633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</si>
  <si>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</si>
  <si>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</si>
  <si>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</si>
  <si>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</si>
  <si>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</si>
  <si>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</si>
  <si>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</si>
  <si>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</si>
  <si>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</si>
  <si>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</si>
  <si>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</si>
  <si>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</si>
  <si>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</si>
  <si>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</si>
  <si>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</si>
  <si>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</si>
  <si>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</si>
  <si>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</si>
  <si>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</si>
  <si>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</si>
  <si>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</si>
  <si>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</si>
  <si>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</si>
  <si>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</si>
  <si>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</si>
  <si>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</si>
  <si>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</si>
  <si>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</si>
  <si>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</si>
  <si>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</si>
  <si>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</si>
  <si>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</si>
  <si>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</si>
  <si>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</si>
  <si>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</si>
  <si>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</si>
  <si>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</si>
  <si>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</si>
  <si>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</si>
  <si>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</si>
  <si>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</si>
  <si>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</si>
  <si>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</si>
  <si>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</si>
  <si>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</si>
  <si>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</si>
  <si>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</si>
  <si>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</si>
  <si>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</si>
  <si>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</si>
  <si>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</si>
  <si>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</si>
  <si>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</si>
  <si>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</si>
  <si>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</si>
  <si>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</si>
  <si>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</si>
  <si>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</si>
  <si>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</si>
  <si>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</si>
  <si>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</si>
  <si>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</si>
  <si>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</si>
  <si>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</si>
  <si>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</si>
  <si>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</si>
  <si>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</si>
  <si>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</si>
  <si>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</si>
  <si>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</si>
  <si>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</si>
  <si>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</si>
  <si>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</si>
  <si>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</si>
  <si>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</si>
  <si>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</si>
  <si>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</si>
  <si>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</si>
  <si>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</si>
  <si>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</si>
  <si>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</si>
  <si>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</si>
  <si>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</si>
  <si>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</si>
  <si>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</si>
  <si>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</si>
  <si>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</si>
  <si>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</si>
  <si>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</si>
  <si>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</si>
  <si>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</si>
  <si>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</si>
  <si>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</si>
  <si>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</si>
  <si>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</si>
  <si>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</si>
  <si>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</si>
  <si>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</si>
  <si>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</si>
  <si>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</si>
  <si>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</si>
  <si>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</si>
  <si>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</si>
  <si>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CA SAIGON</t>
  </si>
  <si>
    <t>V.2612S</t>
    <phoneticPr fontId="32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</si>
  <si>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</si>
  <si>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</si>
  <si>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</si>
  <si>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</si>
  <si>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</si>
  <si>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</si>
  <si>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</si>
  <si>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</si>
  <si>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</si>
  <si>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</si>
  <si>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</si>
  <si>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</si>
  <si>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</si>
  <si>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</si>
  <si>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</si>
  <si>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</si>
  <si>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</si>
  <si>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</si>
  <si>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</si>
  <si>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</si>
  <si>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</si>
  <si>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</si>
  <si>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</si>
  <si>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</si>
  <si>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</si>
  <si>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</si>
  <si>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</si>
  <si>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</si>
  <si>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</si>
  <si>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</si>
  <si>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</si>
  <si>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</si>
  <si>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</si>
  <si>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</si>
  <si>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</si>
  <si>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</si>
  <si>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V.2635S</t>
    <phoneticPr fontId="32" type="noConversion"/>
  </si>
  <si>
    <t>SK635</t>
    <phoneticPr fontId="2" type="noConversion"/>
  </si>
  <si>
    <t>H3622</t>
    <phoneticPr fontId="2" type="noConversion"/>
  </si>
  <si>
    <t>H3623</t>
    <phoneticPr fontId="2" type="noConversion"/>
  </si>
  <si>
    <t>V.2622W</t>
    <phoneticPr fontId="2" type="noConversion"/>
  </si>
  <si>
    <t>V.2623W</t>
    <phoneticPr fontId="2" type="noConversion"/>
  </si>
  <si>
    <t>V.2618W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</si>
</sst>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9"/>
      <color rgb="FFFF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6" fillId="0" borderId="0"/>
  </cellStyleXfs>
  <cellXfs count="13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" fontId="33" fillId="0" borderId="4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7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1" fillId="0" borderId="4" xfId="1" applyFont="1" applyBorder="1" applyAlignment="1">
      <alignment horizontal="center"/>
    </xf>
    <xf numFmtId="0" fontId="34" fillId="0" borderId="4" xfId="0" applyFont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D725410B-0733-46CB-A78C-DF4EA7299ABA}"/>
    <cellStyle name="常规_Sheet1" xfId="1" xr:uid="{BAFA804A-C018-4FC2-87D9-CEF6F49BD525}"/>
    <cellStyle name="一般_2005-03-01 Long Term Schedule-China-1" xfId="3" xr:uid="{9F9B84E5-28D7-42A9-9CD1-4E2BD5692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4A166EF-68A9-401F-A72F-82C8F311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8E65-8459-408D-A8ED-AE55B173E3BF}">
  <dimension ref="A1:N128"/>
  <sheetViews>
    <sheetView tabSelected="1" workbookViewId="0">
      <selection activeCell="C25" sqref="C25"/>
    </sheetView>
  </sheetViews>
  <sheetFormatPr defaultColWidth="9" defaultRowHeight="13.5" x14ac:dyDescent="0.15"/>
  <cols>
    <col min="1" max="1" width="27" style="1" customWidth="1"/>
    <col min="2" max="2" width="18.625" style="2" customWidth="1"/>
    <col min="3" max="3" width="15.5" style="2" customWidth="1"/>
    <col min="4" max="4" width="61.5" style="96" customWidth="1"/>
    <col min="5" max="5" width="9.5" style="25" customWidth="1"/>
    <col min="6" max="7" width="7.5" style="25" customWidth="1"/>
    <col min="8" max="8" width="19.375" style="25" customWidth="1"/>
    <col min="9" max="9" width="25.5" style="25" customWidth="1"/>
    <col min="10" max="10" width="23.5" customWidth="1"/>
    <col min="11" max="11" width="21.125" customWidth="1"/>
    <col min="12" max="12" width="17.875" customWidth="1"/>
    <col min="13" max="13" width="13.875" customWidth="1"/>
  </cols>
  <sheetData>
    <row r="1" spans="1:11" ht="14.45" customHeight="1" x14ac:dyDescent="0.15">
      <c r="C1" s="117" t="s">
        <v>0</v>
      </c>
      <c r="D1" s="117"/>
      <c r="E1" s="117"/>
      <c r="F1" s="117"/>
      <c r="G1" s="117"/>
      <c r="H1" s="117"/>
      <c r="I1" s="117"/>
    </row>
    <row r="2" spans="1:11" ht="17.45" customHeight="1" x14ac:dyDescent="0.15">
      <c r="B2" s="3" t="s">
        <v>1</v>
      </c>
      <c r="C2" s="117"/>
      <c r="D2" s="117"/>
      <c r="E2" s="117"/>
      <c r="F2" s="117"/>
      <c r="G2" s="117"/>
      <c r="H2" s="117"/>
      <c r="I2" s="117"/>
    </row>
    <row r="3" spans="1:11" ht="17.45" customHeight="1" x14ac:dyDescent="0.15">
      <c r="B3" s="3" t="s">
        <v>2</v>
      </c>
      <c r="C3" s="117"/>
      <c r="D3" s="117"/>
      <c r="E3" s="117"/>
      <c r="F3" s="117"/>
      <c r="G3" s="117"/>
      <c r="H3" s="117"/>
      <c r="I3" s="117"/>
    </row>
    <row r="4" spans="1:11" ht="18.75" x14ac:dyDescent="0.15">
      <c r="B4" s="3" t="s">
        <v>3</v>
      </c>
      <c r="C4" s="118" t="s">
        <v>4</v>
      </c>
      <c r="D4" s="118"/>
      <c r="E4" s="118"/>
      <c r="F4" s="118"/>
      <c r="G4" s="118"/>
      <c r="H4" s="118"/>
      <c r="I4" s="118"/>
    </row>
    <row r="5" spans="1:11" ht="18.75" x14ac:dyDescent="0.15">
      <c r="B5" s="3" t="s">
        <v>5</v>
      </c>
      <c r="C5" s="119" t="s">
        <v>6</v>
      </c>
      <c r="D5" s="119"/>
      <c r="E5" s="119"/>
      <c r="F5" s="119"/>
      <c r="G5" s="119"/>
      <c r="H5" s="119"/>
      <c r="I5" s="119"/>
    </row>
    <row r="6" spans="1:11" x14ac:dyDescent="0.15">
      <c r="C6" s="120" t="s">
        <v>7</v>
      </c>
      <c r="D6" s="120"/>
      <c r="E6" s="120"/>
      <c r="F6" s="120"/>
      <c r="G6" s="120"/>
      <c r="H6" s="120"/>
      <c r="I6" s="120"/>
    </row>
    <row r="7" spans="1:11" ht="15.75" x14ac:dyDescent="0.15">
      <c r="C7" s="4"/>
      <c r="D7" s="4"/>
      <c r="E7" s="4"/>
      <c r="F7" s="4"/>
      <c r="G7" s="4"/>
      <c r="H7" s="4"/>
      <c r="I7" s="4"/>
    </row>
    <row r="8" spans="1:11" ht="15.75" x14ac:dyDescent="0.15">
      <c r="A8" s="121" t="s">
        <v>8</v>
      </c>
      <c r="B8" s="122"/>
      <c r="C8" s="122"/>
      <c r="D8" s="122"/>
      <c r="E8" s="122"/>
      <c r="F8" s="122"/>
      <c r="G8" s="122"/>
      <c r="H8" s="122"/>
      <c r="I8" s="123"/>
    </row>
    <row r="9" spans="1:11" ht="15" x14ac:dyDescent="0.15">
      <c r="A9" s="124" t="s">
        <v>9</v>
      </c>
      <c r="B9" s="125"/>
      <c r="C9" s="125"/>
      <c r="D9" s="125"/>
      <c r="E9" s="125"/>
      <c r="F9" s="125"/>
      <c r="G9" s="125"/>
      <c r="H9" s="125"/>
      <c r="I9" s="126"/>
    </row>
    <row r="10" spans="1:11" ht="15" x14ac:dyDescent="0.1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ht="15" x14ac:dyDescent="0.1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ht="15" x14ac:dyDescent="0.2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ht="15" x14ac:dyDescent="0.2">
      <c r="A13" s="12" t="s">
        <v>26</v>
      </c>
      <c r="B13" s="12" t="s">
        <v>30</v>
      </c>
      <c r="C13" s="13" t="s">
        <v>31</v>
      </c>
      <c r="D13" s="12"/>
      <c r="E13" s="20" t="s">
        <v>29</v>
      </c>
      <c r="F13" s="21">
        <f t="shared" ref="F13:F16" si="0">H13-4</f>
        <v>46244</v>
      </c>
      <c r="G13" s="21">
        <f t="shared" ref="G13:G16" si="1">H13-1</f>
        <v>46247</v>
      </c>
      <c r="H13" s="17">
        <v>46248</v>
      </c>
      <c r="I13" s="21">
        <f t="shared" ref="I13:I16" si="2">H13+5</f>
        <v>46253</v>
      </c>
      <c r="J13" s="21">
        <f t="shared" ref="J13:J16" si="3">I13+3</f>
        <v>46256</v>
      </c>
      <c r="K13" s="18"/>
    </row>
    <row r="14" spans="1:11" s="19" customFormat="1" ht="15" x14ac:dyDescent="0.2">
      <c r="A14" s="12" t="s">
        <v>32</v>
      </c>
      <c r="B14" s="12" t="s">
        <v>33</v>
      </c>
      <c r="C14" s="15">
        <v>66616</v>
      </c>
      <c r="D14" s="12"/>
      <c r="E14" s="20" t="s">
        <v>29</v>
      </c>
      <c r="F14" s="21">
        <f t="shared" si="0"/>
        <v>46251</v>
      </c>
      <c r="G14" s="21">
        <f t="shared" si="1"/>
        <v>46254</v>
      </c>
      <c r="H14" s="17">
        <v>46255</v>
      </c>
      <c r="I14" s="21">
        <f t="shared" si="2"/>
        <v>46260</v>
      </c>
      <c r="J14" s="21">
        <f t="shared" si="3"/>
        <v>46263</v>
      </c>
      <c r="K14" s="18"/>
    </row>
    <row r="15" spans="1:11" s="19" customFormat="1" ht="15" x14ac:dyDescent="0.2">
      <c r="A15" s="12" t="s">
        <v>26</v>
      </c>
      <c r="B15" s="12" t="s">
        <v>34</v>
      </c>
      <c r="C15" s="13" t="s">
        <v>35</v>
      </c>
      <c r="D15" s="12"/>
      <c r="E15" s="20" t="s">
        <v>29</v>
      </c>
      <c r="F15" s="21">
        <f t="shared" si="0"/>
        <v>46258</v>
      </c>
      <c r="G15" s="21">
        <f t="shared" si="1"/>
        <v>46261</v>
      </c>
      <c r="H15" s="17">
        <v>46262</v>
      </c>
      <c r="I15" s="21">
        <f t="shared" si="2"/>
        <v>46267</v>
      </c>
      <c r="J15" s="21">
        <f t="shared" si="3"/>
        <v>46270</v>
      </c>
      <c r="K15" s="18"/>
    </row>
    <row r="16" spans="1:11" s="19" customFormat="1" ht="15" x14ac:dyDescent="0.2">
      <c r="A16" s="12" t="s">
        <v>32</v>
      </c>
      <c r="B16" s="12" t="s">
        <v>36</v>
      </c>
      <c r="C16" s="15">
        <v>66617</v>
      </c>
      <c r="D16" s="12"/>
      <c r="E16" s="20" t="s">
        <v>29</v>
      </c>
      <c r="F16" s="21">
        <f t="shared" si="0"/>
        <v>46265</v>
      </c>
      <c r="G16" s="21">
        <f t="shared" si="1"/>
        <v>46268</v>
      </c>
      <c r="H16" s="17">
        <v>46269</v>
      </c>
      <c r="I16" s="21">
        <f t="shared" si="2"/>
        <v>46274</v>
      </c>
      <c r="J16" s="21">
        <f t="shared" si="3"/>
        <v>46277</v>
      </c>
      <c r="K16" s="18"/>
    </row>
    <row r="17" spans="1:11" ht="15.75" x14ac:dyDescent="0.15">
      <c r="A17" s="127" t="s">
        <v>37</v>
      </c>
      <c r="B17" s="122"/>
      <c r="C17" s="122"/>
      <c r="D17" s="122"/>
      <c r="E17" s="122"/>
      <c r="F17" s="122"/>
      <c r="G17" s="122"/>
      <c r="H17" s="122"/>
      <c r="I17" s="123"/>
    </row>
    <row r="18" spans="1:11" ht="15" x14ac:dyDescent="0.15">
      <c r="A18" s="124" t="s">
        <v>38</v>
      </c>
      <c r="B18" s="125"/>
      <c r="C18" s="125"/>
      <c r="D18" s="125"/>
      <c r="E18" s="125"/>
      <c r="F18" s="125"/>
      <c r="G18" s="125"/>
      <c r="H18" s="125"/>
      <c r="I18" s="126"/>
    </row>
    <row r="19" spans="1:11" ht="15" x14ac:dyDescent="0.1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ht="15" x14ac:dyDescent="0.1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24" customFormat="1" ht="15" x14ac:dyDescent="0.15">
      <c r="A21" s="22" t="s">
        <v>43</v>
      </c>
      <c r="B21" s="22" t="s">
        <v>33</v>
      </c>
      <c r="C21" s="15">
        <v>89616</v>
      </c>
      <c r="D21" s="23"/>
      <c r="E21" s="15" t="s">
        <v>44</v>
      </c>
      <c r="F21" s="16">
        <f t="shared" ref="F21:F24" si="4">H21-4</f>
        <v>46239</v>
      </c>
      <c r="G21" s="16">
        <f t="shared" ref="G21:G24" si="5">H21-1</f>
        <v>46242</v>
      </c>
      <c r="H21" s="17">
        <v>46243</v>
      </c>
      <c r="I21" s="16">
        <f t="shared" ref="I21:I24" si="6">H21+3</f>
        <v>46246</v>
      </c>
      <c r="J21" s="16">
        <f t="shared" ref="J21:K24" si="7">I21+2</f>
        <v>46248</v>
      </c>
      <c r="K21" s="16">
        <f t="shared" si="7"/>
        <v>46250</v>
      </c>
    </row>
    <row r="22" spans="1:11" s="103" customFormat="1" ht="15" x14ac:dyDescent="0.2">
      <c r="A22" s="101" t="s">
        <v>72</v>
      </c>
      <c r="B22" s="101" t="s">
        <v>230</v>
      </c>
      <c r="C22" s="47" t="s">
        <v>228</v>
      </c>
      <c r="D22" s="102"/>
      <c r="E22" s="47" t="s">
        <v>44</v>
      </c>
      <c r="F22" s="48">
        <f t="shared" si="4"/>
        <v>46246</v>
      </c>
      <c r="G22" s="48">
        <f t="shared" si="5"/>
        <v>46249</v>
      </c>
      <c r="H22" s="49">
        <v>46250</v>
      </c>
      <c r="I22" s="48">
        <f t="shared" si="6"/>
        <v>46253</v>
      </c>
      <c r="J22" s="48">
        <f t="shared" si="7"/>
        <v>46255</v>
      </c>
      <c r="K22" s="48">
        <f t="shared" si="7"/>
        <v>46257</v>
      </c>
    </row>
    <row r="23" spans="1:11" s="24" customFormat="1" ht="15" x14ac:dyDescent="0.15">
      <c r="A23" s="22" t="s">
        <v>43</v>
      </c>
      <c r="B23" s="22" t="s">
        <v>36</v>
      </c>
      <c r="C23" s="15">
        <v>89617</v>
      </c>
      <c r="D23" s="23"/>
      <c r="E23" s="15" t="s">
        <v>44</v>
      </c>
      <c r="F23" s="16">
        <f t="shared" si="4"/>
        <v>46253</v>
      </c>
      <c r="G23" s="16">
        <f t="shared" si="5"/>
        <v>46256</v>
      </c>
      <c r="H23" s="17">
        <v>46257</v>
      </c>
      <c r="I23" s="16">
        <f t="shared" si="6"/>
        <v>46260</v>
      </c>
      <c r="J23" s="16">
        <f t="shared" si="7"/>
        <v>46262</v>
      </c>
      <c r="K23" s="16">
        <f t="shared" si="7"/>
        <v>46264</v>
      </c>
    </row>
    <row r="24" spans="1:11" s="103" customFormat="1" ht="15" x14ac:dyDescent="0.2">
      <c r="A24" s="101" t="s">
        <v>72</v>
      </c>
      <c r="B24" s="101" t="s">
        <v>231</v>
      </c>
      <c r="C24" s="47" t="s">
        <v>229</v>
      </c>
      <c r="D24" s="102"/>
      <c r="E24" s="47" t="s">
        <v>44</v>
      </c>
      <c r="F24" s="48">
        <f t="shared" si="4"/>
        <v>46260</v>
      </c>
      <c r="G24" s="48">
        <f t="shared" si="5"/>
        <v>46263</v>
      </c>
      <c r="H24" s="49">
        <v>46264</v>
      </c>
      <c r="I24" s="48">
        <f t="shared" si="6"/>
        <v>46267</v>
      </c>
      <c r="J24" s="48">
        <f t="shared" si="7"/>
        <v>46269</v>
      </c>
      <c r="K24" s="48">
        <f t="shared" si="7"/>
        <v>46271</v>
      </c>
    </row>
    <row r="25" spans="1:11" s="103" customFormat="1" ht="15" x14ac:dyDescent="0.2">
      <c r="A25" s="101" t="s">
        <v>43</v>
      </c>
      <c r="B25" s="101" t="s">
        <v>232</v>
      </c>
      <c r="C25" s="104">
        <v>89618</v>
      </c>
      <c r="D25" s="105"/>
      <c r="E25" s="47" t="s">
        <v>44</v>
      </c>
      <c r="F25" s="48">
        <f t="shared" ref="F25" si="8">H25-4</f>
        <v>46267</v>
      </c>
      <c r="G25" s="48">
        <f t="shared" ref="G25" si="9">H25-1</f>
        <v>46270</v>
      </c>
      <c r="H25" s="49">
        <v>46271</v>
      </c>
      <c r="I25" s="48">
        <f t="shared" ref="I25" si="10">H25+3</f>
        <v>46274</v>
      </c>
      <c r="J25" s="48">
        <f t="shared" ref="J25" si="11">I25+2</f>
        <v>46276</v>
      </c>
      <c r="K25" s="48">
        <f t="shared" ref="K25" si="12">J25+2</f>
        <v>46278</v>
      </c>
    </row>
    <row r="26" spans="1:11" s="25" customFormat="1" ht="15.75" x14ac:dyDescent="0.15">
      <c r="A26" s="128" t="s">
        <v>45</v>
      </c>
      <c r="B26" s="129"/>
      <c r="C26" s="129"/>
      <c r="D26" s="129"/>
      <c r="E26" s="129"/>
      <c r="F26" s="129"/>
      <c r="G26" s="129"/>
      <c r="H26" s="129"/>
      <c r="I26" s="130"/>
    </row>
    <row r="27" spans="1:11" s="25" customFormat="1" ht="15" x14ac:dyDescent="0.15">
      <c r="A27" s="114" t="s">
        <v>46</v>
      </c>
      <c r="B27" s="115"/>
      <c r="C27" s="115"/>
      <c r="D27" s="115"/>
      <c r="E27" s="115"/>
      <c r="F27" s="115"/>
      <c r="G27" s="115"/>
      <c r="H27" s="115"/>
      <c r="I27" s="116"/>
    </row>
    <row r="28" spans="1:11" s="25" customFormat="1" ht="15" x14ac:dyDescent="0.15">
      <c r="A28" s="26" t="s">
        <v>10</v>
      </c>
      <c r="B28" s="27" t="s">
        <v>11</v>
      </c>
      <c r="C28" s="28" t="s">
        <v>39</v>
      </c>
      <c r="D28" s="29" t="s">
        <v>13</v>
      </c>
      <c r="E28" s="27" t="s">
        <v>14</v>
      </c>
      <c r="F28" s="30" t="s">
        <v>15</v>
      </c>
      <c r="G28" s="30" t="s">
        <v>16</v>
      </c>
      <c r="H28" s="30" t="s">
        <v>17</v>
      </c>
      <c r="I28" s="30" t="s">
        <v>47</v>
      </c>
    </row>
    <row r="29" spans="1:11" s="25" customFormat="1" ht="15" x14ac:dyDescent="0.15">
      <c r="A29" s="5" t="s">
        <v>19</v>
      </c>
      <c r="B29" s="30" t="s">
        <v>20</v>
      </c>
      <c r="C29" s="28" t="s">
        <v>21</v>
      </c>
      <c r="D29" s="10"/>
      <c r="E29" s="26" t="s">
        <v>22</v>
      </c>
      <c r="F29" s="26"/>
      <c r="G29" s="26"/>
      <c r="H29" s="26" t="s">
        <v>23</v>
      </c>
      <c r="I29" s="26" t="s">
        <v>48</v>
      </c>
    </row>
    <row r="30" spans="1:11" s="33" customFormat="1" ht="15" x14ac:dyDescent="0.15">
      <c r="A30" s="31" t="s">
        <v>49</v>
      </c>
      <c r="B30" s="31" t="s">
        <v>50</v>
      </c>
      <c r="C30" s="32" t="s">
        <v>51</v>
      </c>
      <c r="D30" s="31"/>
      <c r="E30" s="15" t="s">
        <v>52</v>
      </c>
      <c r="F30" s="16">
        <f>H30-4</f>
        <v>46224</v>
      </c>
      <c r="G30" s="16">
        <f>H30-2</f>
        <v>46226</v>
      </c>
      <c r="H30" s="16">
        <v>46228</v>
      </c>
      <c r="I30" s="16">
        <f>H30+5</f>
        <v>46233</v>
      </c>
    </row>
    <row r="31" spans="1:11" s="33" customFormat="1" ht="15" x14ac:dyDescent="0.15">
      <c r="A31" s="31" t="s">
        <v>53</v>
      </c>
      <c r="B31" s="31" t="s">
        <v>54</v>
      </c>
      <c r="C31" s="32" t="s">
        <v>55</v>
      </c>
      <c r="D31" s="31"/>
      <c r="E31" s="15" t="s">
        <v>52</v>
      </c>
      <c r="F31" s="16">
        <f t="shared" ref="F31:F35" si="13">H31-4</f>
        <v>46231</v>
      </c>
      <c r="G31" s="16">
        <f t="shared" ref="G31:G35" si="14">H31-2</f>
        <v>46233</v>
      </c>
      <c r="H31" s="16">
        <v>46235</v>
      </c>
      <c r="I31" s="16">
        <f t="shared" ref="I31:I35" si="15">H31+5</f>
        <v>46240</v>
      </c>
    </row>
    <row r="32" spans="1:11" s="33" customFormat="1" ht="15" x14ac:dyDescent="0.15">
      <c r="A32" s="31" t="s">
        <v>49</v>
      </c>
      <c r="B32" s="31" t="s">
        <v>56</v>
      </c>
      <c r="C32" s="32" t="s">
        <v>57</v>
      </c>
      <c r="D32" s="31"/>
      <c r="E32" s="15" t="s">
        <v>52</v>
      </c>
      <c r="F32" s="16">
        <f t="shared" si="13"/>
        <v>46238</v>
      </c>
      <c r="G32" s="16">
        <f t="shared" si="14"/>
        <v>46240</v>
      </c>
      <c r="H32" s="16">
        <v>46242</v>
      </c>
      <c r="I32" s="16">
        <f t="shared" si="15"/>
        <v>46247</v>
      </c>
    </row>
    <row r="33" spans="1:14" s="33" customFormat="1" ht="15" x14ac:dyDescent="0.15">
      <c r="A33" s="31" t="s">
        <v>53</v>
      </c>
      <c r="B33" s="31" t="s">
        <v>58</v>
      </c>
      <c r="C33" s="32" t="s">
        <v>59</v>
      </c>
      <c r="D33" s="31"/>
      <c r="E33" s="15" t="s">
        <v>52</v>
      </c>
      <c r="F33" s="16">
        <f t="shared" si="13"/>
        <v>46245</v>
      </c>
      <c r="G33" s="16">
        <f t="shared" si="14"/>
        <v>46247</v>
      </c>
      <c r="H33" s="16">
        <v>46249</v>
      </c>
      <c r="I33" s="16">
        <f t="shared" si="15"/>
        <v>46254</v>
      </c>
    </row>
    <row r="34" spans="1:14" s="33" customFormat="1" ht="15" x14ac:dyDescent="0.15">
      <c r="A34" s="31" t="s">
        <v>49</v>
      </c>
      <c r="B34" s="31" t="s">
        <v>60</v>
      </c>
      <c r="C34" s="32" t="s">
        <v>61</v>
      </c>
      <c r="D34" s="31"/>
      <c r="E34" s="15" t="s">
        <v>52</v>
      </c>
      <c r="F34" s="16">
        <f t="shared" si="13"/>
        <v>46252</v>
      </c>
      <c r="G34" s="16">
        <f t="shared" si="14"/>
        <v>46254</v>
      </c>
      <c r="H34" s="16">
        <v>46256</v>
      </c>
      <c r="I34" s="16">
        <f t="shared" si="15"/>
        <v>46261</v>
      </c>
    </row>
    <row r="35" spans="1:14" s="33" customFormat="1" ht="15" x14ac:dyDescent="0.15">
      <c r="A35" s="31" t="s">
        <v>53</v>
      </c>
      <c r="B35" s="31" t="s">
        <v>62</v>
      </c>
      <c r="C35" s="32" t="s">
        <v>63</v>
      </c>
      <c r="D35" s="31"/>
      <c r="E35" s="15" t="s">
        <v>52</v>
      </c>
      <c r="F35" s="16">
        <f t="shared" si="13"/>
        <v>46259</v>
      </c>
      <c r="G35" s="16">
        <f t="shared" si="14"/>
        <v>46261</v>
      </c>
      <c r="H35" s="16">
        <v>46263</v>
      </c>
      <c r="I35" s="16">
        <f t="shared" si="15"/>
        <v>46268</v>
      </c>
    </row>
    <row r="36" spans="1:14" s="35" customFormat="1" ht="15.75" x14ac:dyDescent="0.15">
      <c r="A36" s="131" t="s">
        <v>64</v>
      </c>
      <c r="B36" s="131"/>
      <c r="C36" s="131"/>
      <c r="D36" s="131"/>
      <c r="E36" s="131"/>
      <c r="F36" s="131"/>
      <c r="G36" s="131"/>
      <c r="H36" s="131"/>
      <c r="I36" s="131"/>
      <c r="J36" s="34"/>
      <c r="K36" s="34"/>
    </row>
    <row r="37" spans="1:14" s="36" customFormat="1" ht="14.25" customHeight="1" x14ac:dyDescent="0.15">
      <c r="A37" s="109" t="s">
        <v>65</v>
      </c>
      <c r="B37" s="109"/>
      <c r="C37" s="109"/>
      <c r="D37" s="109"/>
      <c r="E37" s="109"/>
      <c r="F37" s="109"/>
      <c r="G37" s="109"/>
      <c r="H37" s="109"/>
      <c r="I37" s="109"/>
      <c r="J37"/>
      <c r="K37"/>
      <c r="L37"/>
      <c r="M37"/>
    </row>
    <row r="38" spans="1:14" s="36" customFormat="1" ht="14.25" customHeight="1" x14ac:dyDescent="0.15">
      <c r="A38" s="5" t="s">
        <v>10</v>
      </c>
      <c r="B38" s="6" t="s">
        <v>11</v>
      </c>
      <c r="C38" s="37" t="s">
        <v>39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40</v>
      </c>
      <c r="J38" s="38"/>
      <c r="K38"/>
      <c r="L38"/>
    </row>
    <row r="39" spans="1:14" s="36" customFormat="1" ht="14.25" customHeight="1" x14ac:dyDescent="0.15">
      <c r="A39" s="5" t="s">
        <v>66</v>
      </c>
      <c r="B39" s="9" t="s">
        <v>20</v>
      </c>
      <c r="C39" s="37" t="s">
        <v>21</v>
      </c>
      <c r="D39" s="10"/>
      <c r="E39" s="5" t="s">
        <v>22</v>
      </c>
      <c r="F39" s="5"/>
      <c r="G39" s="5"/>
      <c r="H39" s="5" t="s">
        <v>23</v>
      </c>
      <c r="I39" s="5" t="s">
        <v>67</v>
      </c>
      <c r="J39" s="39"/>
      <c r="K39"/>
      <c r="L39"/>
    </row>
    <row r="40" spans="1:14" s="33" customFormat="1" ht="16.149999999999999" customHeight="1" x14ac:dyDescent="0.15">
      <c r="A40" s="11" t="s">
        <v>68</v>
      </c>
      <c r="B40" s="22" t="s">
        <v>69</v>
      </c>
      <c r="C40" s="40" t="s">
        <v>70</v>
      </c>
      <c r="D40" s="41"/>
      <c r="E40" s="15" t="s">
        <v>71</v>
      </c>
      <c r="F40" s="16">
        <f t="shared" ref="F40:F42" si="16">H40-4</f>
        <v>46226</v>
      </c>
      <c r="G40" s="16">
        <f t="shared" ref="G40:G42" si="17">H40-1</f>
        <v>46229</v>
      </c>
      <c r="H40" s="17">
        <v>46230</v>
      </c>
      <c r="I40" s="16">
        <f t="shared" ref="I40:I42" si="18">H40+5</f>
        <v>46235</v>
      </c>
    </row>
    <row r="41" spans="1:14" s="33" customFormat="1" ht="16.149999999999999" customHeight="1" x14ac:dyDescent="0.15">
      <c r="A41" s="11" t="s">
        <v>72</v>
      </c>
      <c r="B41" s="11" t="s">
        <v>60</v>
      </c>
      <c r="C41" s="42" t="s">
        <v>73</v>
      </c>
      <c r="D41" s="41"/>
      <c r="E41" s="15" t="s">
        <v>71</v>
      </c>
      <c r="F41" s="16">
        <f>H41-4</f>
        <v>46230</v>
      </c>
      <c r="G41" s="16">
        <f>H41-1</f>
        <v>46233</v>
      </c>
      <c r="H41" s="17">
        <v>46234</v>
      </c>
      <c r="I41" s="16">
        <f>H41+5</f>
        <v>46239</v>
      </c>
    </row>
    <row r="42" spans="1:14" s="50" customFormat="1" ht="16.149999999999999" customHeight="1" x14ac:dyDescent="0.15">
      <c r="A42" s="43" t="s">
        <v>74</v>
      </c>
      <c r="B42" s="44" t="s">
        <v>75</v>
      </c>
      <c r="C42" s="45" t="s">
        <v>76</v>
      </c>
      <c r="D42" s="46"/>
      <c r="E42" s="47" t="s">
        <v>71</v>
      </c>
      <c r="F42" s="48">
        <f t="shared" si="16"/>
        <v>46233</v>
      </c>
      <c r="G42" s="48">
        <f t="shared" si="17"/>
        <v>46236</v>
      </c>
      <c r="H42" s="49">
        <v>46237</v>
      </c>
      <c r="I42" s="48">
        <f t="shared" si="18"/>
        <v>46242</v>
      </c>
    </row>
    <row r="43" spans="1:14" s="19" customFormat="1" ht="16.149999999999999" customHeight="1" x14ac:dyDescent="0.15">
      <c r="A43" s="11" t="s">
        <v>68</v>
      </c>
      <c r="B43" s="22" t="s">
        <v>77</v>
      </c>
      <c r="C43" s="40" t="s">
        <v>78</v>
      </c>
      <c r="D43" s="41"/>
      <c r="E43" s="15" t="s">
        <v>71</v>
      </c>
      <c r="F43" s="16">
        <f>H43-4</f>
        <v>46240</v>
      </c>
      <c r="G43" s="16">
        <f>H43-1</f>
        <v>46243</v>
      </c>
      <c r="H43" s="17">
        <v>46244</v>
      </c>
      <c r="I43" s="16">
        <f>H43+5</f>
        <v>46249</v>
      </c>
    </row>
    <row r="44" spans="1:14" s="50" customFormat="1" ht="16.149999999999999" customHeight="1" x14ac:dyDescent="0.15">
      <c r="A44" s="43" t="s">
        <v>79</v>
      </c>
      <c r="B44" s="44" t="s">
        <v>83</v>
      </c>
      <c r="C44" s="51" t="s">
        <v>84</v>
      </c>
      <c r="D44" s="46"/>
      <c r="E44" s="47" t="s">
        <v>71</v>
      </c>
      <c r="F44" s="48">
        <f t="shared" ref="F44:F46" si="19">H44-4</f>
        <v>46247</v>
      </c>
      <c r="G44" s="48">
        <f t="shared" ref="G44:G46" si="20">H44-1</f>
        <v>46250</v>
      </c>
      <c r="H44" s="49">
        <v>46251</v>
      </c>
      <c r="I44" s="48">
        <f t="shared" ref="I44:I46" si="21">H44+5</f>
        <v>46256</v>
      </c>
    </row>
    <row r="45" spans="1:14" s="33" customFormat="1" ht="16.149999999999999" customHeight="1" x14ac:dyDescent="0.15">
      <c r="A45" s="11" t="s">
        <v>68</v>
      </c>
      <c r="B45" s="11" t="s">
        <v>81</v>
      </c>
      <c r="C45" s="40" t="s">
        <v>82</v>
      </c>
      <c r="D45" s="41"/>
      <c r="E45" s="15" t="s">
        <v>71</v>
      </c>
      <c r="F45" s="16">
        <f t="shared" si="19"/>
        <v>46254</v>
      </c>
      <c r="G45" s="16">
        <f t="shared" si="20"/>
        <v>46257</v>
      </c>
      <c r="H45" s="17">
        <v>46258</v>
      </c>
      <c r="I45" s="16">
        <f t="shared" si="21"/>
        <v>46263</v>
      </c>
    </row>
    <row r="46" spans="1:14" s="50" customFormat="1" ht="16.149999999999999" customHeight="1" x14ac:dyDescent="0.15">
      <c r="A46" s="43" t="s">
        <v>74</v>
      </c>
      <c r="B46" s="44" t="s">
        <v>226</v>
      </c>
      <c r="C46" s="51" t="s">
        <v>227</v>
      </c>
      <c r="D46" s="46"/>
      <c r="E46" s="47" t="s">
        <v>71</v>
      </c>
      <c r="F46" s="48">
        <f t="shared" si="19"/>
        <v>46261</v>
      </c>
      <c r="G46" s="48">
        <f t="shared" si="20"/>
        <v>46264</v>
      </c>
      <c r="H46" s="49">
        <v>46265</v>
      </c>
      <c r="I46" s="48">
        <f t="shared" si="21"/>
        <v>46270</v>
      </c>
    </row>
    <row r="47" spans="1:14" s="56" customFormat="1" ht="15.75" x14ac:dyDescent="0.15">
      <c r="A47" s="52" t="s">
        <v>85</v>
      </c>
      <c r="B47" s="53"/>
      <c r="C47" s="54"/>
      <c r="D47" s="54"/>
      <c r="E47" s="54"/>
      <c r="F47" s="54"/>
      <c r="G47" s="54"/>
      <c r="H47" s="54"/>
      <c r="I47" s="55"/>
      <c r="L47" s="57"/>
      <c r="M47" s="57"/>
      <c r="N47" s="57"/>
    </row>
    <row r="48" spans="1:14" ht="15" x14ac:dyDescent="0.15">
      <c r="A48" s="110" t="s">
        <v>86</v>
      </c>
      <c r="B48" s="110"/>
      <c r="C48" s="110"/>
      <c r="D48" s="110"/>
      <c r="E48" s="110"/>
      <c r="F48" s="110"/>
      <c r="G48" s="110"/>
      <c r="H48" s="110"/>
      <c r="I48" s="110"/>
      <c r="J48" s="58"/>
      <c r="K48" s="58"/>
      <c r="L48" s="58"/>
      <c r="M48" s="58"/>
    </row>
    <row r="49" spans="1:14" ht="15" x14ac:dyDescent="0.15">
      <c r="A49" s="26" t="s">
        <v>10</v>
      </c>
      <c r="B49" s="27" t="s">
        <v>11</v>
      </c>
      <c r="C49" s="28" t="s">
        <v>39</v>
      </c>
      <c r="D49" s="29" t="s">
        <v>13</v>
      </c>
      <c r="E49" s="27" t="s">
        <v>14</v>
      </c>
      <c r="F49" s="30" t="s">
        <v>15</v>
      </c>
      <c r="G49" s="30" t="s">
        <v>16</v>
      </c>
      <c r="H49" s="30" t="s">
        <v>87</v>
      </c>
      <c r="I49" s="30" t="s">
        <v>40</v>
      </c>
      <c r="J49" s="30" t="s">
        <v>40</v>
      </c>
      <c r="K49" s="58"/>
      <c r="L49" s="58"/>
      <c r="M49" s="58"/>
    </row>
    <row r="50" spans="1:14" ht="15" x14ac:dyDescent="0.15">
      <c r="A50" s="26" t="s">
        <v>19</v>
      </c>
      <c r="B50" s="30" t="s">
        <v>20</v>
      </c>
      <c r="C50" s="28" t="s">
        <v>21</v>
      </c>
      <c r="D50" s="59"/>
      <c r="E50" s="30" t="s">
        <v>22</v>
      </c>
      <c r="F50" s="26"/>
      <c r="G50" s="26"/>
      <c r="H50" s="26" t="s">
        <v>23</v>
      </c>
      <c r="I50" s="26" t="s">
        <v>88</v>
      </c>
      <c r="J50" s="26" t="s">
        <v>89</v>
      </c>
      <c r="K50" s="58"/>
      <c r="L50" s="58"/>
      <c r="M50" s="58"/>
    </row>
    <row r="51" spans="1:14" ht="16.149999999999999" customHeight="1" x14ac:dyDescent="0.2">
      <c r="A51" s="60" t="s">
        <v>90</v>
      </c>
      <c r="B51" s="61" t="s">
        <v>91</v>
      </c>
      <c r="C51" s="32" t="s">
        <v>92</v>
      </c>
      <c r="D51" s="62"/>
      <c r="E51" s="20" t="s">
        <v>93</v>
      </c>
      <c r="F51" s="21">
        <f t="shared" ref="F51" si="22">SUM(H51-4)</f>
        <v>46230</v>
      </c>
      <c r="G51" s="21">
        <f t="shared" ref="G51" si="23">H51-2</f>
        <v>46232</v>
      </c>
      <c r="H51" s="17">
        <v>46234</v>
      </c>
      <c r="I51" s="21">
        <f t="shared" ref="I51" si="24">H51+11</f>
        <v>46245</v>
      </c>
      <c r="J51" s="21">
        <f t="shared" ref="J51" si="25">I51+2</f>
        <v>46247</v>
      </c>
    </row>
    <row r="52" spans="1:14" ht="16.149999999999999" customHeight="1" x14ac:dyDescent="0.2">
      <c r="A52" s="60" t="s">
        <v>94</v>
      </c>
      <c r="B52" s="61" t="s">
        <v>95</v>
      </c>
      <c r="C52" s="32" t="s">
        <v>96</v>
      </c>
      <c r="D52" s="62"/>
      <c r="E52" s="20" t="s">
        <v>93</v>
      </c>
      <c r="F52" s="21">
        <f>SUM(H52-4)</f>
        <v>46237</v>
      </c>
      <c r="G52" s="21">
        <f>H52-2</f>
        <v>46239</v>
      </c>
      <c r="H52" s="17">
        <v>46241</v>
      </c>
      <c r="I52" s="21">
        <f>H52+11</f>
        <v>46252</v>
      </c>
      <c r="J52" s="21">
        <f>I52+2</f>
        <v>46254</v>
      </c>
    </row>
    <row r="53" spans="1:14" ht="16.149999999999999" customHeight="1" x14ac:dyDescent="0.2">
      <c r="A53" s="60" t="s">
        <v>97</v>
      </c>
      <c r="B53" s="61" t="s">
        <v>98</v>
      </c>
      <c r="C53" s="20" t="s">
        <v>99</v>
      </c>
      <c r="D53" s="62"/>
      <c r="E53" s="20" t="s">
        <v>93</v>
      </c>
      <c r="F53" s="21">
        <f t="shared" ref="F53:F55" si="26">SUM(H53-4)</f>
        <v>46244</v>
      </c>
      <c r="G53" s="21">
        <f t="shared" ref="G53:G55" si="27">H53-2</f>
        <v>46246</v>
      </c>
      <c r="H53" s="17">
        <v>46248</v>
      </c>
      <c r="I53" s="21">
        <f t="shared" ref="I53:I55" si="28">H53+11</f>
        <v>46259</v>
      </c>
      <c r="J53" s="21">
        <f t="shared" ref="J53:J55" si="29">I53+2</f>
        <v>46261</v>
      </c>
    </row>
    <row r="54" spans="1:14" ht="16.149999999999999" customHeight="1" x14ac:dyDescent="0.2">
      <c r="A54" s="60" t="s">
        <v>100</v>
      </c>
      <c r="B54" s="61" t="s">
        <v>101</v>
      </c>
      <c r="C54" s="32" t="s">
        <v>102</v>
      </c>
      <c r="D54" s="62"/>
      <c r="E54" s="20" t="s">
        <v>93</v>
      </c>
      <c r="F54" s="21">
        <f t="shared" si="26"/>
        <v>46251</v>
      </c>
      <c r="G54" s="21">
        <f t="shared" si="27"/>
        <v>46253</v>
      </c>
      <c r="H54" s="17">
        <v>46255</v>
      </c>
      <c r="I54" s="21">
        <f t="shared" si="28"/>
        <v>46266</v>
      </c>
      <c r="J54" s="21">
        <f t="shared" si="29"/>
        <v>46268</v>
      </c>
    </row>
    <row r="55" spans="1:14" ht="16.149999999999999" customHeight="1" x14ac:dyDescent="0.2">
      <c r="A55" s="60" t="s">
        <v>103</v>
      </c>
      <c r="B55" s="61" t="s">
        <v>104</v>
      </c>
      <c r="C55" s="20" t="s">
        <v>105</v>
      </c>
      <c r="D55" s="62"/>
      <c r="E55" s="20" t="s">
        <v>93</v>
      </c>
      <c r="F55" s="21">
        <f t="shared" si="26"/>
        <v>46258</v>
      </c>
      <c r="G55" s="21">
        <f t="shared" si="27"/>
        <v>46260</v>
      </c>
      <c r="H55" s="17">
        <v>46262</v>
      </c>
      <c r="I55" s="21">
        <f t="shared" si="28"/>
        <v>46273</v>
      </c>
      <c r="J55" s="21">
        <f t="shared" si="29"/>
        <v>46275</v>
      </c>
    </row>
    <row r="56" spans="1:14" s="56" customFormat="1" ht="15.75" x14ac:dyDescent="0.15">
      <c r="A56" s="63" t="s">
        <v>106</v>
      </c>
      <c r="B56" s="64"/>
      <c r="C56" s="65"/>
      <c r="D56" s="65"/>
      <c r="E56" s="65"/>
      <c r="F56" s="65"/>
      <c r="G56" s="65"/>
      <c r="H56" s="65"/>
      <c r="I56" s="66"/>
      <c r="J56" s="67"/>
    </row>
    <row r="57" spans="1:14" s="58" customFormat="1" ht="15" x14ac:dyDescent="0.15">
      <c r="A57" s="109" t="s">
        <v>107</v>
      </c>
      <c r="B57" s="109"/>
      <c r="C57" s="109"/>
      <c r="D57" s="109"/>
      <c r="E57" s="109"/>
      <c r="F57" s="109"/>
      <c r="G57" s="109"/>
      <c r="H57" s="109"/>
      <c r="I57" s="109"/>
    </row>
    <row r="58" spans="1:14" s="58" customFormat="1" ht="15" x14ac:dyDescent="0.15">
      <c r="A58" s="68" t="s">
        <v>10</v>
      </c>
      <c r="B58" s="27" t="s">
        <v>11</v>
      </c>
      <c r="C58" s="28" t="s">
        <v>39</v>
      </c>
      <c r="D58" s="29" t="s">
        <v>13</v>
      </c>
      <c r="E58" s="27" t="s">
        <v>14</v>
      </c>
      <c r="F58" s="30" t="s">
        <v>15</v>
      </c>
      <c r="G58" s="30" t="s">
        <v>16</v>
      </c>
      <c r="H58" s="30" t="s">
        <v>17</v>
      </c>
      <c r="I58" s="30" t="s">
        <v>40</v>
      </c>
      <c r="J58" s="30" t="s">
        <v>40</v>
      </c>
      <c r="M58" s="36"/>
      <c r="N58" s="36"/>
    </row>
    <row r="59" spans="1:14" s="36" customFormat="1" ht="15" x14ac:dyDescent="0.15">
      <c r="A59" s="68" t="s">
        <v>19</v>
      </c>
      <c r="B59" s="30" t="s">
        <v>20</v>
      </c>
      <c r="C59" s="28" t="s">
        <v>21</v>
      </c>
      <c r="D59" s="69"/>
      <c r="E59" s="30" t="s">
        <v>22</v>
      </c>
      <c r="F59" s="26"/>
      <c r="G59" s="26"/>
      <c r="H59" s="26" t="s">
        <v>23</v>
      </c>
      <c r="I59" s="26" t="s">
        <v>108</v>
      </c>
      <c r="J59" s="26" t="s">
        <v>89</v>
      </c>
    </row>
    <row r="60" spans="1:14" s="73" customFormat="1" ht="15" x14ac:dyDescent="0.15">
      <c r="A60" s="11" t="s">
        <v>109</v>
      </c>
      <c r="B60" s="22" t="s">
        <v>110</v>
      </c>
      <c r="C60" s="70" t="s">
        <v>111</v>
      </c>
      <c r="D60" s="71"/>
      <c r="E60" s="72" t="s">
        <v>112</v>
      </c>
      <c r="F60" s="72">
        <f>SUM(H60-4)</f>
        <v>46228</v>
      </c>
      <c r="G60" s="72">
        <f>H60-2</f>
        <v>46230</v>
      </c>
      <c r="H60" s="72">
        <v>46232</v>
      </c>
      <c r="I60" s="72">
        <f>H60+6</f>
        <v>46238</v>
      </c>
      <c r="J60" s="72">
        <f>I60+2</f>
        <v>46240</v>
      </c>
    </row>
    <row r="61" spans="1:14" s="73" customFormat="1" ht="15" x14ac:dyDescent="0.15">
      <c r="A61" s="11" t="s">
        <v>113</v>
      </c>
      <c r="B61" s="22" t="s">
        <v>114</v>
      </c>
      <c r="C61" s="70">
        <v>67088</v>
      </c>
      <c r="D61" s="71"/>
      <c r="E61" s="72" t="s">
        <v>112</v>
      </c>
      <c r="F61" s="72">
        <f t="shared" ref="F61:F64" si="30">SUM(H61-4)</f>
        <v>46235</v>
      </c>
      <c r="G61" s="72">
        <f t="shared" ref="G61:G64" si="31">H61-2</f>
        <v>46237</v>
      </c>
      <c r="H61" s="72">
        <v>46239</v>
      </c>
      <c r="I61" s="72">
        <f t="shared" ref="I61:I64" si="32">H61+6</f>
        <v>46245</v>
      </c>
      <c r="J61" s="72">
        <f t="shared" ref="J61:J64" si="33">I61+2</f>
        <v>46247</v>
      </c>
    </row>
    <row r="62" spans="1:14" s="73" customFormat="1" ht="15" x14ac:dyDescent="0.15">
      <c r="A62" s="11" t="s">
        <v>115</v>
      </c>
      <c r="B62" s="22" t="s">
        <v>110</v>
      </c>
      <c r="C62" s="15">
        <v>45610</v>
      </c>
      <c r="D62" s="71"/>
      <c r="E62" s="72" t="s">
        <v>112</v>
      </c>
      <c r="F62" s="72">
        <f t="shared" si="30"/>
        <v>46242</v>
      </c>
      <c r="G62" s="72">
        <f t="shared" si="31"/>
        <v>46244</v>
      </c>
      <c r="H62" s="72">
        <v>46246</v>
      </c>
      <c r="I62" s="72">
        <f t="shared" si="32"/>
        <v>46252</v>
      </c>
      <c r="J62" s="72">
        <f t="shared" si="33"/>
        <v>46254</v>
      </c>
    </row>
    <row r="63" spans="1:14" s="73" customFormat="1" ht="15" x14ac:dyDescent="0.15">
      <c r="A63" s="11" t="s">
        <v>109</v>
      </c>
      <c r="B63" s="22" t="s">
        <v>69</v>
      </c>
      <c r="C63" s="70" t="s">
        <v>116</v>
      </c>
      <c r="D63" s="71"/>
      <c r="E63" s="72" t="s">
        <v>112</v>
      </c>
      <c r="F63" s="72">
        <f t="shared" si="30"/>
        <v>46249</v>
      </c>
      <c r="G63" s="72">
        <f t="shared" si="31"/>
        <v>46251</v>
      </c>
      <c r="H63" s="72">
        <v>46253</v>
      </c>
      <c r="I63" s="72">
        <f t="shared" si="32"/>
        <v>46259</v>
      </c>
      <c r="J63" s="72">
        <f t="shared" si="33"/>
        <v>46261</v>
      </c>
    </row>
    <row r="64" spans="1:14" s="73" customFormat="1" ht="15" x14ac:dyDescent="0.15">
      <c r="A64" s="11" t="s">
        <v>113</v>
      </c>
      <c r="B64" s="22" t="s">
        <v>117</v>
      </c>
      <c r="C64" s="70">
        <v>67089</v>
      </c>
      <c r="D64" s="71"/>
      <c r="E64" s="72" t="s">
        <v>112</v>
      </c>
      <c r="F64" s="72">
        <f t="shared" si="30"/>
        <v>46256</v>
      </c>
      <c r="G64" s="72">
        <f t="shared" si="31"/>
        <v>46258</v>
      </c>
      <c r="H64" s="72">
        <v>46260</v>
      </c>
      <c r="I64" s="72">
        <f t="shared" si="32"/>
        <v>46266</v>
      </c>
      <c r="J64" s="72">
        <f t="shared" si="33"/>
        <v>46268</v>
      </c>
    </row>
    <row r="65" spans="1:14" s="58" customFormat="1" ht="15.75" x14ac:dyDescent="0.15">
      <c r="A65" s="111" t="s">
        <v>118</v>
      </c>
      <c r="B65" s="112"/>
      <c r="C65" s="112"/>
      <c r="D65" s="112"/>
      <c r="E65" s="112"/>
      <c r="F65" s="112"/>
      <c r="G65" s="112"/>
      <c r="H65" s="112"/>
      <c r="I65" s="113"/>
    </row>
    <row r="66" spans="1:14" s="58" customFormat="1" ht="15" x14ac:dyDescent="0.15">
      <c r="A66" s="114" t="s">
        <v>119</v>
      </c>
      <c r="B66" s="115"/>
      <c r="C66" s="115"/>
      <c r="D66" s="115"/>
      <c r="E66" s="115"/>
      <c r="F66" s="115"/>
      <c r="G66" s="115"/>
      <c r="H66" s="115"/>
      <c r="I66" s="116"/>
    </row>
    <row r="67" spans="1:14" s="58" customFormat="1" ht="15" x14ac:dyDescent="0.15">
      <c r="A67" s="26" t="s">
        <v>10</v>
      </c>
      <c r="B67" s="30" t="s">
        <v>11</v>
      </c>
      <c r="C67" s="28" t="s">
        <v>39</v>
      </c>
      <c r="D67" s="29" t="s">
        <v>13</v>
      </c>
      <c r="E67" s="27" t="s">
        <v>14</v>
      </c>
      <c r="F67" s="30" t="s">
        <v>15</v>
      </c>
      <c r="G67" s="30" t="s">
        <v>16</v>
      </c>
      <c r="H67" s="30" t="s">
        <v>87</v>
      </c>
      <c r="I67" s="30" t="s">
        <v>40</v>
      </c>
      <c r="J67" s="30" t="s">
        <v>47</v>
      </c>
      <c r="M67" s="36"/>
    </row>
    <row r="68" spans="1:14" ht="15" x14ac:dyDescent="0.15">
      <c r="A68" s="26" t="s">
        <v>19</v>
      </c>
      <c r="B68" s="30" t="s">
        <v>20</v>
      </c>
      <c r="C68" s="28" t="s">
        <v>21</v>
      </c>
      <c r="D68" s="26"/>
      <c r="E68" s="26" t="s">
        <v>22</v>
      </c>
      <c r="F68" s="26"/>
      <c r="G68" s="26"/>
      <c r="H68" s="26" t="s">
        <v>23</v>
      </c>
      <c r="I68" s="26" t="s">
        <v>120</v>
      </c>
      <c r="J68" s="26" t="s">
        <v>121</v>
      </c>
      <c r="K68" s="36"/>
      <c r="L68" s="36"/>
      <c r="M68" s="36"/>
    </row>
    <row r="69" spans="1:14" s="19" customFormat="1" ht="13.9" customHeight="1" x14ac:dyDescent="0.2">
      <c r="A69" s="74" t="s">
        <v>122</v>
      </c>
      <c r="B69" s="75" t="s">
        <v>123</v>
      </c>
      <c r="C69" s="40" t="s">
        <v>124</v>
      </c>
      <c r="D69" s="76"/>
      <c r="E69" s="77" t="s">
        <v>125</v>
      </c>
      <c r="F69" s="16">
        <f>H69-4</f>
        <v>46224</v>
      </c>
      <c r="G69" s="16">
        <f>H69-1</f>
        <v>46227</v>
      </c>
      <c r="H69" s="16">
        <v>46228</v>
      </c>
      <c r="I69" s="16">
        <f>H69+13</f>
        <v>46241</v>
      </c>
      <c r="J69" s="16">
        <f>I69+4</f>
        <v>46245</v>
      </c>
      <c r="K69" s="78"/>
      <c r="L69" s="78"/>
      <c r="M69" s="78"/>
    </row>
    <row r="70" spans="1:14" s="19" customFormat="1" ht="15" x14ac:dyDescent="0.15">
      <c r="A70" s="79" t="s">
        <v>126</v>
      </c>
      <c r="B70" s="75" t="s">
        <v>127</v>
      </c>
      <c r="C70" s="40" t="s">
        <v>128</v>
      </c>
      <c r="D70" s="76" t="s">
        <v>129</v>
      </c>
      <c r="E70" s="77" t="s">
        <v>125</v>
      </c>
      <c r="F70" s="16">
        <f t="shared" ref="F70:F74" si="34">H70-4</f>
        <v>46231</v>
      </c>
      <c r="G70" s="16">
        <f t="shared" ref="G70:G74" si="35">H70-1</f>
        <v>46234</v>
      </c>
      <c r="H70" s="16">
        <v>46235</v>
      </c>
      <c r="I70" s="16">
        <f t="shared" ref="I70:I74" si="36">H70+13</f>
        <v>46248</v>
      </c>
      <c r="J70" s="16">
        <f t="shared" ref="J70:J74" si="37">I70+4</f>
        <v>46252</v>
      </c>
      <c r="K70" s="78"/>
      <c r="L70" s="78"/>
      <c r="M70" s="78"/>
    </row>
    <row r="71" spans="1:14" s="19" customFormat="1" ht="15" x14ac:dyDescent="0.2">
      <c r="A71" s="74" t="s">
        <v>130</v>
      </c>
      <c r="B71" s="75" t="s">
        <v>131</v>
      </c>
      <c r="C71" s="15" t="s">
        <v>132</v>
      </c>
      <c r="D71" s="76"/>
      <c r="E71" s="77" t="s">
        <v>125</v>
      </c>
      <c r="F71" s="16">
        <f t="shared" si="34"/>
        <v>46238</v>
      </c>
      <c r="G71" s="16">
        <f t="shared" si="35"/>
        <v>46241</v>
      </c>
      <c r="H71" s="16">
        <v>46242</v>
      </c>
      <c r="I71" s="16">
        <f t="shared" si="36"/>
        <v>46255</v>
      </c>
      <c r="J71" s="16">
        <f t="shared" si="37"/>
        <v>46259</v>
      </c>
      <c r="K71" s="78"/>
      <c r="L71" s="78"/>
      <c r="M71" s="78"/>
    </row>
    <row r="72" spans="1:14" s="19" customFormat="1" ht="15" x14ac:dyDescent="0.2">
      <c r="A72" s="74" t="s">
        <v>133</v>
      </c>
      <c r="B72" s="75" t="s">
        <v>134</v>
      </c>
      <c r="C72" s="15" t="s">
        <v>135</v>
      </c>
      <c r="D72" s="76"/>
      <c r="E72" s="77" t="s">
        <v>125</v>
      </c>
      <c r="F72" s="16">
        <f t="shared" si="34"/>
        <v>46244</v>
      </c>
      <c r="G72" s="16">
        <f t="shared" si="35"/>
        <v>46247</v>
      </c>
      <c r="H72" s="16">
        <v>46248</v>
      </c>
      <c r="I72" s="16">
        <f t="shared" si="36"/>
        <v>46261</v>
      </c>
      <c r="J72" s="16">
        <f t="shared" si="37"/>
        <v>46265</v>
      </c>
      <c r="K72" s="78"/>
      <c r="L72" s="78"/>
      <c r="M72" s="78"/>
    </row>
    <row r="73" spans="1:14" s="19" customFormat="1" ht="15" x14ac:dyDescent="0.2">
      <c r="A73" s="74" t="s">
        <v>122</v>
      </c>
      <c r="B73" s="75" t="s">
        <v>136</v>
      </c>
      <c r="C73" s="40" t="s">
        <v>137</v>
      </c>
      <c r="D73" s="76"/>
      <c r="E73" s="77" t="s">
        <v>125</v>
      </c>
      <c r="F73" s="16">
        <f t="shared" si="34"/>
        <v>46252</v>
      </c>
      <c r="G73" s="16">
        <f t="shared" si="35"/>
        <v>46255</v>
      </c>
      <c r="H73" s="16">
        <v>46256</v>
      </c>
      <c r="I73" s="16">
        <f t="shared" si="36"/>
        <v>46269</v>
      </c>
      <c r="J73" s="16">
        <f t="shared" si="37"/>
        <v>46273</v>
      </c>
      <c r="K73" s="78"/>
      <c r="L73" s="78"/>
      <c r="M73" s="78"/>
    </row>
    <row r="74" spans="1:14" s="19" customFormat="1" ht="15" x14ac:dyDescent="0.2">
      <c r="A74" s="74" t="s">
        <v>126</v>
      </c>
      <c r="B74" s="75" t="s">
        <v>138</v>
      </c>
      <c r="C74" s="40" t="s">
        <v>139</v>
      </c>
      <c r="D74" s="76" t="s">
        <v>129</v>
      </c>
      <c r="E74" s="77" t="s">
        <v>125</v>
      </c>
      <c r="F74" s="16">
        <f t="shared" si="34"/>
        <v>46259</v>
      </c>
      <c r="G74" s="16">
        <f t="shared" si="35"/>
        <v>46262</v>
      </c>
      <c r="H74" s="16">
        <v>46263</v>
      </c>
      <c r="I74" s="16">
        <f t="shared" si="36"/>
        <v>46276</v>
      </c>
      <c r="J74" s="16">
        <f t="shared" si="37"/>
        <v>46280</v>
      </c>
      <c r="K74" s="78"/>
      <c r="L74" s="78"/>
      <c r="M74" s="78"/>
    </row>
    <row r="75" spans="1:14" s="57" customFormat="1" ht="15.75" x14ac:dyDescent="0.15">
      <c r="A75" s="80" t="s">
        <v>140</v>
      </c>
      <c r="B75" s="81"/>
      <c r="C75" s="82"/>
      <c r="D75" s="82"/>
      <c r="E75" s="82"/>
      <c r="F75" s="82"/>
      <c r="G75" s="82"/>
      <c r="H75" s="82"/>
      <c r="I75" s="82"/>
      <c r="J75" s="83"/>
      <c r="K75" s="83"/>
      <c r="L75" s="83"/>
      <c r="M75" s="83"/>
    </row>
    <row r="76" spans="1:14" ht="15" x14ac:dyDescent="0.15">
      <c r="A76" s="109" t="s">
        <v>141</v>
      </c>
      <c r="B76" s="109"/>
      <c r="C76" s="109"/>
      <c r="D76" s="109"/>
      <c r="E76" s="109"/>
      <c r="F76" s="109"/>
      <c r="G76" s="109"/>
      <c r="H76" s="109"/>
      <c r="I76" s="109"/>
      <c r="J76" s="36"/>
      <c r="K76" s="36"/>
      <c r="L76" s="36"/>
      <c r="M76" s="36"/>
    </row>
    <row r="77" spans="1:14" ht="15" x14ac:dyDescent="0.15">
      <c r="A77" s="84" t="s">
        <v>10</v>
      </c>
      <c r="B77" s="6" t="s">
        <v>11</v>
      </c>
      <c r="C77" s="37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142</v>
      </c>
      <c r="I77" s="9" t="s">
        <v>40</v>
      </c>
      <c r="J77" s="9" t="s">
        <v>40</v>
      </c>
      <c r="K77" s="36"/>
      <c r="L77" s="36"/>
      <c r="M77" s="36"/>
    </row>
    <row r="78" spans="1:14" ht="15" x14ac:dyDescent="0.15">
      <c r="A78" s="84" t="s">
        <v>19</v>
      </c>
      <c r="B78" s="9" t="s">
        <v>20</v>
      </c>
      <c r="C78" s="37" t="s">
        <v>21</v>
      </c>
      <c r="D78" s="85"/>
      <c r="E78" s="9" t="s">
        <v>22</v>
      </c>
      <c r="F78" s="5"/>
      <c r="G78" s="5"/>
      <c r="H78" s="5" t="s">
        <v>23</v>
      </c>
      <c r="I78" s="5" t="s">
        <v>89</v>
      </c>
      <c r="J78" s="5" t="s">
        <v>88</v>
      </c>
      <c r="K78" s="36"/>
      <c r="L78" s="36"/>
      <c r="M78" s="36"/>
      <c r="N78" s="36"/>
    </row>
    <row r="79" spans="1:14" s="19" customFormat="1" ht="15" x14ac:dyDescent="0.15">
      <c r="A79" s="11" t="s">
        <v>143</v>
      </c>
      <c r="B79" s="86" t="s">
        <v>144</v>
      </c>
      <c r="C79" s="87" t="s">
        <v>145</v>
      </c>
      <c r="D79" s="88"/>
      <c r="E79" s="72" t="s">
        <v>146</v>
      </c>
      <c r="F79" s="72">
        <f>SUM(H79-4)</f>
        <v>46225</v>
      </c>
      <c r="G79" s="72">
        <f>H79-2</f>
        <v>46227</v>
      </c>
      <c r="H79" s="72">
        <v>46229</v>
      </c>
      <c r="I79" s="72">
        <f>H79+6</f>
        <v>46235</v>
      </c>
      <c r="J79" s="72">
        <f>I79+1</f>
        <v>46236</v>
      </c>
      <c r="K79" s="78"/>
      <c r="L79" s="78"/>
      <c r="M79" s="78"/>
      <c r="N79" s="78"/>
    </row>
    <row r="80" spans="1:14" s="19" customFormat="1" ht="15" x14ac:dyDescent="0.15">
      <c r="A80" s="11" t="s">
        <v>147</v>
      </c>
      <c r="B80" s="86" t="s">
        <v>148</v>
      </c>
      <c r="C80" s="87" t="s">
        <v>149</v>
      </c>
      <c r="D80" s="88"/>
      <c r="E80" s="72" t="s">
        <v>146</v>
      </c>
      <c r="F80" s="72">
        <f t="shared" ref="F80:F84" si="38">SUM(H80-4)</f>
        <v>46232</v>
      </c>
      <c r="G80" s="72">
        <f t="shared" ref="G80:G84" si="39">H80-2</f>
        <v>46234</v>
      </c>
      <c r="H80" s="72">
        <v>46236</v>
      </c>
      <c r="I80" s="72">
        <f t="shared" ref="I80:I84" si="40">H80+6</f>
        <v>46242</v>
      </c>
      <c r="J80" s="72">
        <f t="shared" ref="J80:J84" si="41">I80+1</f>
        <v>46243</v>
      </c>
      <c r="K80" s="78"/>
      <c r="L80" s="78"/>
      <c r="M80" s="78"/>
      <c r="N80" s="78"/>
    </row>
    <row r="81" spans="1:14" s="19" customFormat="1" ht="15" x14ac:dyDescent="0.15">
      <c r="A81" s="11" t="s">
        <v>150</v>
      </c>
      <c r="B81" s="86" t="s">
        <v>151</v>
      </c>
      <c r="C81" s="87" t="s">
        <v>152</v>
      </c>
      <c r="D81" s="88"/>
      <c r="E81" s="72" t="s">
        <v>146</v>
      </c>
      <c r="F81" s="72">
        <f t="shared" si="38"/>
        <v>46246</v>
      </c>
      <c r="G81" s="72">
        <f t="shared" si="39"/>
        <v>46248</v>
      </c>
      <c r="H81" s="72">
        <v>46250</v>
      </c>
      <c r="I81" s="72">
        <f t="shared" si="40"/>
        <v>46256</v>
      </c>
      <c r="J81" s="72">
        <f t="shared" si="41"/>
        <v>46257</v>
      </c>
      <c r="K81" s="78"/>
      <c r="L81" s="78"/>
      <c r="M81" s="78"/>
      <c r="N81" s="78"/>
    </row>
    <row r="82" spans="1:14" s="19" customFormat="1" ht="15" x14ac:dyDescent="0.15">
      <c r="A82" s="11" t="s">
        <v>143</v>
      </c>
      <c r="B82" s="86" t="s">
        <v>153</v>
      </c>
      <c r="C82" s="87" t="s">
        <v>154</v>
      </c>
      <c r="D82" s="88"/>
      <c r="E82" s="72" t="s">
        <v>146</v>
      </c>
      <c r="F82" s="72">
        <f t="shared" si="38"/>
        <v>46253</v>
      </c>
      <c r="G82" s="72">
        <f t="shared" si="39"/>
        <v>46255</v>
      </c>
      <c r="H82" s="72">
        <v>46257</v>
      </c>
      <c r="I82" s="72">
        <f t="shared" si="40"/>
        <v>46263</v>
      </c>
      <c r="J82" s="72">
        <f t="shared" si="41"/>
        <v>46264</v>
      </c>
      <c r="K82" s="78"/>
      <c r="L82" s="78"/>
      <c r="M82" s="78"/>
      <c r="N82" s="78"/>
    </row>
    <row r="83" spans="1:14" s="19" customFormat="1" ht="15" x14ac:dyDescent="0.15">
      <c r="A83" s="11" t="s">
        <v>147</v>
      </c>
      <c r="B83" s="86" t="s">
        <v>80</v>
      </c>
      <c r="C83" s="87" t="s">
        <v>155</v>
      </c>
      <c r="D83" s="88"/>
      <c r="E83" s="72" t="s">
        <v>146</v>
      </c>
      <c r="F83" s="72">
        <f t="shared" si="38"/>
        <v>46260</v>
      </c>
      <c r="G83" s="72">
        <f t="shared" si="39"/>
        <v>46262</v>
      </c>
      <c r="H83" s="72">
        <v>46264</v>
      </c>
      <c r="I83" s="72">
        <f t="shared" si="40"/>
        <v>46270</v>
      </c>
      <c r="J83" s="72">
        <f t="shared" si="41"/>
        <v>46271</v>
      </c>
      <c r="K83" s="78"/>
      <c r="L83" s="78"/>
      <c r="M83" s="78"/>
      <c r="N83" s="78"/>
    </row>
    <row r="84" spans="1:14" s="19" customFormat="1" ht="15" x14ac:dyDescent="0.15">
      <c r="A84" s="11" t="s">
        <v>150</v>
      </c>
      <c r="B84" s="86" t="s">
        <v>156</v>
      </c>
      <c r="C84" s="87" t="s">
        <v>157</v>
      </c>
      <c r="D84" s="88"/>
      <c r="E84" s="72" t="s">
        <v>146</v>
      </c>
      <c r="F84" s="72">
        <f t="shared" si="38"/>
        <v>46267</v>
      </c>
      <c r="G84" s="72">
        <f t="shared" si="39"/>
        <v>46269</v>
      </c>
      <c r="H84" s="72">
        <v>46271</v>
      </c>
      <c r="I84" s="72">
        <f t="shared" si="40"/>
        <v>46277</v>
      </c>
      <c r="J84" s="72">
        <f t="shared" si="41"/>
        <v>46278</v>
      </c>
      <c r="K84" s="78"/>
      <c r="L84" s="78"/>
      <c r="M84" s="78"/>
      <c r="N84" s="78"/>
    </row>
    <row r="85" spans="1:14" s="57" customFormat="1" ht="15.75" x14ac:dyDescent="0.15">
      <c r="A85" s="80" t="s">
        <v>158</v>
      </c>
      <c r="B85" s="81"/>
      <c r="C85" s="82"/>
      <c r="D85" s="82"/>
      <c r="E85" s="82"/>
      <c r="F85" s="82"/>
      <c r="G85" s="82"/>
      <c r="H85" s="82"/>
      <c r="I85" s="82"/>
      <c r="J85" s="83"/>
      <c r="K85" s="83"/>
      <c r="L85" s="83"/>
      <c r="M85" s="83"/>
    </row>
    <row r="86" spans="1:14" ht="15" x14ac:dyDescent="0.15">
      <c r="A86" s="109" t="s">
        <v>159</v>
      </c>
      <c r="B86" s="109"/>
      <c r="C86" s="109"/>
      <c r="D86" s="109"/>
      <c r="E86" s="109"/>
      <c r="F86" s="109"/>
      <c r="G86" s="109"/>
      <c r="H86" s="109"/>
      <c r="I86" s="109"/>
      <c r="J86" s="36"/>
      <c r="K86" s="36"/>
      <c r="L86" s="36"/>
      <c r="M86" s="36"/>
    </row>
    <row r="87" spans="1:14" ht="15" x14ac:dyDescent="0.15">
      <c r="A87" s="5" t="s">
        <v>10</v>
      </c>
      <c r="B87" s="6" t="s">
        <v>11</v>
      </c>
      <c r="C87" s="37" t="s">
        <v>39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142</v>
      </c>
      <c r="I87" s="9" t="s">
        <v>40</v>
      </c>
      <c r="J87" s="9" t="s">
        <v>40</v>
      </c>
      <c r="K87" s="9" t="s">
        <v>40</v>
      </c>
      <c r="L87" s="9" t="s">
        <v>40</v>
      </c>
      <c r="M87" s="36"/>
    </row>
    <row r="88" spans="1:14" ht="15" x14ac:dyDescent="0.15">
      <c r="A88" s="5" t="s">
        <v>19</v>
      </c>
      <c r="B88" s="9" t="s">
        <v>20</v>
      </c>
      <c r="C88" s="37" t="s">
        <v>21</v>
      </c>
      <c r="D88" s="8"/>
      <c r="E88" s="9" t="s">
        <v>22</v>
      </c>
      <c r="F88" s="5"/>
      <c r="G88" s="5"/>
      <c r="H88" s="5" t="s">
        <v>23</v>
      </c>
      <c r="I88" s="26" t="s">
        <v>160</v>
      </c>
      <c r="J88" s="5" t="s">
        <v>161</v>
      </c>
      <c r="K88" s="5" t="s">
        <v>162</v>
      </c>
      <c r="L88" s="5" t="s">
        <v>163</v>
      </c>
      <c r="N88" s="36"/>
    </row>
    <row r="89" spans="1:14" s="19" customFormat="1" ht="15" x14ac:dyDescent="0.15">
      <c r="A89" s="11" t="s">
        <v>164</v>
      </c>
      <c r="B89" s="11" t="s">
        <v>165</v>
      </c>
      <c r="C89" s="40" t="s">
        <v>166</v>
      </c>
      <c r="D89" s="23"/>
      <c r="E89" s="72" t="s">
        <v>167</v>
      </c>
      <c r="F89" s="72">
        <f>SUM(H89-4)</f>
        <v>46230</v>
      </c>
      <c r="G89" s="72">
        <f>H89-2</f>
        <v>46232</v>
      </c>
      <c r="H89" s="72">
        <v>46234</v>
      </c>
      <c r="I89" s="72">
        <f>H89+13</f>
        <v>46247</v>
      </c>
      <c r="J89" s="72">
        <f>I89+8</f>
        <v>46255</v>
      </c>
      <c r="K89" s="72">
        <f>J89+1</f>
        <v>46256</v>
      </c>
      <c r="L89" s="72">
        <f>K89+3</f>
        <v>46259</v>
      </c>
    </row>
    <row r="90" spans="1:14" s="19" customFormat="1" ht="15" x14ac:dyDescent="0.15">
      <c r="A90" s="11" t="s">
        <v>168</v>
      </c>
      <c r="B90" s="11" t="s">
        <v>169</v>
      </c>
      <c r="C90" s="40" t="s">
        <v>170</v>
      </c>
      <c r="D90" s="23"/>
      <c r="E90" s="72" t="s">
        <v>167</v>
      </c>
      <c r="F90" s="72">
        <f t="shared" ref="F90:F93" si="42">SUM(H90-4)</f>
        <v>46237</v>
      </c>
      <c r="G90" s="72">
        <f t="shared" ref="G90:G93" si="43">H90-2</f>
        <v>46239</v>
      </c>
      <c r="H90" s="72">
        <v>46241</v>
      </c>
      <c r="I90" s="72">
        <f t="shared" ref="I90:I93" si="44">H90+13</f>
        <v>46254</v>
      </c>
      <c r="J90" s="72">
        <f t="shared" ref="J90:J93" si="45">I90+8</f>
        <v>46262</v>
      </c>
      <c r="K90" s="72">
        <f t="shared" ref="K90:K93" si="46">J90+1</f>
        <v>46263</v>
      </c>
      <c r="L90" s="72">
        <f t="shared" ref="L90:L93" si="47">K90+3</f>
        <v>46266</v>
      </c>
    </row>
    <row r="91" spans="1:14" s="19" customFormat="1" x14ac:dyDescent="0.15">
      <c r="A91" s="106" t="s">
        <v>171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8"/>
    </row>
    <row r="92" spans="1:14" s="19" customFormat="1" ht="15" x14ac:dyDescent="0.15">
      <c r="A92" s="11" t="s">
        <v>172</v>
      </c>
      <c r="B92" s="11" t="s">
        <v>173</v>
      </c>
      <c r="C92" s="40" t="s">
        <v>174</v>
      </c>
      <c r="D92" s="23"/>
      <c r="E92" s="72" t="s">
        <v>167</v>
      </c>
      <c r="F92" s="72">
        <f t="shared" si="42"/>
        <v>46251</v>
      </c>
      <c r="G92" s="72">
        <f t="shared" si="43"/>
        <v>46253</v>
      </c>
      <c r="H92" s="72">
        <v>46255</v>
      </c>
      <c r="I92" s="72">
        <f t="shared" si="44"/>
        <v>46268</v>
      </c>
      <c r="J92" s="72">
        <f t="shared" si="45"/>
        <v>46276</v>
      </c>
      <c r="K92" s="72">
        <f t="shared" si="46"/>
        <v>46277</v>
      </c>
      <c r="L92" s="72">
        <f t="shared" si="47"/>
        <v>46280</v>
      </c>
    </row>
    <row r="93" spans="1:14" s="19" customFormat="1" ht="15" x14ac:dyDescent="0.15">
      <c r="A93" s="11" t="s">
        <v>175</v>
      </c>
      <c r="B93" s="11" t="s">
        <v>176</v>
      </c>
      <c r="C93" s="40" t="s">
        <v>177</v>
      </c>
      <c r="D93" s="23"/>
      <c r="E93" s="72" t="s">
        <v>167</v>
      </c>
      <c r="F93" s="72">
        <f t="shared" si="42"/>
        <v>46258</v>
      </c>
      <c r="G93" s="72">
        <f t="shared" si="43"/>
        <v>46260</v>
      </c>
      <c r="H93" s="72">
        <v>46262</v>
      </c>
      <c r="I93" s="72">
        <f t="shared" si="44"/>
        <v>46275</v>
      </c>
      <c r="J93" s="72">
        <f t="shared" si="45"/>
        <v>46283</v>
      </c>
      <c r="K93" s="72">
        <f t="shared" si="46"/>
        <v>46284</v>
      </c>
      <c r="L93" s="72">
        <f t="shared" si="47"/>
        <v>46287</v>
      </c>
    </row>
    <row r="94" spans="1:14" s="57" customFormat="1" ht="15.75" x14ac:dyDescent="0.15">
      <c r="A94" s="80" t="s">
        <v>178</v>
      </c>
      <c r="B94" s="81"/>
      <c r="C94" s="82"/>
      <c r="D94" s="82"/>
      <c r="E94" s="82"/>
      <c r="F94" s="82"/>
      <c r="G94" s="82"/>
      <c r="H94" s="82"/>
      <c r="I94" s="82"/>
      <c r="J94" s="83"/>
      <c r="K94" s="83"/>
      <c r="L94" s="83"/>
      <c r="M94" s="83"/>
    </row>
    <row r="95" spans="1:14" ht="15" x14ac:dyDescent="0.15">
      <c r="A95" s="109" t="s">
        <v>179</v>
      </c>
      <c r="B95" s="109"/>
      <c r="C95" s="109"/>
      <c r="D95" s="109"/>
      <c r="E95" s="109"/>
      <c r="F95" s="109"/>
      <c r="G95" s="109"/>
      <c r="H95" s="109"/>
      <c r="I95" s="109"/>
      <c r="J95" s="36"/>
      <c r="K95" s="36"/>
      <c r="L95" s="36"/>
      <c r="M95" s="36"/>
    </row>
    <row r="96" spans="1:14" ht="15" x14ac:dyDescent="0.15">
      <c r="A96" s="5" t="s">
        <v>10</v>
      </c>
      <c r="B96" s="6" t="s">
        <v>11</v>
      </c>
      <c r="C96" s="37" t="s">
        <v>39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142</v>
      </c>
      <c r="I96" s="9" t="s">
        <v>40</v>
      </c>
      <c r="L96" s="36"/>
    </row>
    <row r="97" spans="1:13" ht="15" x14ac:dyDescent="0.15">
      <c r="A97" s="5" t="s">
        <v>19</v>
      </c>
      <c r="B97" s="9" t="s">
        <v>20</v>
      </c>
      <c r="C97" s="37" t="s">
        <v>21</v>
      </c>
      <c r="D97" s="8"/>
      <c r="E97" s="9" t="s">
        <v>22</v>
      </c>
      <c r="F97" s="5"/>
      <c r="G97" s="5"/>
      <c r="H97" s="5" t="s">
        <v>180</v>
      </c>
      <c r="I97" s="26" t="s">
        <v>181</v>
      </c>
      <c r="M97" s="36"/>
    </row>
    <row r="98" spans="1:13" s="93" customFormat="1" ht="15" x14ac:dyDescent="0.15">
      <c r="A98" s="89" t="s">
        <v>32</v>
      </c>
      <c r="B98" s="90" t="s">
        <v>182</v>
      </c>
      <c r="C98" s="32" t="s">
        <v>183</v>
      </c>
      <c r="D98" s="91"/>
      <c r="E98" s="92" t="s">
        <v>184</v>
      </c>
      <c r="F98" s="92">
        <f>SUM(H98-4)</f>
        <v>46228</v>
      </c>
      <c r="G98" s="92">
        <f>H98-2</f>
        <v>46230</v>
      </c>
      <c r="H98" s="92">
        <v>46232</v>
      </c>
      <c r="I98" s="92">
        <v>46238</v>
      </c>
      <c r="L98" s="94"/>
      <c r="M98" s="94"/>
    </row>
    <row r="99" spans="1:13" ht="15" x14ac:dyDescent="0.2">
      <c r="A99" s="95" t="s">
        <v>185</v>
      </c>
      <c r="B99" s="95" t="s">
        <v>186</v>
      </c>
      <c r="C99" s="40" t="s">
        <v>187</v>
      </c>
      <c r="D99" s="23"/>
      <c r="E99" s="72" t="s">
        <v>184</v>
      </c>
      <c r="F99" s="72">
        <f>SUM(H99-4)</f>
        <v>46233</v>
      </c>
      <c r="G99" s="72">
        <f>H99-2</f>
        <v>46235</v>
      </c>
      <c r="H99" s="72">
        <v>46237</v>
      </c>
      <c r="I99" s="72">
        <v>46244</v>
      </c>
      <c r="K99" s="36"/>
    </row>
    <row r="100" spans="1:13" ht="15" x14ac:dyDescent="0.2">
      <c r="A100" s="95" t="s">
        <v>188</v>
      </c>
      <c r="B100" s="95" t="s">
        <v>189</v>
      </c>
      <c r="C100" s="40" t="s">
        <v>190</v>
      </c>
      <c r="D100" s="23"/>
      <c r="E100" s="72" t="s">
        <v>184</v>
      </c>
      <c r="F100" s="72">
        <f>SUM(H100-4)</f>
        <v>46238</v>
      </c>
      <c r="G100" s="72">
        <f>H100-2</f>
        <v>46240</v>
      </c>
      <c r="H100" s="72">
        <v>46242</v>
      </c>
      <c r="I100" s="72">
        <v>46249</v>
      </c>
      <c r="K100" s="36"/>
    </row>
    <row r="103" spans="1:13" x14ac:dyDescent="0.15">
      <c r="L103" s="36"/>
      <c r="M103" s="36"/>
    </row>
    <row r="104" spans="1:13" x14ac:dyDescent="0.15">
      <c r="K104" s="58"/>
    </row>
    <row r="105" spans="1:13" ht="15" x14ac:dyDescent="0.15">
      <c r="A105" s="2" t="s">
        <v>191</v>
      </c>
      <c r="D105" s="25"/>
      <c r="F105" s="97"/>
      <c r="G105" s="97"/>
      <c r="H105" s="97"/>
      <c r="I105" s="97"/>
      <c r="J105" s="97"/>
      <c r="K105" s="58"/>
      <c r="L105" s="58"/>
      <c r="M105" s="58"/>
    </row>
    <row r="106" spans="1:13" ht="15" x14ac:dyDescent="0.15">
      <c r="A106" s="98" t="s">
        <v>192</v>
      </c>
      <c r="C106" s="99"/>
      <c r="D106" s="25"/>
      <c r="F106" s="97"/>
      <c r="G106" s="97"/>
      <c r="H106" s="97"/>
      <c r="I106" s="97"/>
      <c r="J106" s="97"/>
      <c r="K106" s="58"/>
      <c r="L106" s="58"/>
      <c r="M106" s="58"/>
    </row>
    <row r="107" spans="1:13" ht="15" x14ac:dyDescent="0.15">
      <c r="A107" s="98"/>
      <c r="C107" s="99"/>
      <c r="D107" s="25"/>
      <c r="F107" s="97"/>
      <c r="G107" s="97"/>
      <c r="H107" s="97"/>
      <c r="I107" s="97"/>
      <c r="J107" s="97"/>
      <c r="L107" s="58"/>
      <c r="M107" s="58"/>
    </row>
    <row r="108" spans="1:13" ht="15" x14ac:dyDescent="0.15">
      <c r="A108" s="38" t="s">
        <v>193</v>
      </c>
      <c r="B108" s="38"/>
      <c r="C108" s="38"/>
      <c r="D108" s="100"/>
      <c r="E108" s="100"/>
      <c r="F108" s="100"/>
      <c r="G108" s="100"/>
    </row>
    <row r="109" spans="1:13" ht="15" x14ac:dyDescent="0.15">
      <c r="A109" s="38" t="s">
        <v>194</v>
      </c>
      <c r="B109" s="38" t="s">
        <v>195</v>
      </c>
      <c r="C109" s="38"/>
      <c r="D109" s="100"/>
      <c r="E109" s="100"/>
      <c r="F109" s="100"/>
      <c r="G109" s="100"/>
    </row>
    <row r="110" spans="1:13" ht="15" x14ac:dyDescent="0.15">
      <c r="A110" s="38"/>
      <c r="B110" s="38"/>
      <c r="C110" s="38" t="s">
        <v>196</v>
      </c>
      <c r="D110" s="100"/>
      <c r="E110" s="100"/>
      <c r="F110" s="100"/>
    </row>
    <row r="111" spans="1:13" ht="15" x14ac:dyDescent="0.15">
      <c r="A111" s="38"/>
      <c r="B111" s="38"/>
      <c r="C111" s="38" t="s">
        <v>197</v>
      </c>
      <c r="D111" s="100"/>
      <c r="E111" s="100"/>
      <c r="F111" s="100"/>
    </row>
    <row r="112" spans="1:13" ht="15" x14ac:dyDescent="0.15">
      <c r="A112" s="38"/>
      <c r="B112" s="38"/>
      <c r="C112" s="38" t="s">
        <v>198</v>
      </c>
      <c r="D112" s="100"/>
      <c r="E112" s="100"/>
      <c r="F112" s="100"/>
    </row>
    <row r="113" spans="1:9" ht="15" x14ac:dyDescent="0.15">
      <c r="A113" s="38"/>
      <c r="B113" s="38"/>
      <c r="C113" s="38" t="s">
        <v>199</v>
      </c>
      <c r="D113" s="100" t="s">
        <v>200</v>
      </c>
      <c r="E113" s="100"/>
      <c r="F113" s="100"/>
    </row>
    <row r="114" spans="1:9" ht="15" x14ac:dyDescent="0.15">
      <c r="A114" s="38"/>
      <c r="B114" s="38"/>
      <c r="C114" s="38" t="s">
        <v>201</v>
      </c>
      <c r="D114" s="100"/>
      <c r="E114" s="100"/>
      <c r="F114" s="100"/>
    </row>
    <row r="115" spans="1:9" ht="15" x14ac:dyDescent="0.15">
      <c r="A115" s="38"/>
      <c r="B115" s="38" t="s">
        <v>202</v>
      </c>
      <c r="C115" s="38"/>
      <c r="D115" s="100"/>
      <c r="E115" s="100"/>
      <c r="F115" s="100"/>
      <c r="G115" s="100"/>
    </row>
    <row r="116" spans="1:9" ht="15" x14ac:dyDescent="0.15">
      <c r="A116" s="38"/>
      <c r="B116" s="38"/>
      <c r="C116" s="38" t="s">
        <v>203</v>
      </c>
      <c r="D116" s="100"/>
      <c r="E116" s="100"/>
      <c r="F116" s="100"/>
    </row>
    <row r="117" spans="1:9" ht="15" x14ac:dyDescent="0.15">
      <c r="A117" s="38"/>
      <c r="B117" s="38"/>
      <c r="C117" s="38" t="s">
        <v>204</v>
      </c>
      <c r="D117" s="100"/>
      <c r="E117" s="100"/>
      <c r="F117" s="100"/>
    </row>
    <row r="118" spans="1:9" ht="15" x14ac:dyDescent="0.15">
      <c r="A118" s="38"/>
      <c r="B118" s="38"/>
      <c r="C118" s="38" t="s">
        <v>205</v>
      </c>
      <c r="D118" s="100"/>
      <c r="E118" s="100"/>
      <c r="F118" s="100"/>
    </row>
    <row r="119" spans="1:9" ht="15" x14ac:dyDescent="0.15">
      <c r="A119" s="38"/>
      <c r="B119" s="38"/>
      <c r="C119" s="38" t="s">
        <v>206</v>
      </c>
      <c r="D119" s="100" t="s">
        <v>207</v>
      </c>
      <c r="E119" s="100"/>
      <c r="F119" s="100"/>
    </row>
    <row r="120" spans="1:9" ht="15" x14ac:dyDescent="0.15">
      <c r="A120" s="38"/>
      <c r="B120" s="38"/>
      <c r="C120" s="38" t="s">
        <v>208</v>
      </c>
      <c r="D120" s="100"/>
      <c r="E120" s="100"/>
      <c r="F120" s="100"/>
    </row>
    <row r="121" spans="1:9" ht="15" x14ac:dyDescent="0.15">
      <c r="A121" s="38" t="s">
        <v>209</v>
      </c>
      <c r="B121" s="38" t="s">
        <v>210</v>
      </c>
      <c r="C121" s="38"/>
      <c r="D121" s="100"/>
      <c r="E121" s="100"/>
      <c r="F121" s="100"/>
      <c r="G121" s="100"/>
      <c r="H121" s="100"/>
      <c r="I121" s="100"/>
    </row>
    <row r="122" spans="1:9" ht="15" x14ac:dyDescent="0.15">
      <c r="A122" s="38" t="s">
        <v>211</v>
      </c>
      <c r="B122" s="38" t="s">
        <v>212</v>
      </c>
      <c r="C122" s="38"/>
      <c r="D122" s="100"/>
      <c r="E122" s="100"/>
      <c r="F122" s="100"/>
      <c r="G122" s="100"/>
      <c r="H122" s="100"/>
      <c r="I122" s="100"/>
    </row>
    <row r="123" spans="1:9" ht="15" x14ac:dyDescent="0.15">
      <c r="A123" s="38" t="s">
        <v>213</v>
      </c>
      <c r="B123" s="38" t="s">
        <v>214</v>
      </c>
      <c r="C123" s="38"/>
      <c r="D123" s="100"/>
      <c r="E123" s="100"/>
      <c r="F123" s="100"/>
      <c r="G123" s="100"/>
      <c r="H123" s="100"/>
      <c r="I123" s="100"/>
    </row>
    <row r="124" spans="1:9" ht="15" x14ac:dyDescent="0.15">
      <c r="A124" s="38" t="s">
        <v>215</v>
      </c>
      <c r="B124" s="38" t="s">
        <v>216</v>
      </c>
      <c r="C124" s="38"/>
      <c r="D124" s="100"/>
      <c r="E124" s="100"/>
      <c r="F124" s="100"/>
      <c r="G124" s="100"/>
    </row>
    <row r="125" spans="1:9" ht="15" x14ac:dyDescent="0.15">
      <c r="A125" s="38" t="s">
        <v>217</v>
      </c>
      <c r="B125" s="38" t="s">
        <v>218</v>
      </c>
      <c r="C125" s="38"/>
      <c r="D125" s="100"/>
      <c r="E125" s="100"/>
      <c r="F125" s="100"/>
      <c r="G125" s="100"/>
    </row>
    <row r="126" spans="1:9" ht="15" x14ac:dyDescent="0.15">
      <c r="A126" s="1" t="s">
        <v>219</v>
      </c>
      <c r="B126" s="2" t="s">
        <v>220</v>
      </c>
      <c r="D126" s="100"/>
      <c r="F126" s="100"/>
    </row>
    <row r="127" spans="1:9" x14ac:dyDescent="0.15">
      <c r="C127" s="2" t="s">
        <v>221</v>
      </c>
    </row>
    <row r="128" spans="1:9" x14ac:dyDescent="0.15">
      <c r="A128" s="1" t="s">
        <v>222</v>
      </c>
      <c r="B128" s="2" t="s">
        <v>223</v>
      </c>
      <c r="C128" s="2" t="s">
        <v>224</v>
      </c>
      <c r="D128" s="96" t="s">
        <v>225</v>
      </c>
    </row>
  </sheetData>
  <mergeCells count="20"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  <mergeCell ref="A91:L91"/>
    <mergeCell ref="A95:I95"/>
    <mergeCell ref="A48:I48"/>
    <mergeCell ref="A57:I57"/>
    <mergeCell ref="A65:I65"/>
    <mergeCell ref="A66:I66"/>
    <mergeCell ref="A76:I76"/>
    <mergeCell ref="A86:I8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pavel yu</cp:lastModifiedBy>
  <dcterms:created xsi:type="dcterms:W3CDTF">2026-08-04T06:47:07Z</dcterms:created>
  <dcterms:modified xsi:type="dcterms:W3CDTF">2026-08-05T02:32:42Z</dcterms:modified>
</cp:coreProperties>
</file>