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8_{340C5CED-146D-48B6-94BD-B37E4FDF19DD}" xr6:coauthVersionLast="47" xr6:coauthVersionMax="47" xr10:uidLastSave="{00000000-0000-0000-0000-000000000000}"/>
  <bookViews>
    <workbookView xWindow="-108" yWindow="-108" windowWidth="23256" windowHeight="12456" tabRatio="593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6" i="246" l="1"/>
  <c r="B61" i="243" l="1"/>
  <c r="F153" i="242"/>
  <c r="B153" i="242"/>
  <c r="F152" i="242"/>
  <c r="D152" i="242"/>
  <c r="F151" i="242"/>
  <c r="D150" i="242"/>
  <c r="B96" i="245"/>
  <c r="D95" i="245"/>
  <c r="B95" i="245"/>
  <c r="B94" i="245"/>
  <c r="F93" i="245"/>
  <c r="D92" i="245"/>
  <c r="D91" i="245"/>
  <c r="B130" i="242"/>
  <c r="B128" i="242"/>
  <c r="F127" i="242"/>
  <c r="D127" i="242"/>
  <c r="B67" i="242"/>
  <c r="D66" i="242"/>
  <c r="B66" i="242"/>
  <c r="D65" i="242"/>
  <c r="B65" i="242"/>
  <c r="D128" i="242" l="1"/>
  <c r="F128" i="242" s="1"/>
  <c r="B129" i="242" s="1"/>
  <c r="F63" i="242" l="1"/>
  <c r="D63" i="242"/>
  <c r="D60" i="243"/>
  <c r="F65" i="242" l="1"/>
  <c r="B127" i="243"/>
  <c r="D127" i="243" s="1"/>
  <c r="F127" i="243" s="1"/>
  <c r="F66" i="242" l="1"/>
  <c r="D36" i="249"/>
  <c r="F36" i="249" s="1"/>
  <c r="B37" i="249" s="1"/>
  <c r="D37" i="249" s="1"/>
  <c r="F37" i="249" s="1"/>
  <c r="B38" i="249" s="1"/>
  <c r="D38" i="249" s="1"/>
  <c r="F38" i="249" s="1"/>
  <c r="B39" i="249" s="1"/>
  <c r="D67" i="242" l="1"/>
  <c r="F67" i="242" s="1"/>
  <c r="D39" i="249"/>
  <c r="F39" i="249" s="1"/>
  <c r="B40" i="249" s="1"/>
  <c r="D40" i="249" s="1"/>
  <c r="F40" i="249" l="1"/>
  <c r="D109" i="245"/>
  <c r="F109" i="245" s="1"/>
  <c r="B41" i="249" l="1"/>
  <c r="D41" i="249" s="1"/>
  <c r="F41" i="249" s="1"/>
  <c r="B42" i="249" s="1"/>
  <c r="D123" i="242"/>
  <c r="F123" i="242" s="1"/>
  <c r="B124" i="242" s="1"/>
  <c r="D124" i="242" s="1"/>
  <c r="F124" i="242" s="1"/>
  <c r="D42" i="249" l="1"/>
  <c r="B125" i="242"/>
  <c r="D125" i="242" s="1"/>
  <c r="F125" i="242" s="1"/>
  <c r="B126" i="242" s="1"/>
  <c r="D126" i="242" s="1"/>
  <c r="F126" i="242" s="1"/>
  <c r="B127" i="242" s="1"/>
  <c r="F42" i="249" l="1"/>
  <c r="B43" i="249" s="1"/>
  <c r="D43" i="249" s="1"/>
  <c r="F43" i="249" s="1"/>
  <c r="D114" i="243"/>
  <c r="F114" i="243" l="1"/>
  <c r="B115" i="243" l="1"/>
  <c r="D115" i="243" s="1"/>
  <c r="F115" i="243" s="1"/>
  <c r="B116" i="243" s="1"/>
  <c r="D129" i="242"/>
  <c r="F129" i="242" s="1"/>
  <c r="D23" i="249"/>
  <c r="D130" i="242" l="1"/>
  <c r="F130" i="242" s="1"/>
  <c r="F23" i="249"/>
  <c r="B131" i="242" l="1"/>
  <c r="D131" i="242" s="1"/>
  <c r="F131" i="242" s="1"/>
  <c r="D22" i="249"/>
  <c r="B24" i="249" l="1"/>
  <c r="D24" i="249" s="1"/>
  <c r="F24" i="249" s="1"/>
  <c r="B25" i="249" s="1"/>
  <c r="F22" i="249"/>
  <c r="D7" i="249" l="1"/>
  <c r="F7" i="249" s="1"/>
  <c r="D25" i="249" l="1"/>
  <c r="F25" i="249" s="1"/>
  <c r="B26" i="249" s="1"/>
  <c r="B8" i="249"/>
  <c r="D8" i="249" s="1"/>
  <c r="F8" i="249" s="1"/>
  <c r="B9" i="249" s="1"/>
  <c r="D26" i="249" l="1"/>
  <c r="F26" i="249" s="1"/>
  <c r="D9" i="249"/>
  <c r="D6" i="249"/>
  <c r="B27" i="249" l="1"/>
  <c r="D27" i="249" s="1"/>
  <c r="F27" i="249" s="1"/>
  <c r="B28" i="249" s="1"/>
  <c r="D28" i="249" s="1"/>
  <c r="F28" i="249" s="1"/>
  <c r="B29" i="249" s="1"/>
  <c r="F9" i="249"/>
  <c r="D116" i="243"/>
  <c r="F116" i="243" s="1"/>
  <c r="B117" i="243" s="1"/>
  <c r="D117" i="243" s="1"/>
  <c r="F117" i="243" s="1"/>
  <c r="B119" i="243" s="1"/>
  <c r="B30" i="249" l="1"/>
  <c r="D29" i="249"/>
  <c r="F29" i="249" s="1"/>
  <c r="B10" i="249"/>
  <c r="D10" i="249" s="1"/>
  <c r="F10" i="249" s="1"/>
  <c r="B11" i="249" s="1"/>
  <c r="D11" i="249" s="1"/>
  <c r="F11" i="249" s="1"/>
  <c r="B12" i="249" s="1"/>
  <c r="D12" i="249" s="1"/>
  <c r="F12" i="249" l="1"/>
  <c r="B13" i="249" s="1"/>
  <c r="D13" i="249" s="1"/>
  <c r="F13" i="249" s="1"/>
  <c r="B14" i="249" s="1"/>
  <c r="D14" i="249" s="1"/>
  <c r="F14" i="249" s="1"/>
  <c r="B16" i="249" s="1"/>
  <c r="D119" i="243"/>
  <c r="F84" i="245" l="1"/>
  <c r="D30" i="249" l="1"/>
  <c r="F30" i="249" s="1"/>
  <c r="B31" i="249" s="1"/>
  <c r="F119" i="243"/>
  <c r="F82" i="245"/>
  <c r="B83" i="245" s="1"/>
  <c r="D16" i="249" l="1"/>
  <c r="F16" i="249" s="1"/>
  <c r="B18" i="249" s="1"/>
  <c r="D31" i="249"/>
  <c r="B82" i="245"/>
  <c r="D81" i="245"/>
  <c r="B93" i="246"/>
  <c r="D99" i="246"/>
  <c r="F99" i="246" s="1"/>
  <c r="B100" i="246" s="1"/>
  <c r="D100" i="246" s="1"/>
  <c r="F100" i="246" s="1"/>
  <c r="B101" i="246" s="1"/>
  <c r="B103" i="245"/>
  <c r="F31" i="249" l="1"/>
  <c r="B33" i="249" s="1"/>
  <c r="D101" i="246"/>
  <c r="D93" i="246"/>
  <c r="F93" i="246" s="1"/>
  <c r="B94" i="246" s="1"/>
  <c r="D94" i="246" s="1"/>
  <c r="F94" i="246" s="1"/>
  <c r="B95" i="246" s="1"/>
  <c r="D95" i="246" s="1"/>
  <c r="F95" i="246" s="1"/>
  <c r="D103" i="245"/>
  <c r="F103" i="245" s="1"/>
  <c r="B104" i="245" s="1"/>
  <c r="D104" i="245" s="1"/>
  <c r="F104" i="245" s="1"/>
  <c r="B105" i="245" s="1"/>
  <c r="D105" i="245" s="1"/>
  <c r="F105" i="245" s="1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D33" i="249" l="1"/>
  <c r="F33" i="249" s="1"/>
  <c r="F101" i="246"/>
  <c r="B102" i="246" s="1"/>
  <c r="D102" i="246" s="1"/>
  <c r="F102" i="246" s="1"/>
  <c r="B96" i="246"/>
  <c r="D96" i="246" s="1"/>
  <c r="F96" i="246" s="1"/>
  <c r="D18" i="249" l="1"/>
  <c r="F18" i="249" s="1"/>
  <c r="B19" i="249" s="1"/>
  <c r="D19" i="249" s="1"/>
  <c r="B103" i="246"/>
  <c r="D103" i="246" s="1"/>
  <c r="F103" i="246" s="1"/>
  <c r="B104" i="246" s="1"/>
  <c r="D104" i="246" s="1"/>
  <c r="F104" i="246" s="1"/>
  <c r="B105" i="246" s="1"/>
  <c r="B55" i="242"/>
  <c r="D55" i="242" s="1"/>
  <c r="F55" i="242" s="1"/>
  <c r="B56" i="242" s="1"/>
  <c r="D56" i="242" s="1"/>
  <c r="F56" i="242" s="1"/>
  <c r="B57" i="242" s="1"/>
  <c r="D57" i="242" s="1"/>
  <c r="F57" i="242" s="1"/>
  <c r="B58" i="242" s="1"/>
  <c r="D58" i="242" s="1"/>
  <c r="F58" i="242" s="1"/>
  <c r="B59" i="242" s="1"/>
  <c r="D59" i="242" s="1"/>
  <c r="F59" i="242" s="1"/>
  <c r="D134" i="242"/>
  <c r="F134" i="242" s="1"/>
  <c r="F19" i="249" l="1"/>
  <c r="B60" i="242"/>
  <c r="D60" i="242" s="1"/>
  <c r="F60" i="242" s="1"/>
  <c r="F85" i="246"/>
  <c r="B61" i="242" l="1"/>
  <c r="D61" i="242" s="1"/>
  <c r="F61" i="242" s="1"/>
  <c r="B62" i="242" s="1"/>
  <c r="B86" i="246"/>
  <c r="D86" i="246" s="1"/>
  <c r="F86" i="246" s="1"/>
  <c r="B87" i="246" s="1"/>
  <c r="D87" i="246" s="1"/>
  <c r="D62" i="242" l="1"/>
  <c r="F62" i="242" s="1"/>
  <c r="D105" i="246"/>
  <c r="B135" i="242"/>
  <c r="D135" i="242" s="1"/>
  <c r="F105" i="246" l="1"/>
  <c r="B106" i="246" s="1"/>
  <c r="D106" i="246" s="1"/>
  <c r="F106" i="246" s="1"/>
  <c r="B107" i="246" s="1"/>
  <c r="D107" i="246" s="1"/>
  <c r="F107" i="246" s="1"/>
  <c r="B108" i="246" s="1"/>
  <c r="F135" i="242"/>
  <c r="B136" i="242" s="1"/>
  <c r="D136" i="242" s="1"/>
  <c r="F136" i="242" s="1"/>
  <c r="B137" i="242" s="1"/>
  <c r="D137" i="242" s="1"/>
  <c r="F137" i="242" s="1"/>
  <c r="B138" i="242" s="1"/>
  <c r="D138" i="242" s="1"/>
  <c r="F138" i="242" s="1"/>
  <c r="B139" i="242" l="1"/>
  <c r="D139" i="242" s="1"/>
  <c r="F139" i="242" s="1"/>
  <c r="B140" i="242" s="1"/>
  <c r="D140" i="242" s="1"/>
  <c r="F140" i="242" s="1"/>
  <c r="B141" i="242" s="1"/>
  <c r="D141" i="242" s="1"/>
  <c r="F141" i="242" s="1"/>
  <c r="B142" i="242" s="1"/>
  <c r="D142" i="242" s="1"/>
  <c r="F142" i="242" s="1"/>
  <c r="B143" i="242" s="1"/>
  <c r="D143" i="242" s="1"/>
  <c r="F143" i="242" s="1"/>
  <c r="B144" i="242" s="1"/>
  <c r="D144" i="242" s="1"/>
  <c r="F144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83" i="245"/>
  <c r="F83" i="245" s="1"/>
  <c r="B84" i="245" s="1"/>
  <c r="D71" i="245" l="1"/>
  <c r="F71" i="245" s="1"/>
  <c r="B72" i="245" s="1"/>
  <c r="D72" i="245" s="1"/>
  <c r="F72" i="245" s="1"/>
  <c r="B73" i="245" s="1"/>
  <c r="B145" i="242" l="1"/>
  <c r="D145" i="242" s="1"/>
  <c r="F145" i="242" s="1"/>
  <c r="B146" i="242" s="1"/>
  <c r="D146" i="242" s="1"/>
  <c r="F146" i="242" s="1"/>
  <c r="B85" i="245"/>
  <c r="D85" i="245" s="1"/>
  <c r="F85" i="245" s="1"/>
  <c r="B86" i="245" s="1"/>
  <c r="D86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D113" i="246" s="1"/>
  <c r="B83" i="246"/>
  <c r="D73" i="245"/>
  <c r="F73" i="245" s="1"/>
  <c r="B74" i="245" s="1"/>
  <c r="D74" i="245" s="1"/>
  <c r="F74" i="245" s="1"/>
  <c r="D113" i="242"/>
  <c r="F113" i="246" l="1"/>
  <c r="F87" i="246"/>
  <c r="B89" i="246" s="1"/>
  <c r="D83" i="246"/>
  <c r="F83" i="246" s="1"/>
  <c r="F113" i="242"/>
  <c r="F86" i="245" l="1"/>
  <c r="B87" i="245" s="1"/>
  <c r="B88" i="246"/>
  <c r="D88" i="246" s="1"/>
  <c r="F88" i="246" s="1"/>
  <c r="D89" i="246"/>
  <c r="F89" i="246" s="1"/>
  <c r="D94" i="243"/>
  <c r="F94" i="243" s="1"/>
  <c r="B95" i="243" s="1"/>
  <c r="D95" i="243" s="1"/>
  <c r="B114" i="246" l="1"/>
  <c r="D114" i="246" s="1"/>
  <c r="F114" i="246" s="1"/>
  <c r="D87" i="245"/>
  <c r="F87" i="245" s="1"/>
  <c r="B88" i="245" s="1"/>
  <c r="D88" i="245" s="1"/>
  <c r="F88" i="245" s="1"/>
  <c r="B89" i="245" s="1"/>
  <c r="B114" i="242"/>
  <c r="D114" i="242" s="1"/>
  <c r="F114" i="242" s="1"/>
  <c r="B115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91" i="243"/>
  <c r="D91" i="243" s="1"/>
  <c r="F91" i="243" s="1"/>
  <c r="D87" i="243"/>
  <c r="F87" i="243" s="1"/>
  <c r="B88" i="243" s="1"/>
  <c r="D88" i="243" s="1"/>
  <c r="F88" i="243" s="1"/>
  <c r="B89" i="243" s="1"/>
  <c r="D89" i="243" s="1"/>
  <c r="F89" i="243" s="1"/>
  <c r="B90" i="243" s="1"/>
  <c r="F73" i="243"/>
  <c r="B74" i="243" s="1"/>
  <c r="D74" i="243" s="1"/>
  <c r="F74" i="243" s="1"/>
  <c r="B75" i="243" s="1"/>
  <c r="D75" i="243" s="1"/>
  <c r="F75" i="243" s="1"/>
  <c r="B76" i="243" s="1"/>
  <c r="D76" i="243" s="1"/>
  <c r="F76" i="243" s="1"/>
  <c r="B77" i="243" s="1"/>
  <c r="D77" i="243" s="1"/>
  <c r="F77" i="243" s="1"/>
  <c r="B78" i="243" s="1"/>
  <c r="D78" i="243" s="1"/>
  <c r="F78" i="243" s="1"/>
  <c r="B79" i="243" s="1"/>
  <c r="D79" i="243" s="1"/>
  <c r="F79" i="243" s="1"/>
  <c r="B80" i="243" s="1"/>
  <c r="D80" i="243" s="1"/>
  <c r="F80" i="243" s="1"/>
  <c r="B81" i="243" s="1"/>
  <c r="D81" i="243" s="1"/>
  <c r="F81" i="243" s="1"/>
  <c r="B82" i="243" s="1"/>
  <c r="D82" i="243" s="1"/>
  <c r="F82" i="243" s="1"/>
  <c r="B83" i="243" s="1"/>
  <c r="D83" i="243" s="1"/>
  <c r="F83" i="243" s="1"/>
  <c r="B84" i="243" s="1"/>
  <c r="D84" i="243" s="1"/>
  <c r="F84" i="243" s="1"/>
  <c r="B73" i="243"/>
  <c r="D72" i="243"/>
  <c r="D71" i="243"/>
  <c r="F71" i="243" s="1"/>
  <c r="F69" i="243"/>
  <c r="B70" i="243" s="1"/>
  <c r="D70" i="243" s="1"/>
  <c r="F70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103" i="242"/>
  <c r="D103" i="242" s="1"/>
  <c r="F103" i="242" s="1"/>
  <c r="B104" i="242" s="1"/>
  <c r="D104" i="242" s="1"/>
  <c r="F104" i="242" s="1"/>
  <c r="B105" i="242" s="1"/>
  <c r="D105" i="242" s="1"/>
  <c r="F105" i="242" s="1"/>
  <c r="B106" i="242" s="1"/>
  <c r="D106" i="242" s="1"/>
  <c r="F106" i="242" s="1"/>
  <c r="B107" i="242" s="1"/>
  <c r="D107" i="242" s="1"/>
  <c r="F107" i="242" s="1"/>
  <c r="B108" i="242" s="1"/>
  <c r="D108" i="242" s="1"/>
  <c r="F108" i="242" s="1"/>
  <c r="B109" i="242" s="1"/>
  <c r="D109" i="242" s="1"/>
  <c r="F109" i="242" s="1"/>
  <c r="B110" i="242" s="1"/>
  <c r="F99" i="242"/>
  <c r="B100" i="242" s="1"/>
  <c r="D100" i="242" s="1"/>
  <c r="F100" i="242" s="1"/>
  <c r="B101" i="242" s="1"/>
  <c r="D101" i="242" s="1"/>
  <c r="F101" i="242" s="1"/>
  <c r="B102" i="242" s="1"/>
  <c r="D102" i="242" s="1"/>
  <c r="F96" i="242"/>
  <c r="B84" i="242"/>
  <c r="D84" i="242" s="1"/>
  <c r="F84" i="242" s="1"/>
  <c r="B85" i="242" s="1"/>
  <c r="D85" i="242" s="1"/>
  <c r="F85" i="242" s="1"/>
  <c r="B86" i="242" s="1"/>
  <c r="D86" i="242" s="1"/>
  <c r="F86" i="242" s="1"/>
  <c r="B87" i="242" s="1"/>
  <c r="D87" i="242" s="1"/>
  <c r="F87" i="242" s="1"/>
  <c r="B88" i="242" s="1"/>
  <c r="D88" i="242" s="1"/>
  <c r="F88" i="242" s="1"/>
  <c r="B89" i="242" s="1"/>
  <c r="D89" i="242" s="1"/>
  <c r="F89" i="242" s="1"/>
  <c r="B90" i="242" s="1"/>
  <c r="D90" i="242" s="1"/>
  <c r="F90" i="242" s="1"/>
  <c r="B91" i="242" s="1"/>
  <c r="D91" i="242" s="1"/>
  <c r="F91" i="242" s="1"/>
  <c r="B92" i="242" s="1"/>
  <c r="D92" i="242" s="1"/>
  <c r="F92" i="242" s="1"/>
  <c r="B93" i="242" s="1"/>
  <c r="D93" i="242" s="1"/>
  <c r="F93" i="242" s="1"/>
  <c r="B94" i="242" s="1"/>
  <c r="D94" i="242" s="1"/>
  <c r="F94" i="242" s="1"/>
  <c r="B95" i="242" s="1"/>
  <c r="D95" i="242" s="1"/>
  <c r="F95" i="242" s="1"/>
  <c r="D83" i="242"/>
  <c r="D82" i="242"/>
  <c r="F82" i="242" s="1"/>
  <c r="F80" i="242"/>
  <c r="B81" i="242" s="1"/>
  <c r="D81" i="242" s="1"/>
  <c r="F81" i="242" s="1"/>
  <c r="F72" i="242"/>
  <c r="B73" i="242" s="1"/>
  <c r="D73" i="242" s="1"/>
  <c r="F73" i="242" s="1"/>
  <c r="B75" i="242" s="1"/>
  <c r="D75" i="242" s="1"/>
  <c r="F75" i="242" s="1"/>
  <c r="B76" i="242" s="1"/>
  <c r="D76" i="242" s="1"/>
  <c r="F76" i="242" s="1"/>
  <c r="B77" i="242" s="1"/>
  <c r="D77" i="242" s="1"/>
  <c r="F77" i="242" s="1"/>
  <c r="B78" i="242" s="1"/>
  <c r="D78" i="242" s="1"/>
  <c r="F78" i="242" s="1"/>
  <c r="B79" i="242" s="1"/>
  <c r="D79" i="242" s="1"/>
  <c r="F79" i="242" s="1"/>
  <c r="B80" i="242" s="1"/>
  <c r="F36" i="242"/>
  <c r="B37" i="242" s="1"/>
  <c r="D37" i="242" s="1"/>
  <c r="F37" i="242" s="1"/>
  <c r="F21" i="242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F12" i="242"/>
  <c r="B13" i="242" s="1"/>
  <c r="D13" i="242" s="1"/>
  <c r="F13" i="242" s="1"/>
  <c r="F11" i="242"/>
  <c r="B12" i="242" s="1"/>
  <c r="B11" i="242"/>
  <c r="D10" i="242"/>
  <c r="F9" i="242"/>
  <c r="D7" i="242"/>
  <c r="F7" i="242" s="1"/>
  <c r="B8" i="242" s="1"/>
  <c r="D8" i="242" s="1"/>
  <c r="F8" i="242" s="1"/>
  <c r="B9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D115" i="246" l="1"/>
  <c r="F115" i="246" s="1"/>
  <c r="B116" i="246" s="1"/>
  <c r="F116" i="246" s="1"/>
  <c r="B117" i="246" s="1"/>
  <c r="B115" i="246"/>
  <c r="D115" i="242"/>
  <c r="F115" i="242" s="1"/>
  <c r="D110" i="242"/>
  <c r="F110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95" i="243"/>
  <c r="F14" i="243"/>
  <c r="D14" i="243"/>
  <c r="D18" i="243"/>
  <c r="F18" i="243"/>
  <c r="B19" i="243" s="1"/>
  <c r="D89" i="245" l="1"/>
  <c r="F89" i="245" s="1"/>
  <c r="B90" i="245" s="1"/>
  <c r="D90" i="245" s="1"/>
  <c r="B40" i="243"/>
  <c r="D40" i="243" s="1"/>
  <c r="F40" i="243" s="1"/>
  <c r="B41" i="243" s="1"/>
  <c r="B96" i="243"/>
  <c r="D96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7" i="246" l="1"/>
  <c r="F117" i="246" s="1"/>
  <c r="B118" i="246" s="1"/>
  <c r="F96" i="243"/>
  <c r="B97" i="243" s="1"/>
  <c r="D97" i="243" s="1"/>
  <c r="F97" i="243" s="1"/>
  <c r="B98" i="243" s="1"/>
  <c r="D98" i="243" s="1"/>
  <c r="F98" i="243" s="1"/>
  <c r="B99" i="243" s="1"/>
  <c r="D99" i="243" s="1"/>
  <c r="F99" i="243" s="1"/>
  <c r="B100" i="243" s="1"/>
  <c r="D118" i="246" l="1"/>
  <c r="F118" i="246" s="1"/>
  <c r="B119" i="246" s="1"/>
  <c r="F90" i="245"/>
  <c r="D41" i="243"/>
  <c r="F41" i="243" s="1"/>
  <c r="B42" i="243" s="1"/>
  <c r="D42" i="243" s="1"/>
  <c r="F42" i="243" s="1"/>
  <c r="B91" i="245" l="1"/>
  <c r="D119" i="246"/>
  <c r="F119" i="246" s="1"/>
  <c r="B120" i="246" s="1"/>
  <c r="D100" i="243"/>
  <c r="F100" i="243" s="1"/>
  <c r="B101" i="243" s="1"/>
  <c r="D101" i="243" s="1"/>
  <c r="F101" i="243" s="1"/>
  <c r="B102" i="243" s="1"/>
  <c r="D102" i="243" s="1"/>
  <c r="F102" i="243" s="1"/>
  <c r="B103" i="243" s="1"/>
  <c r="D103" i="243" s="1"/>
  <c r="F103" i="243" s="1"/>
  <c r="B104" i="243" s="1"/>
  <c r="D104" i="243" s="1"/>
  <c r="F104" i="243" s="1"/>
  <c r="B43" i="243"/>
  <c r="D43" i="243" s="1"/>
  <c r="F43" i="243" s="1"/>
  <c r="B44" i="243" s="1"/>
  <c r="D44" i="243" s="1"/>
  <c r="F44" i="243" s="1"/>
  <c r="B45" i="243" s="1"/>
  <c r="F91" i="245" l="1"/>
  <c r="D120" i="246"/>
  <c r="B105" i="243"/>
  <c r="D105" i="243" s="1"/>
  <c r="F105" i="243" s="1"/>
  <c r="B106" i="243" s="1"/>
  <c r="D106" i="243" s="1"/>
  <c r="F106" i="243" s="1"/>
  <c r="B107" i="243" s="1"/>
  <c r="D107" i="243" s="1"/>
  <c r="F107" i="243" s="1"/>
  <c r="B108" i="243" s="1"/>
  <c r="D45" i="243"/>
  <c r="F45" i="243" s="1"/>
  <c r="B46" i="243" s="1"/>
  <c r="D46" i="243" s="1"/>
  <c r="F46" i="243" s="1"/>
  <c r="B47" i="243" s="1"/>
  <c r="D47" i="243" s="1"/>
  <c r="F47" i="243" s="1"/>
  <c r="F92" i="245" l="1"/>
  <c r="B93" i="245" s="1"/>
  <c r="D93" i="245" s="1"/>
  <c r="B92" i="245"/>
  <c r="F120" i="246"/>
  <c r="B121" i="246" s="1"/>
  <c r="D121" i="246" s="1"/>
  <c r="F121" i="246" s="1"/>
  <c r="B48" i="243"/>
  <c r="B122" i="246" l="1"/>
  <c r="D122" i="246" s="1"/>
  <c r="F122" i="246" s="1"/>
  <c r="D94" i="245"/>
  <c r="F94" i="245" s="1"/>
  <c r="D48" i="243"/>
  <c r="F48" i="243" s="1"/>
  <c r="B49" i="243" s="1"/>
  <c r="D49" i="243" s="1"/>
  <c r="F49" i="243" s="1"/>
  <c r="B50" i="243" s="1"/>
  <c r="F95" i="245" l="1"/>
  <c r="D50" i="243"/>
  <c r="F50" i="243" s="1"/>
  <c r="B52" i="243" s="1"/>
  <c r="D52" i="243" l="1"/>
  <c r="D108" i="243"/>
  <c r="D96" i="245" l="1"/>
  <c r="F96" i="245" s="1"/>
  <c r="B97" i="245" s="1"/>
  <c r="D97" i="245" s="1"/>
  <c r="F97" i="245" s="1"/>
  <c r="F108" i="243"/>
  <c r="F52" i="243"/>
  <c r="B53" i="243" l="1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09" i="243"/>
  <c r="D109" i="243" s="1"/>
  <c r="F109" i="243" s="1"/>
  <c r="B110" i="243" s="1"/>
  <c r="D110" i="243" s="1"/>
  <c r="F110" i="243" s="1"/>
  <c r="B111" i="243" l="1"/>
  <c r="D111" i="243" s="1"/>
  <c r="F111" i="243" s="1"/>
  <c r="D58" i="243"/>
  <c r="F58" i="243" s="1"/>
  <c r="B59" i="243" l="1"/>
  <c r="D59" i="243" s="1"/>
  <c r="F59" i="243" s="1"/>
  <c r="B60" i="243" s="1"/>
  <c r="F60" i="243" s="1"/>
  <c r="B147" i="242" l="1"/>
  <c r="D147" i="242" s="1"/>
  <c r="F147" i="242" l="1"/>
  <c r="B148" i="242" s="1"/>
  <c r="D148" i="242" s="1"/>
  <c r="F148" i="242" s="1"/>
  <c r="D61" i="243"/>
  <c r="F61" i="243" s="1"/>
  <c r="B62" i="243" s="1"/>
  <c r="B149" i="242" l="1"/>
  <c r="D149" i="242" s="1"/>
  <c r="F149" i="242" s="1"/>
  <c r="B150" i="242" s="1"/>
  <c r="F150" i="242"/>
  <c r="B151" i="242" s="1"/>
  <c r="D62" i="243"/>
  <c r="F62" i="243" s="1"/>
  <c r="B63" i="243" s="1"/>
  <c r="D63" i="243" s="1"/>
  <c r="F63" i="243" l="1"/>
  <c r="B64" i="243" s="1"/>
  <c r="D64" i="243" s="1"/>
  <c r="F64" i="243" s="1"/>
  <c r="B65" i="243" s="1"/>
  <c r="D65" i="243" s="1"/>
  <c r="F65" i="243" s="1"/>
  <c r="D151" i="242"/>
  <c r="B152" i="242" l="1"/>
  <c r="D153" i="242" l="1"/>
  <c r="B154" i="242" l="1"/>
  <c r="D154" i="242" s="1"/>
  <c r="F154" i="242" s="1"/>
</calcChain>
</file>

<file path=xl/sharedStrings.xml><?xml version="1.0" encoding="utf-8"?>
<sst xmlns="http://schemas.openxmlformats.org/spreadsheetml/2006/main" count="1116" uniqueCount="542">
  <si>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</si>
  <si>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</si>
  <si>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</si>
  <si>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</si>
  <si>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</si>
  <si>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</si>
  <si>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</si>
  <si>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</si>
  <si>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</si>
  <si>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</si>
  <si>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</si>
  <si>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</si>
  <si>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</si>
  <si>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</si>
  <si>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</si>
  <si>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</si>
  <si>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</si>
  <si>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</si>
  <si>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</si>
  <si>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</si>
  <si>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</si>
  <si>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</si>
  <si>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</si>
  <si>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</si>
  <si>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</si>
  <si>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</si>
  <si>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</si>
  <si>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</si>
  <si>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</si>
  <si>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</si>
  <si>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</si>
  <si>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</si>
  <si>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</si>
  <si>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</si>
  <si>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</si>
  <si>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</si>
  <si>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</si>
  <si>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</si>
  <si>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</si>
  <si>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</si>
  <si>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</si>
  <si>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</si>
  <si>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</si>
  <si>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</si>
  <si>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</si>
  <si>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</si>
  <si>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</si>
  <si>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</si>
  <si>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</si>
  <si>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</si>
  <si>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</si>
  <si>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</si>
  <si>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</si>
  <si>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</si>
  <si>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</si>
  <si>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</si>
  <si>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</si>
  <si>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</si>
  <si>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</si>
  <si>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</si>
  <si>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</si>
  <si>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</si>
  <si>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</si>
  <si>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</si>
  <si>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</si>
  <si>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</si>
  <si>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</si>
  <si>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</si>
  <si>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</si>
  <si>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</si>
  <si>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</si>
  <si>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</si>
  <si>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</si>
  <si>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</si>
  <si>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</si>
  <si>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</si>
  <si>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</si>
  <si>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</si>
  <si>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</si>
  <si>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</si>
  <si>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</si>
  <si>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</si>
  <si>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</si>
  <si>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</si>
  <si>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</si>
  <si>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</si>
  <si>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</si>
  <si>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</si>
  <si>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</si>
  <si>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</si>
  <si>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</si>
  <si>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</si>
  <si>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</si>
  <si>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</si>
  <si>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</si>
  <si>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</si>
  <si>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</si>
  <si>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</si>
  <si>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</si>
  <si>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</si>
  <si>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</si>
  <si>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</si>
  <si>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</si>
  <si>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</si>
  <si>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</si>
  <si>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</si>
  <si>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</si>
  <si>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</si>
  <si>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</si>
  <si>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</si>
  <si>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</si>
  <si>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</si>
  <si>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</si>
  <si>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</si>
  <si>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</si>
  <si>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</si>
  <si>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</si>
  <si>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</si>
  <si>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</si>
  <si>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</si>
  <si>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</si>
  <si>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</si>
  <si>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</si>
  <si>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</si>
  <si>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</si>
  <si>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</si>
  <si>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</si>
  <si>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</si>
  <si>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</si>
  <si>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</si>
  <si>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</si>
  <si>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</si>
  <si>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</si>
  <si>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</si>
  <si>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</si>
  <si>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</si>
  <si>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</si>
  <si>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</si>
  <si>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</si>
  <si>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</si>
  <si>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</si>
  <si>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</si>
  <si>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</si>
  <si>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</si>
  <si>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</si>
  <si>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</si>
  <si>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</si>
  <si>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</si>
  <si>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</si>
  <si>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</si>
  <si>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</si>
  <si>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</si>
  <si>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</si>
  <si>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</si>
  <si>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</si>
  <si>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</si>
  <si>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</si>
  <si>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</si>
  <si>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</si>
  <si>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</si>
  <si>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</si>
  <si>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</si>
  <si>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</si>
  <si>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</si>
  <si>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</si>
  <si>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</si>
  <si>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</si>
  <si>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</si>
  <si>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</si>
  <si>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</si>
  <si>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</si>
  <si>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</si>
  <si>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</si>
  <si>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</si>
  <si>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</si>
  <si>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</si>
  <si>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</si>
  <si>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</si>
  <si>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</si>
  <si>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</si>
  <si>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</si>
  <si>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</si>
  <si>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</si>
  <si>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</si>
  <si>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</si>
  <si>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</si>
  <si>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</si>
  <si>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</si>
  <si>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</si>
  <si>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</si>
  <si>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</si>
  <si>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</si>
  <si>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</si>
  <si>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</si>
  <si>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</si>
  <si>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</si>
  <si>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</si>
  <si>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</si>
  <si>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</si>
  <si>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</si>
  <si>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</si>
  <si>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</si>
  <si>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</si>
  <si>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</si>
  <si>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</si>
  <si>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</si>
  <si>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</si>
  <si>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</si>
  <si>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</si>
  <si>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</si>
  <si>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</si>
  <si>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</si>
  <si>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</si>
  <si>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</si>
  <si>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</si>
  <si>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</si>
  <si>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</si>
  <si>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</si>
  <si>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</si>
  <si>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</si>
  <si>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</si>
  <si>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</si>
  <si>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</si>
  <si>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</si>
  <si>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</si>
  <si>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</si>
  <si>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</si>
  <si>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</si>
  <si>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</si>
  <si>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</si>
  <si>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</si>
  <si>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</si>
  <si>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</si>
  <si>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</si>
  <si>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</si>
  <si>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</si>
  <si>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</si>
  <si>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</si>
  <si>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</si>
  <si>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</si>
  <si>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</si>
  <si>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</si>
  <si>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</si>
  <si>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</si>
  <si>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</si>
  <si>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</si>
  <si>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</si>
  <si>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</si>
  <si>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</si>
  <si>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</si>
  <si>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</si>
  <si>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</si>
  <si>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</si>
  <si>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</si>
  <si>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</si>
  <si>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</si>
  <si>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</si>
  <si>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</si>
  <si>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</si>
  <si>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</si>
  <si>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</si>
  <si>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</si>
  <si>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</si>
  <si>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</si>
  <si>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</si>
  <si>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</si>
  <si>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</si>
  <si>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</si>
  <si>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</si>
  <si>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</si>
  <si>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</si>
  <si>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</si>
  <si>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</si>
  <si>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</si>
  <si>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</si>
  <si>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</si>
  <si>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</si>
  <si>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</si>
  <si>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</si>
  <si>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</si>
  <si>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</si>
  <si>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</si>
  <si>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</si>
  <si>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</si>
  <si>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</si>
  <si>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</si>
  <si>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</si>
  <si>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</si>
  <si>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</si>
  <si>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</si>
  <si>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</si>
  <si>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</si>
  <si>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</si>
  <si>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</si>
  <si>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</si>
  <si>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</si>
  <si>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</si>
  <si>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</si>
  <si>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</si>
  <si>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</si>
  <si>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</si>
  <si>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</si>
  <si>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</si>
  <si>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</si>
  <si>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</si>
  <si>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</si>
  <si>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</si>
  <si>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</si>
  <si>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</si>
  <si>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</si>
  <si>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</si>
  <si>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</si>
  <si>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</si>
  <si>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</si>
  <si>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</si>
  <si>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</si>
  <si>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</si>
  <si>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</si>
  <si>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</si>
  <si>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</si>
  <si>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</si>
  <si>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</si>
  <si>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</si>
  <si>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</si>
  <si>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</si>
  <si>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</si>
  <si>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</si>
  <si>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</si>
  <si>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</si>
  <si>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</si>
  <si>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</si>
  <si>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</si>
  <si>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</si>
  <si>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</si>
  <si>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</si>
  <si>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</si>
  <si>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</si>
  <si>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</si>
  <si>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</si>
  <si>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</si>
  <si>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</si>
  <si>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</si>
  <si>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</si>
  <si>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</si>
  <si>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</si>
  <si>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</si>
  <si>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</si>
  <si>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</si>
  <si>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</si>
  <si>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</si>
  <si>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</si>
  <si>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</si>
  <si>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</si>
  <si>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</si>
  <si>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</si>
  <si>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</si>
  <si>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</si>
  <si>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</si>
  <si>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</si>
  <si>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</si>
  <si>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</si>
  <si>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</si>
  <si>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</si>
  <si>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</si>
  <si>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</si>
  <si>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</si>
  <si>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</si>
  <si>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</si>
  <si>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</si>
  <si>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</si>
  <si>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</si>
  <si>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</si>
  <si>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</si>
  <si>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</si>
  <si>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</si>
  <si>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</si>
  <si>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</si>
  <si>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</si>
  <si>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</si>
  <si>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</si>
  <si>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</si>
  <si>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</si>
  <si>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</si>
  <si>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</si>
  <si>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</si>
  <si>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</si>
  <si>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</si>
  <si>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</si>
  <si>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</si>
  <si>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</si>
  <si>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</si>
  <si>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</si>
  <si>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</si>
  <si>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</si>
  <si>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</si>
  <si>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</si>
  <si>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</si>
  <si>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</si>
  <si>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</si>
  <si>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</si>
  <si>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</si>
  <si>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</si>
  <si>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</si>
  <si>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</si>
  <si>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</si>
  <si>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</si>
  <si>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</si>
  <si>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</si>
  <si>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</si>
  <si>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</si>
  <si>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</si>
  <si>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</si>
  <si>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</si>
  <si>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</si>
  <si>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</si>
  <si>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</si>
  <si>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</si>
  <si>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</si>
  <si>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</si>
  <si>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</si>
  <si>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</si>
  <si>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</si>
  <si>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</si>
  <si>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</si>
  <si>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</si>
  <si>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</si>
  <si>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</si>
  <si>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</si>
  <si>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</si>
  <si>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</si>
  <si>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</si>
  <si>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</si>
  <si>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</si>
  <si>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</si>
  <si>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</si>
  <si>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</si>
  <si>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</si>
  <si>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</si>
  <si>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</si>
  <si>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NPX MV."HAN HUA JU LI" V 2617S/N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</si>
  <si>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</si>
  <si>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</si>
  <si>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</si>
  <si>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</si>
  <si>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</si>
  <si>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</si>
  <si>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</si>
  <si>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</si>
  <si>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</si>
  <si>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</si>
  <si>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</si>
  <si>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</si>
  <si>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</si>
  <si>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</si>
  <si>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</si>
  <si>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</si>
  <si>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</si>
  <si>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</si>
  <si>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</si>
  <si>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</si>
  <si>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</si>
  <si>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</si>
  <si>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</si>
  <si>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</si>
  <si>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CPM MV."CA OSAKA" V 2614S/N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</si>
  <si>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</si>
  <si>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</si>
  <si>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</si>
  <si>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</si>
  <si>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</si>
  <si>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</si>
  <si>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</si>
  <si>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</si>
  <si>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</si>
  <si>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</si>
  <si>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</si>
  <si>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</si>
  <si>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</si>
  <si>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</si>
  <si>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</si>
  <si>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</si>
  <si>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</si>
  <si>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</si>
  <si>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</si>
  <si>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</si>
  <si>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</si>
  <si>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</si>
  <si>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</si>
  <si>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</si>
  <si>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</si>
  <si>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</si>
  <si>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</si>
  <si>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</si>
  <si>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</si>
  <si>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</si>
  <si>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SVP MV."HONG YONG LAN TIAN" V 2615S/N</t>
    <phoneticPr fontId="42" type="noConversion"/>
  </si>
  <si>
    <t>port congestion due to typhoon/dredge mud operation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</si>
  <si>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73S/N</t>
    </r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</si>
  <si>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</si>
  <si>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</si>
  <si>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</si>
  <si>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</si>
  <si>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r>
      <t xml:space="preserve">CPM </t>
    </r>
    <r>
      <rPr>
        <sz val="10"/>
        <rFont val="Verdana"/>
        <family val="2"/>
      </rPr>
      <t xml:space="preserve"> MV."JY BONITO" V 2616S/N</t>
    </r>
    <phoneticPr fontId="42" type="noConversion"/>
  </si>
  <si>
    <t>TAO/2625N</t>
    <phoneticPr fontId="42" type="noConversion"/>
  </si>
  <si>
    <t>SHA/2625N</t>
    <phoneticPr fontId="42" type="noConversion"/>
  </si>
  <si>
    <t>P/O NPX2 line at SHA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</si>
  <si>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</si>
  <si>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</si>
  <si>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</si>
  <si>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</si>
  <si>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</si>
  <si>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</si>
  <si>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</si>
  <si>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2610S/N</t>
    </r>
    <phoneticPr fontId="42" type="noConversion"/>
  </si>
  <si>
    <t>NPX2 MV."FENG XIN DA 29" V 2621S/N</t>
    <phoneticPr fontId="42" type="noConversion"/>
  </si>
  <si>
    <t>SGN/2611N</t>
    <phoneticPr fontId="42" type="noConversion"/>
  </si>
  <si>
    <t>TAO/2611N</t>
    <phoneticPr fontId="42" type="noConversion"/>
  </si>
  <si>
    <t>OMIT MYWSP</t>
    <phoneticPr fontId="42" type="noConversion"/>
  </si>
  <si>
    <t>SVP2 MV."STRAITS CITY" V 2628S/N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</si>
  <si>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</si>
  <si>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</si>
  <si>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</si>
  <si>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</si>
  <si>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</si>
  <si>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</si>
  <si>
    <t>TAO/2622S</t>
    <phoneticPr fontId="42" type="noConversion"/>
  </si>
  <si>
    <t>NSA/2630S</t>
    <phoneticPr fontId="42" type="noConversion"/>
  </si>
  <si>
    <t>NGB/74S</t>
    <phoneticPr fontId="42" type="noConversion"/>
  </si>
  <si>
    <t>MNS/2630N</t>
    <phoneticPr fontId="42" type="noConversion"/>
  </si>
  <si>
    <t>MNN/74N</t>
    <phoneticPr fontId="42" type="noConversion"/>
  </si>
  <si>
    <t>XMN/73S</t>
    <phoneticPr fontId="42" type="noConversion"/>
  </si>
  <si>
    <t>NPX MV."FENG XIN DA 29" V 2621S/N</t>
    <phoneticPr fontId="42" type="noConversion"/>
  </si>
  <si>
    <t>CPM MV."CA SAIGON" V 2611S/N</t>
    <phoneticPr fontId="42" type="noConversion"/>
  </si>
  <si>
    <t>SHK/2617S</t>
    <phoneticPr fontId="42" type="noConversion"/>
  </si>
  <si>
    <t>SHK/2631S</t>
    <phoneticPr fontId="42" type="noConversion"/>
  </si>
  <si>
    <t>port congestion due to the P3 unavailable for berthing cargo operation</t>
    <phoneticPr fontId="42" type="noConversion"/>
  </si>
  <si>
    <t>port congestion due to typhoon</t>
    <phoneticPr fontId="42" type="noConversion"/>
  </si>
  <si>
    <t>NGB/2616W</t>
    <phoneticPr fontId="42" type="noConversion"/>
  </si>
  <si>
    <t>P/I HHX1 at NGB</t>
    <phoneticPr fontId="42" type="noConversion"/>
  </si>
  <si>
    <t>P/I NPX2 line at TAO/port congestion/Port restricts vessel entry and departure due to low visibility 0635LT-1355LT/26TH/port closed from 1930LT/27th to 0300LT/28th due to dense fog</t>
    <phoneticPr fontId="42" type="noConversion"/>
  </si>
  <si>
    <t>NSA/2617S</t>
    <phoneticPr fontId="42" type="noConversion"/>
  </si>
  <si>
    <t>OMIT TAO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</si>
</sst>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3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0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</cellStyleXfs>
  <cellXfs count="114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176" fontId="41" fillId="0" borderId="0" xfId="0" applyFont="1"/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1" fillId="0" borderId="2" xfId="27" applyFont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2" xfId="27" applyFont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266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4"/>
  <sheetViews>
    <sheetView tabSelected="1" zoomScaleNormal="100" zoomScaleSheetLayoutView="50" workbookViewId="0">
      <selection activeCell="K126" sqref="K125:K126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6.5" style="2" customWidth="1"/>
    <col min="9" max="9" width="13.09765625" style="1" customWidth="1"/>
    <col min="10" max="16384" width="8.59765625" style="1"/>
  </cols>
  <sheetData>
    <row r="1" spans="1:11" ht="77.849999999999994" customHeight="1">
      <c r="A1" s="88"/>
      <c r="B1" s="88"/>
      <c r="C1" s="89" t="s">
        <v>0</v>
      </c>
      <c r="D1" s="90"/>
      <c r="E1" s="90"/>
      <c r="F1" s="90"/>
      <c r="G1" s="90"/>
      <c r="H1" s="90"/>
      <c r="I1" s="90"/>
    </row>
    <row r="2" spans="1:11" ht="23.1" customHeight="1">
      <c r="A2" s="91" t="s">
        <v>1</v>
      </c>
      <c r="B2" s="91"/>
      <c r="C2" s="92" t="s">
        <v>2</v>
      </c>
      <c r="D2" s="92"/>
      <c r="E2" s="92"/>
      <c r="F2" s="92"/>
      <c r="G2" s="92"/>
      <c r="H2" s="92"/>
      <c r="I2" s="92"/>
    </row>
    <row r="3" spans="1:11" ht="25.35" customHeight="1">
      <c r="A3" s="93"/>
      <c r="B3" s="93"/>
      <c r="C3" s="93"/>
      <c r="D3" s="93"/>
      <c r="E3" s="93"/>
      <c r="F3" s="93"/>
      <c r="G3" s="93"/>
      <c r="H3" s="3">
        <v>46232</v>
      </c>
      <c r="I3" s="4"/>
    </row>
    <row r="4" spans="1:11" customFormat="1" ht="24" hidden="1" customHeight="1">
      <c r="A4" s="82" t="s">
        <v>3</v>
      </c>
      <c r="B4" s="94"/>
      <c r="C4" s="94"/>
      <c r="D4" s="94"/>
      <c r="E4" s="94"/>
      <c r="F4" s="94"/>
      <c r="G4" s="94"/>
      <c r="H4" s="94"/>
      <c r="I4" s="95"/>
    </row>
    <row r="5" spans="1:11" customFormat="1" ht="24" hidden="1" customHeight="1">
      <c r="A5" s="27" t="s">
        <v>4</v>
      </c>
      <c r="B5" s="80" t="s">
        <v>5</v>
      </c>
      <c r="C5" s="81"/>
      <c r="D5" s="80" t="s">
        <v>6</v>
      </c>
      <c r="E5" s="81"/>
      <c r="F5" s="80" t="s">
        <v>7</v>
      </c>
      <c r="G5" s="81"/>
      <c r="H5" s="28" t="s">
        <v>8</v>
      </c>
      <c r="I5" s="28" t="s">
        <v>9</v>
      </c>
      <c r="K5" t="s">
        <v>10</v>
      </c>
    </row>
    <row r="6" spans="1:11" customFormat="1" ht="24" hidden="1" customHeight="1">
      <c r="A6" s="36" t="s">
        <v>11</v>
      </c>
      <c r="B6" s="17">
        <v>46019</v>
      </c>
      <c r="C6" s="18">
        <v>0.95833333333333304</v>
      </c>
      <c r="D6" s="55">
        <v>46020</v>
      </c>
      <c r="E6" s="18">
        <v>0.170833333333333</v>
      </c>
      <c r="F6" s="55">
        <v>46020</v>
      </c>
      <c r="G6" s="18">
        <v>0.81388888888888899</v>
      </c>
      <c r="H6" s="30" t="s">
        <v>12</v>
      </c>
      <c r="I6" s="31"/>
    </row>
    <row r="7" spans="1:11" customFormat="1" ht="24" hidden="1" customHeight="1">
      <c r="A7" s="29" t="s">
        <v>13</v>
      </c>
      <c r="B7" s="17">
        <v>46021</v>
      </c>
      <c r="C7" s="18">
        <v>0.91666666666666696</v>
      </c>
      <c r="D7" s="55">
        <f>B7+2</f>
        <v>46023</v>
      </c>
      <c r="E7" s="18">
        <v>0.54166666666666696</v>
      </c>
      <c r="F7" s="55">
        <f>D7</f>
        <v>46023</v>
      </c>
      <c r="G7" s="18">
        <v>0.89583333333333304</v>
      </c>
      <c r="H7" s="30" t="s">
        <v>14</v>
      </c>
      <c r="I7" s="31"/>
    </row>
    <row r="8" spans="1:11" customFormat="1" ht="24" hidden="1" customHeight="1">
      <c r="A8" s="29" t="s">
        <v>15</v>
      </c>
      <c r="B8" s="17">
        <f>F7+1</f>
        <v>46024</v>
      </c>
      <c r="C8" s="18">
        <v>0.625</v>
      </c>
      <c r="D8" s="55">
        <f>B8+1</f>
        <v>46025</v>
      </c>
      <c r="E8" s="18">
        <v>0.18333333333333299</v>
      </c>
      <c r="F8" s="55">
        <f>D8</f>
        <v>46025</v>
      </c>
      <c r="G8" s="18">
        <v>0.47916666666666702</v>
      </c>
      <c r="H8" s="30" t="s">
        <v>16</v>
      </c>
      <c r="I8" s="31"/>
    </row>
    <row r="9" spans="1:11" customFormat="1" ht="24" hidden="1" customHeight="1">
      <c r="A9" s="58" t="s">
        <v>17</v>
      </c>
      <c r="B9" s="8">
        <f>F8+4</f>
        <v>46029</v>
      </c>
      <c r="C9" s="18">
        <v>0.99236111111111103</v>
      </c>
      <c r="D9" s="10">
        <v>46030</v>
      </c>
      <c r="E9" s="18">
        <v>0.57083333333333297</v>
      </c>
      <c r="F9" s="8">
        <f>D9+1</f>
        <v>46031</v>
      </c>
      <c r="G9" s="18">
        <v>0.61736111111111103</v>
      </c>
      <c r="H9" s="30"/>
      <c r="I9" s="31"/>
    </row>
    <row r="10" spans="1:11" customFormat="1" ht="24" hidden="1" customHeight="1">
      <c r="A10" s="58" t="s">
        <v>18</v>
      </c>
      <c r="B10" s="8">
        <v>46036</v>
      </c>
      <c r="C10" s="18">
        <v>0.25</v>
      </c>
      <c r="D10" s="10">
        <f>B10</f>
        <v>46036</v>
      </c>
      <c r="E10" s="18">
        <v>0.29166666666666702</v>
      </c>
      <c r="F10" s="8">
        <v>46036</v>
      </c>
      <c r="G10" s="18">
        <v>0.72499999999999998</v>
      </c>
      <c r="H10" s="30" t="s">
        <v>14</v>
      </c>
      <c r="I10" s="31"/>
    </row>
    <row r="11" spans="1:11" customFormat="1" ht="24" hidden="1" customHeight="1">
      <c r="A11" s="58" t="s">
        <v>19</v>
      </c>
      <c r="B11" s="8">
        <f>F10+2</f>
        <v>46038</v>
      </c>
      <c r="C11" s="18">
        <v>0.26250000000000001</v>
      </c>
      <c r="D11" s="10">
        <v>46038</v>
      </c>
      <c r="E11" s="18">
        <v>0.88749999999999996</v>
      </c>
      <c r="F11" s="8">
        <f t="shared" ref="F11" si="0">D11+1</f>
        <v>46039</v>
      </c>
      <c r="G11" s="18">
        <v>0.33333333333333298</v>
      </c>
      <c r="H11" s="30" t="s">
        <v>20</v>
      </c>
      <c r="I11" s="31"/>
    </row>
    <row r="12" spans="1:11" customFormat="1" ht="24" hidden="1" customHeight="1">
      <c r="A12" s="58" t="s">
        <v>21</v>
      </c>
      <c r="B12" s="8">
        <f>F11</f>
        <v>46039</v>
      </c>
      <c r="C12" s="18">
        <v>0.94236111111111098</v>
      </c>
      <c r="D12" s="8">
        <v>46041</v>
      </c>
      <c r="E12" s="18">
        <v>0.05</v>
      </c>
      <c r="F12" s="8">
        <f>D12</f>
        <v>46041</v>
      </c>
      <c r="G12" s="18">
        <v>0.38819444444444401</v>
      </c>
      <c r="H12" s="30" t="s">
        <v>14</v>
      </c>
      <c r="I12" s="31"/>
    </row>
    <row r="13" spans="1:11" customFormat="1" ht="24" hidden="1" customHeight="1">
      <c r="A13" s="58" t="s">
        <v>22</v>
      </c>
      <c r="B13" s="8">
        <f>F12+4</f>
        <v>46045</v>
      </c>
      <c r="C13" s="18">
        <v>6.9444444444444404E-4</v>
      </c>
      <c r="D13" s="8">
        <f>B13+5</f>
        <v>46050</v>
      </c>
      <c r="E13" s="18">
        <v>0.82916666666666705</v>
      </c>
      <c r="F13" s="8">
        <f>D13+2</f>
        <v>46052</v>
      </c>
      <c r="G13" s="18">
        <v>0.23749999999999999</v>
      </c>
      <c r="H13" s="30" t="s">
        <v>14</v>
      </c>
      <c r="I13" s="31"/>
    </row>
    <row r="14" spans="1:11" customFormat="1" ht="24" hidden="1" customHeight="1">
      <c r="A14" s="58" t="s">
        <v>23</v>
      </c>
      <c r="B14" s="8">
        <v>46056</v>
      </c>
      <c r="C14" s="18">
        <v>0.92500000000000004</v>
      </c>
      <c r="D14" s="8">
        <v>46060</v>
      </c>
      <c r="E14" s="18">
        <v>0.179166666666667</v>
      </c>
      <c r="F14" s="8">
        <v>46060</v>
      </c>
      <c r="G14" s="18">
        <v>0.66666666666666696</v>
      </c>
      <c r="H14" s="30" t="s">
        <v>14</v>
      </c>
      <c r="I14" s="31"/>
    </row>
    <row r="15" spans="1:11" customFormat="1" ht="24" hidden="1" customHeight="1">
      <c r="A15" s="58" t="s">
        <v>24</v>
      </c>
      <c r="B15" s="8">
        <v>46062</v>
      </c>
      <c r="C15" s="18">
        <v>6.25E-2</v>
      </c>
      <c r="D15" s="8">
        <v>46062</v>
      </c>
      <c r="E15" s="18">
        <v>0.3125</v>
      </c>
      <c r="F15" s="8">
        <v>46062</v>
      </c>
      <c r="G15" s="18">
        <v>0.66666666666666696</v>
      </c>
      <c r="H15" s="30" t="s">
        <v>14</v>
      </c>
      <c r="I15" s="31"/>
    </row>
    <row r="16" spans="1:11" customFormat="1" ht="24" hidden="1" customHeight="1">
      <c r="A16" s="58" t="s">
        <v>25</v>
      </c>
      <c r="B16" s="8">
        <v>46063</v>
      </c>
      <c r="C16" s="18">
        <v>0.33333333333333298</v>
      </c>
      <c r="D16" s="8">
        <v>46066</v>
      </c>
      <c r="E16" s="18">
        <v>0.54166666666666696</v>
      </c>
      <c r="F16" s="8">
        <v>46066</v>
      </c>
      <c r="G16" s="18">
        <v>0.97916666666666696</v>
      </c>
      <c r="H16" s="30" t="s">
        <v>14</v>
      </c>
      <c r="I16" s="31"/>
    </row>
    <row r="17" spans="1:14" customFormat="1" ht="24" hidden="1" customHeight="1">
      <c r="A17" s="58" t="s">
        <v>26</v>
      </c>
      <c r="B17" s="8">
        <v>46069</v>
      </c>
      <c r="C17" s="18">
        <v>0.875</v>
      </c>
      <c r="D17" s="8">
        <v>46070</v>
      </c>
      <c r="E17" s="18">
        <v>4.1666666666666699E-2</v>
      </c>
      <c r="F17" s="8">
        <v>46071</v>
      </c>
      <c r="G17" s="18">
        <v>0.38541666666666702</v>
      </c>
      <c r="H17" s="30" t="s">
        <v>14</v>
      </c>
      <c r="I17" s="31"/>
    </row>
    <row r="18" spans="1:14" customFormat="1" ht="24" hidden="1" customHeight="1">
      <c r="A18" s="58" t="s">
        <v>27</v>
      </c>
      <c r="B18" s="8">
        <v>46073</v>
      </c>
      <c r="C18" s="18">
        <v>0.66666666666666696</v>
      </c>
      <c r="D18" s="8">
        <v>46075</v>
      </c>
      <c r="E18" s="18">
        <v>0.36388888888888898</v>
      </c>
      <c r="F18" s="8">
        <v>46076</v>
      </c>
      <c r="G18" s="18">
        <v>0.29166666666666702</v>
      </c>
      <c r="H18" s="30" t="s">
        <v>28</v>
      </c>
      <c r="I18" s="31"/>
    </row>
    <row r="19" spans="1:14" customFormat="1" ht="24" hidden="1" customHeight="1">
      <c r="A19" s="82" t="s">
        <v>29</v>
      </c>
      <c r="B19" s="83"/>
      <c r="C19" s="83"/>
      <c r="D19" s="83"/>
      <c r="E19" s="83"/>
      <c r="F19" s="83"/>
      <c r="G19" s="83"/>
      <c r="H19" s="83"/>
      <c r="I19" s="84"/>
    </row>
    <row r="20" spans="1:14" customFormat="1" ht="24" hidden="1" customHeight="1">
      <c r="A20" s="27" t="s">
        <v>4</v>
      </c>
      <c r="B20" s="80" t="s">
        <v>5</v>
      </c>
      <c r="C20" s="81"/>
      <c r="D20" s="80" t="s">
        <v>6</v>
      </c>
      <c r="E20" s="81"/>
      <c r="F20" s="80" t="s">
        <v>7</v>
      </c>
      <c r="G20" s="81"/>
      <c r="H20" s="28" t="s">
        <v>8</v>
      </c>
      <c r="I20" s="28" t="s">
        <v>9</v>
      </c>
      <c r="N20" t="s">
        <v>30</v>
      </c>
    </row>
    <row r="21" spans="1:14" customFormat="1" ht="24" hidden="1" customHeight="1">
      <c r="A21" s="29" t="s">
        <v>31</v>
      </c>
      <c r="B21" s="55">
        <v>46066</v>
      </c>
      <c r="C21" s="18">
        <v>0.33333333333333298</v>
      </c>
      <c r="D21" s="8">
        <v>46067</v>
      </c>
      <c r="E21" s="18">
        <v>0.75</v>
      </c>
      <c r="F21" s="55">
        <f>D21+1</f>
        <v>46068</v>
      </c>
      <c r="G21" s="18">
        <v>0.75</v>
      </c>
      <c r="H21" s="30" t="s">
        <v>32</v>
      </c>
      <c r="I21" s="31"/>
    </row>
    <row r="22" spans="1:14" customFormat="1" ht="24" hidden="1" customHeight="1">
      <c r="A22" s="29" t="s">
        <v>33</v>
      </c>
      <c r="B22" s="55">
        <f>F21+1</f>
        <v>46069</v>
      </c>
      <c r="C22" s="18">
        <v>0.25</v>
      </c>
      <c r="D22" s="8">
        <f>B22+2</f>
        <v>46071</v>
      </c>
      <c r="E22" s="18">
        <v>0.25833333333333303</v>
      </c>
      <c r="F22" s="55">
        <f>D22</f>
        <v>46071</v>
      </c>
      <c r="G22" s="18">
        <v>0.57083333333333297</v>
      </c>
      <c r="H22" s="30" t="s">
        <v>34</v>
      </c>
      <c r="I22" s="31"/>
    </row>
    <row r="23" spans="1:14" customFormat="1" ht="24" hidden="1" customHeight="1">
      <c r="A23" s="29" t="s">
        <v>35</v>
      </c>
      <c r="B23" s="55">
        <f>F22+4</f>
        <v>46075</v>
      </c>
      <c r="C23" s="18">
        <v>0.125</v>
      </c>
      <c r="D23" s="8">
        <f>B23+1</f>
        <v>46076</v>
      </c>
      <c r="E23" s="18">
        <v>0.74166666666666703</v>
      </c>
      <c r="F23" s="55">
        <f>D23+1</f>
        <v>46077</v>
      </c>
      <c r="G23" s="18">
        <v>0.91666666666666696</v>
      </c>
      <c r="H23" s="30" t="s">
        <v>14</v>
      </c>
      <c r="I23" s="31"/>
    </row>
    <row r="24" spans="1:14" customFormat="1" ht="24" hidden="1" customHeight="1">
      <c r="A24" s="29" t="s">
        <v>36</v>
      </c>
      <c r="B24" s="55">
        <f>F23+5</f>
        <v>46082</v>
      </c>
      <c r="C24" s="18">
        <v>0</v>
      </c>
      <c r="D24" s="8">
        <f>B24</f>
        <v>46082</v>
      </c>
      <c r="E24" s="18">
        <v>0.70833333333333304</v>
      </c>
      <c r="F24" s="54">
        <f>D24+1</f>
        <v>46083</v>
      </c>
      <c r="G24" s="9">
        <v>5.4166666666666703E-2</v>
      </c>
      <c r="H24" s="30" t="s">
        <v>37</v>
      </c>
      <c r="I24" s="31"/>
    </row>
    <row r="25" spans="1:14" customFormat="1" ht="24" hidden="1" customHeight="1">
      <c r="A25" s="29" t="s">
        <v>38</v>
      </c>
      <c r="B25" s="55">
        <f>F24+1</f>
        <v>46084</v>
      </c>
      <c r="C25" s="22">
        <v>0.3125</v>
      </c>
      <c r="D25" s="55">
        <f>B25</f>
        <v>46084</v>
      </c>
      <c r="E25" s="22">
        <v>0.52083333333333304</v>
      </c>
      <c r="F25" s="55">
        <f>D25</f>
        <v>46084</v>
      </c>
      <c r="G25" s="22">
        <v>0.95833333333333304</v>
      </c>
      <c r="H25" s="59"/>
      <c r="I25" s="31"/>
    </row>
    <row r="26" spans="1:14" customFormat="1" ht="24" hidden="1" customHeight="1">
      <c r="A26" s="29" t="s">
        <v>39</v>
      </c>
      <c r="B26" s="55">
        <f>F25+3</f>
        <v>46087</v>
      </c>
      <c r="C26" s="22">
        <v>0.375</v>
      </c>
      <c r="D26" s="55">
        <f>B26</f>
        <v>46087</v>
      </c>
      <c r="E26" s="22">
        <v>0.41666666666666702</v>
      </c>
      <c r="F26" s="55">
        <f>D26</f>
        <v>46087</v>
      </c>
      <c r="G26" s="22">
        <v>0.75</v>
      </c>
      <c r="H26" s="59"/>
      <c r="I26" s="31"/>
    </row>
    <row r="27" spans="1:14" customFormat="1" ht="24" hidden="1" customHeight="1">
      <c r="A27" s="82" t="s">
        <v>40</v>
      </c>
      <c r="B27" s="83"/>
      <c r="C27" s="83"/>
      <c r="D27" s="83"/>
      <c r="E27" s="83"/>
      <c r="F27" s="83"/>
      <c r="G27" s="83"/>
      <c r="H27" s="83"/>
      <c r="I27" s="84"/>
    </row>
    <row r="28" spans="1:14" customFormat="1" ht="24" hidden="1" customHeight="1">
      <c r="A28" s="27" t="s">
        <v>4</v>
      </c>
      <c r="B28" s="80" t="s">
        <v>5</v>
      </c>
      <c r="C28" s="81"/>
      <c r="D28" s="80" t="s">
        <v>6</v>
      </c>
      <c r="E28" s="81"/>
      <c r="F28" s="80" t="s">
        <v>7</v>
      </c>
      <c r="G28" s="81"/>
      <c r="H28" s="28" t="s">
        <v>8</v>
      </c>
      <c r="I28" s="28" t="s">
        <v>9</v>
      </c>
      <c r="N28" t="s">
        <v>30</v>
      </c>
    </row>
    <row r="29" spans="1:14" customFormat="1" ht="24" hidden="1" customHeight="1">
      <c r="A29" s="58" t="s">
        <v>41</v>
      </c>
      <c r="B29" s="8">
        <v>46090</v>
      </c>
      <c r="C29" s="18">
        <v>0.29166666666666702</v>
      </c>
      <c r="D29" s="8">
        <v>46091</v>
      </c>
      <c r="E29" s="9">
        <v>0.66666666666666696</v>
      </c>
      <c r="F29" s="8">
        <v>46091</v>
      </c>
      <c r="G29" s="9">
        <v>0.90833333333333299</v>
      </c>
      <c r="H29" s="30" t="s">
        <v>42</v>
      </c>
      <c r="I29" s="31"/>
    </row>
    <row r="30" spans="1:14" customFormat="1" ht="24" hidden="1" customHeight="1">
      <c r="A30" s="58" t="s">
        <v>43</v>
      </c>
      <c r="B30" s="8">
        <v>46093</v>
      </c>
      <c r="C30" s="18">
        <v>8.3333333333333301E-2</v>
      </c>
      <c r="D30" s="8">
        <v>46094</v>
      </c>
      <c r="E30" s="9">
        <v>0.98611111111111105</v>
      </c>
      <c r="F30" s="8">
        <v>46095</v>
      </c>
      <c r="G30" s="9">
        <v>0.16666666666666699</v>
      </c>
      <c r="H30" s="30" t="s">
        <v>14</v>
      </c>
      <c r="I30" s="31"/>
    </row>
    <row r="31" spans="1:14" customFormat="1" ht="24" hidden="1" customHeight="1">
      <c r="A31" s="58" t="s">
        <v>44</v>
      </c>
      <c r="B31" s="20"/>
      <c r="C31" s="20"/>
      <c r="D31" s="20"/>
      <c r="E31" s="20"/>
      <c r="F31" s="20"/>
      <c r="G31" s="20"/>
      <c r="H31" s="35" t="s">
        <v>45</v>
      </c>
      <c r="I31" s="31"/>
    </row>
    <row r="32" spans="1:14" customFormat="1" ht="24" hidden="1" customHeight="1">
      <c r="A32" s="58" t="s">
        <v>46</v>
      </c>
      <c r="B32" s="8">
        <v>46098</v>
      </c>
      <c r="C32" s="18">
        <v>0.79166666666666696</v>
      </c>
      <c r="D32" s="8">
        <v>46100</v>
      </c>
      <c r="E32" s="9">
        <v>0.625</v>
      </c>
      <c r="F32" s="8">
        <v>46102</v>
      </c>
      <c r="G32" s="9">
        <v>5.5555555555555601E-2</v>
      </c>
      <c r="H32" s="30" t="s">
        <v>14</v>
      </c>
      <c r="I32" s="31"/>
    </row>
    <row r="33" spans="1:11" customFormat="1" ht="25.05" hidden="1" customHeight="1">
      <c r="A33" s="58" t="s">
        <v>47</v>
      </c>
      <c r="B33" s="8">
        <v>46106</v>
      </c>
      <c r="C33" s="18">
        <v>0.3125</v>
      </c>
      <c r="D33" s="8">
        <v>46107</v>
      </c>
      <c r="E33" s="18">
        <v>0.25694444444444398</v>
      </c>
      <c r="F33" s="8">
        <v>46107</v>
      </c>
      <c r="G33" s="9">
        <v>0.75</v>
      </c>
      <c r="H33" s="30" t="s">
        <v>48</v>
      </c>
      <c r="I33" s="31"/>
    </row>
    <row r="34" spans="1:11" customFormat="1" ht="24" hidden="1" customHeight="1">
      <c r="A34" s="82" t="s">
        <v>321</v>
      </c>
      <c r="B34" s="83"/>
      <c r="C34" s="83"/>
      <c r="D34" s="83"/>
      <c r="E34" s="83"/>
      <c r="F34" s="83"/>
      <c r="G34" s="83"/>
      <c r="H34" s="83"/>
      <c r="I34" s="84"/>
    </row>
    <row r="35" spans="1:11" customFormat="1" ht="24" hidden="1" customHeight="1">
      <c r="A35" s="27" t="s">
        <v>4</v>
      </c>
      <c r="B35" s="80" t="s">
        <v>5</v>
      </c>
      <c r="C35" s="81"/>
      <c r="D35" s="80" t="s">
        <v>6</v>
      </c>
      <c r="E35" s="81"/>
      <c r="F35" s="80" t="s">
        <v>7</v>
      </c>
      <c r="G35" s="81"/>
      <c r="H35" s="28" t="s">
        <v>8</v>
      </c>
      <c r="I35" s="28" t="s">
        <v>9</v>
      </c>
      <c r="K35" t="s">
        <v>10</v>
      </c>
    </row>
    <row r="36" spans="1:11" ht="24.75" hidden="1" customHeight="1">
      <c r="A36" s="52" t="s">
        <v>49</v>
      </c>
      <c r="B36" s="10">
        <v>46107</v>
      </c>
      <c r="C36" s="9">
        <v>0.375</v>
      </c>
      <c r="D36" s="10">
        <v>46109</v>
      </c>
      <c r="E36" s="9">
        <v>8.3333333333333301E-2</v>
      </c>
      <c r="F36" s="10">
        <f>D36</f>
        <v>46109</v>
      </c>
      <c r="G36" s="9">
        <v>0.58055555555555605</v>
      </c>
      <c r="H36" s="30" t="s">
        <v>50</v>
      </c>
      <c r="I36" s="60"/>
    </row>
    <row r="37" spans="1:11" ht="24.75" hidden="1" customHeight="1">
      <c r="A37" s="52" t="s">
        <v>51</v>
      </c>
      <c r="B37" s="8">
        <f>F36+1</f>
        <v>46110</v>
      </c>
      <c r="C37" s="22">
        <v>0.72916666666666696</v>
      </c>
      <c r="D37" s="8">
        <f>B37+2</f>
        <v>46112</v>
      </c>
      <c r="E37" s="9">
        <v>0.625</v>
      </c>
      <c r="F37" s="10">
        <f>D37</f>
        <v>46112</v>
      </c>
      <c r="G37" s="9">
        <v>0.875</v>
      </c>
      <c r="H37" s="35" t="s">
        <v>14</v>
      </c>
      <c r="I37" s="60"/>
    </row>
    <row r="38" spans="1:11" ht="24.75" hidden="1" customHeight="1">
      <c r="A38" s="58" t="s">
        <v>52</v>
      </c>
      <c r="B38" s="8">
        <v>46113</v>
      </c>
      <c r="C38" s="22">
        <v>0.5</v>
      </c>
      <c r="D38" s="8">
        <v>46115</v>
      </c>
      <c r="E38" s="9">
        <v>0.30833333333333302</v>
      </c>
      <c r="F38" s="10">
        <v>46115</v>
      </c>
      <c r="G38" s="9">
        <v>0.58333333333333304</v>
      </c>
      <c r="H38" s="35" t="s">
        <v>301</v>
      </c>
      <c r="I38" s="60"/>
    </row>
    <row r="39" spans="1:11" ht="24.75" hidden="1" customHeight="1">
      <c r="A39" s="58" t="s">
        <v>53</v>
      </c>
      <c r="B39" s="8">
        <v>46118</v>
      </c>
      <c r="C39" s="22">
        <v>0.79166666666666696</v>
      </c>
      <c r="D39" s="8">
        <v>46129</v>
      </c>
      <c r="E39" s="9">
        <v>8.3333333333333332E-3</v>
      </c>
      <c r="F39" s="10">
        <v>46130</v>
      </c>
      <c r="G39" s="9">
        <v>0.47916666666666669</v>
      </c>
      <c r="H39" s="35" t="s">
        <v>301</v>
      </c>
      <c r="I39" s="60"/>
    </row>
    <row r="40" spans="1:11" ht="24.75" hidden="1" customHeight="1">
      <c r="A40" s="53" t="s">
        <v>54</v>
      </c>
      <c r="B40" s="8">
        <v>46133</v>
      </c>
      <c r="C40" s="22">
        <v>0.375</v>
      </c>
      <c r="D40" s="8">
        <v>46133</v>
      </c>
      <c r="E40" s="9">
        <v>0.54166666666666663</v>
      </c>
      <c r="F40" s="10">
        <v>46133</v>
      </c>
      <c r="G40" s="9">
        <v>0.90416666666666667</v>
      </c>
      <c r="H40" s="35" t="s">
        <v>55</v>
      </c>
      <c r="I40" s="60"/>
    </row>
    <row r="41" spans="1:11" customFormat="1" ht="24.75" hidden="1" customHeight="1">
      <c r="A41" s="58"/>
      <c r="B41" s="8"/>
      <c r="C41" s="18"/>
      <c r="D41" s="8"/>
      <c r="E41" s="18"/>
      <c r="F41" s="8"/>
      <c r="G41" s="18"/>
      <c r="H41" s="30"/>
      <c r="I41" s="31"/>
    </row>
    <row r="42" spans="1:11" customFormat="1" ht="24" hidden="1" customHeight="1">
      <c r="A42" s="82" t="s">
        <v>318</v>
      </c>
      <c r="B42" s="83"/>
      <c r="C42" s="83"/>
      <c r="D42" s="83"/>
      <c r="E42" s="83"/>
      <c r="F42" s="83"/>
      <c r="G42" s="83"/>
      <c r="H42" s="83"/>
      <c r="I42" s="84"/>
    </row>
    <row r="43" spans="1:11" customFormat="1" ht="24" hidden="1" customHeight="1">
      <c r="A43" s="27" t="s">
        <v>4</v>
      </c>
      <c r="B43" s="80" t="s">
        <v>5</v>
      </c>
      <c r="C43" s="81"/>
      <c r="D43" s="80" t="s">
        <v>6</v>
      </c>
      <c r="E43" s="81"/>
      <c r="F43" s="80" t="s">
        <v>7</v>
      </c>
      <c r="G43" s="81"/>
      <c r="H43" s="28" t="s">
        <v>8</v>
      </c>
      <c r="I43" s="28" t="s">
        <v>9</v>
      </c>
      <c r="K43" t="s">
        <v>10</v>
      </c>
    </row>
    <row r="44" spans="1:11" customFormat="1" ht="24" hidden="1" customHeight="1">
      <c r="A44" s="36" t="s">
        <v>317</v>
      </c>
      <c r="B44" s="55">
        <v>46139</v>
      </c>
      <c r="C44" s="18">
        <v>0.97916666666666663</v>
      </c>
      <c r="D44" s="55">
        <v>46141</v>
      </c>
      <c r="E44" s="18">
        <v>0.49027777777777776</v>
      </c>
      <c r="F44" s="55">
        <v>46142</v>
      </c>
      <c r="G44" s="18">
        <v>0.25833333333333336</v>
      </c>
      <c r="H44" s="30" t="s">
        <v>302</v>
      </c>
      <c r="I44" s="31"/>
    </row>
    <row r="45" spans="1:11" ht="24.75" hidden="1" customHeight="1">
      <c r="A45" s="52" t="s">
        <v>313</v>
      </c>
      <c r="B45" s="8">
        <v>46143</v>
      </c>
      <c r="C45" s="22">
        <v>0.58333333333333337</v>
      </c>
      <c r="D45" s="55">
        <v>46145</v>
      </c>
      <c r="E45" s="18">
        <v>0.58333333333333337</v>
      </c>
      <c r="F45" s="55">
        <v>46145</v>
      </c>
      <c r="G45" s="18">
        <v>0.99583333333333335</v>
      </c>
      <c r="H45" s="35"/>
      <c r="I45" s="60"/>
    </row>
    <row r="46" spans="1:11" ht="24.75" hidden="1" customHeight="1">
      <c r="A46" s="52" t="s">
        <v>314</v>
      </c>
      <c r="B46" s="19"/>
      <c r="C46" s="19"/>
      <c r="D46" s="19"/>
      <c r="E46" s="19"/>
      <c r="F46" s="19"/>
      <c r="G46" s="19"/>
      <c r="H46" s="35" t="s">
        <v>315</v>
      </c>
      <c r="I46" s="60"/>
    </row>
    <row r="47" spans="1:11" ht="24.75" hidden="1" customHeight="1">
      <c r="A47" s="52" t="s">
        <v>316</v>
      </c>
      <c r="B47" s="8">
        <v>46150</v>
      </c>
      <c r="C47" s="22">
        <v>0.46666666666666667</v>
      </c>
      <c r="D47" s="55">
        <v>46161</v>
      </c>
      <c r="E47" s="18">
        <v>0.54166666666666663</v>
      </c>
      <c r="F47" s="55">
        <v>46162</v>
      </c>
      <c r="G47" s="18">
        <v>0.91666666666666663</v>
      </c>
      <c r="H47" s="35" t="s">
        <v>301</v>
      </c>
      <c r="I47" s="60"/>
    </row>
    <row r="48" spans="1:11" ht="24.75" hidden="1" customHeight="1">
      <c r="A48" s="68" t="s">
        <v>331</v>
      </c>
      <c r="B48" s="8">
        <v>46166</v>
      </c>
      <c r="C48" s="22">
        <v>0.79166666666666663</v>
      </c>
      <c r="D48" s="55">
        <v>46168</v>
      </c>
      <c r="E48" s="9">
        <v>0.625</v>
      </c>
      <c r="F48" s="8">
        <v>46168</v>
      </c>
      <c r="G48" s="18">
        <v>0.97499999999999998</v>
      </c>
      <c r="H48" s="30" t="s">
        <v>392</v>
      </c>
      <c r="I48" s="60"/>
    </row>
    <row r="49" spans="1:14" ht="24.75" hidden="1" customHeight="1">
      <c r="A49" s="69" t="s">
        <v>333</v>
      </c>
      <c r="B49" s="8">
        <v>46169</v>
      </c>
      <c r="C49" s="22">
        <v>0.54097222222222219</v>
      </c>
      <c r="D49" s="55">
        <v>46172</v>
      </c>
      <c r="E49" s="9">
        <v>0.95833333333333337</v>
      </c>
      <c r="F49" s="8">
        <v>46173</v>
      </c>
      <c r="G49" s="18">
        <v>0.55208333333333337</v>
      </c>
      <c r="H49" s="35" t="s">
        <v>301</v>
      </c>
      <c r="I49" s="60"/>
    </row>
    <row r="50" spans="1:14" ht="24.75" hidden="1" customHeight="1">
      <c r="A50" s="69"/>
      <c r="B50" s="8"/>
      <c r="C50" s="22"/>
      <c r="D50" s="8"/>
      <c r="E50" s="22"/>
      <c r="F50" s="8"/>
      <c r="G50" s="22"/>
      <c r="H50" s="30"/>
      <c r="I50" s="60"/>
    </row>
    <row r="51" spans="1:14" ht="24" customHeight="1">
      <c r="A51" s="87" t="s">
        <v>531</v>
      </c>
      <c r="B51" s="87"/>
      <c r="C51" s="87"/>
      <c r="D51" s="87"/>
      <c r="E51" s="87"/>
      <c r="F51" s="87"/>
      <c r="G51" s="87"/>
      <c r="H51" s="87"/>
      <c r="I51" s="87"/>
    </row>
    <row r="52" spans="1:14" ht="24" customHeight="1">
      <c r="A52" s="6" t="s">
        <v>4</v>
      </c>
      <c r="B52" s="85" t="s">
        <v>5</v>
      </c>
      <c r="C52" s="86"/>
      <c r="D52" s="85" t="s">
        <v>6</v>
      </c>
      <c r="E52" s="86"/>
      <c r="F52" s="85" t="s">
        <v>7</v>
      </c>
      <c r="G52" s="86"/>
      <c r="H52" s="7" t="s">
        <v>8</v>
      </c>
      <c r="I52" s="7" t="s">
        <v>9</v>
      </c>
      <c r="N52" s="1" t="s">
        <v>30</v>
      </c>
    </row>
    <row r="53" spans="1:14" ht="25.05" hidden="1" customHeight="1">
      <c r="A53" s="14" t="s">
        <v>348</v>
      </c>
      <c r="B53" s="8">
        <v>46153</v>
      </c>
      <c r="C53" s="18">
        <v>0.75</v>
      </c>
      <c r="D53" s="8">
        <v>46154</v>
      </c>
      <c r="E53" s="18">
        <v>0.19166666666666668</v>
      </c>
      <c r="F53" s="10">
        <v>46155</v>
      </c>
      <c r="G53" s="18">
        <v>0.54166666666666663</v>
      </c>
      <c r="H53" s="12" t="s">
        <v>373</v>
      </c>
      <c r="I53" s="13"/>
    </row>
    <row r="54" spans="1:14" ht="25.05" hidden="1" customHeight="1">
      <c r="A54" s="5" t="s">
        <v>349</v>
      </c>
      <c r="B54" s="8">
        <v>46156</v>
      </c>
      <c r="C54" s="18">
        <v>0.875</v>
      </c>
      <c r="D54" s="8">
        <v>46158</v>
      </c>
      <c r="E54" s="18">
        <v>0.625</v>
      </c>
      <c r="F54" s="10">
        <v>46159</v>
      </c>
      <c r="G54" s="18">
        <v>2.0833333333333332E-2</v>
      </c>
      <c r="H54" s="35" t="s">
        <v>376</v>
      </c>
      <c r="I54" s="13"/>
    </row>
    <row r="55" spans="1:14" ht="25.05" hidden="1" customHeight="1">
      <c r="A55" s="52" t="s">
        <v>350</v>
      </c>
      <c r="B55" s="8">
        <f>F54+4</f>
        <v>46163</v>
      </c>
      <c r="C55" s="18">
        <v>0.83333333333333337</v>
      </c>
      <c r="D55" s="8">
        <f>B55+9</f>
        <v>46172</v>
      </c>
      <c r="E55" s="18">
        <v>0.56597222222222221</v>
      </c>
      <c r="F55" s="8">
        <f t="shared" ref="F55:F56" si="1">D55+1</f>
        <v>46173</v>
      </c>
      <c r="G55" s="18">
        <v>0.99652777777777779</v>
      </c>
      <c r="H55" s="35" t="s">
        <v>301</v>
      </c>
      <c r="I55" s="46"/>
    </row>
    <row r="56" spans="1:14" ht="25.5" hidden="1" customHeight="1">
      <c r="A56" s="70" t="s">
        <v>339</v>
      </c>
      <c r="B56" s="8">
        <f>F55+6</f>
        <v>46179</v>
      </c>
      <c r="C56" s="18">
        <v>0.45833333333333331</v>
      </c>
      <c r="D56" s="8">
        <f>B56+2</f>
        <v>46181</v>
      </c>
      <c r="E56" s="18">
        <v>0.54166666666666663</v>
      </c>
      <c r="F56" s="8">
        <f t="shared" si="1"/>
        <v>46182</v>
      </c>
      <c r="G56" s="18">
        <v>0.1076388888888889</v>
      </c>
      <c r="H56" s="35" t="s">
        <v>301</v>
      </c>
      <c r="I56" s="46"/>
    </row>
    <row r="57" spans="1:14" ht="25.05" hidden="1" customHeight="1">
      <c r="A57" s="5" t="s">
        <v>351</v>
      </c>
      <c r="B57" s="8">
        <f>F56+1</f>
        <v>46183</v>
      </c>
      <c r="C57" s="18">
        <v>0.46666666666666667</v>
      </c>
      <c r="D57" s="8">
        <f>B57+2</f>
        <v>46185</v>
      </c>
      <c r="E57" s="18">
        <v>0.42083333333333334</v>
      </c>
      <c r="F57" s="8">
        <f>D57</f>
        <v>46185</v>
      </c>
      <c r="G57" s="18">
        <v>0.85416666666666663</v>
      </c>
      <c r="H57" s="35" t="s">
        <v>14</v>
      </c>
      <c r="I57" s="46"/>
    </row>
    <row r="58" spans="1:14" ht="25.05" hidden="1" customHeight="1">
      <c r="A58" s="52" t="s">
        <v>375</v>
      </c>
      <c r="B58" s="8">
        <f>F57+5</f>
        <v>46190</v>
      </c>
      <c r="C58" s="18">
        <v>0.75</v>
      </c>
      <c r="D58" s="8">
        <f>B58+1</f>
        <v>46191</v>
      </c>
      <c r="E58" s="9">
        <v>0.86249999999999993</v>
      </c>
      <c r="F58" s="8">
        <f>D58+2</f>
        <v>46193</v>
      </c>
      <c r="G58" s="18">
        <v>0.5</v>
      </c>
      <c r="H58" s="35" t="s">
        <v>14</v>
      </c>
      <c r="I58" s="46"/>
    </row>
    <row r="59" spans="1:14" ht="25.5" hidden="1" customHeight="1">
      <c r="A59" s="70" t="s">
        <v>378</v>
      </c>
      <c r="B59" s="8">
        <f>F58+5</f>
        <v>46198</v>
      </c>
      <c r="C59" s="18">
        <v>0.83333333333333337</v>
      </c>
      <c r="D59" s="8">
        <f>B59+1</f>
        <v>46199</v>
      </c>
      <c r="E59" s="9">
        <v>0.23333333333333331</v>
      </c>
      <c r="F59" s="8">
        <f>D59</f>
        <v>46199</v>
      </c>
      <c r="G59" s="9">
        <v>0.7583333333333333</v>
      </c>
      <c r="H59" s="35" t="s">
        <v>14</v>
      </c>
      <c r="I59" s="46"/>
    </row>
    <row r="60" spans="1:14" ht="25.05" customHeight="1">
      <c r="A60" s="5" t="s">
        <v>399</v>
      </c>
      <c r="B60" s="8">
        <f>F59+2</f>
        <v>46201</v>
      </c>
      <c r="C60" s="18">
        <v>8.3333333333333329E-2</v>
      </c>
      <c r="D60" s="8">
        <f>B60+3</f>
        <v>46204</v>
      </c>
      <c r="E60" s="9">
        <v>0.1875</v>
      </c>
      <c r="F60" s="8">
        <f>D60</f>
        <v>46204</v>
      </c>
      <c r="G60" s="9">
        <v>0.70833333333333337</v>
      </c>
      <c r="H60" s="35" t="s">
        <v>14</v>
      </c>
      <c r="I60" s="46"/>
    </row>
    <row r="61" spans="1:14" ht="25.05" customHeight="1">
      <c r="A61" s="5" t="s">
        <v>412</v>
      </c>
      <c r="B61" s="8">
        <f>F60+1</f>
        <v>46205</v>
      </c>
      <c r="C61" s="18">
        <v>0.41666666666666669</v>
      </c>
      <c r="D61" s="8">
        <f>B61+1</f>
        <v>46206</v>
      </c>
      <c r="E61" s="9">
        <v>0.59166666666666667</v>
      </c>
      <c r="F61" s="8">
        <f>D61</f>
        <v>46206</v>
      </c>
      <c r="G61" s="9">
        <v>0.9375</v>
      </c>
      <c r="H61" s="35" t="s">
        <v>467</v>
      </c>
      <c r="I61" s="46"/>
    </row>
    <row r="62" spans="1:14" ht="25.05" customHeight="1">
      <c r="A62" s="52" t="s">
        <v>414</v>
      </c>
      <c r="B62" s="8">
        <f>F61+5</f>
        <v>46211</v>
      </c>
      <c r="C62" s="18">
        <v>0.375</v>
      </c>
      <c r="D62" s="8">
        <f>B62+12</f>
        <v>46223</v>
      </c>
      <c r="E62" s="9">
        <v>0.125</v>
      </c>
      <c r="F62" s="8">
        <f>D62+1</f>
        <v>46224</v>
      </c>
      <c r="G62" s="9">
        <v>0.36249999999999999</v>
      </c>
      <c r="H62" s="35" t="s">
        <v>301</v>
      </c>
      <c r="I62" s="46"/>
    </row>
    <row r="63" spans="1:14" ht="25.05" customHeight="1">
      <c r="A63" s="53" t="s">
        <v>507</v>
      </c>
      <c r="B63" s="8">
        <v>46229</v>
      </c>
      <c r="C63" s="18">
        <v>0.83333333333333337</v>
      </c>
      <c r="D63" s="8">
        <f>B63+3</f>
        <v>46232</v>
      </c>
      <c r="E63" s="22">
        <v>0.20416666666666666</v>
      </c>
      <c r="F63" s="8">
        <f>D63</f>
        <v>46232</v>
      </c>
      <c r="G63" s="9">
        <v>0.70833333333333337</v>
      </c>
      <c r="H63" s="35" t="s">
        <v>539</v>
      </c>
      <c r="I63" s="46"/>
    </row>
    <row r="64" spans="1:14" ht="25.05" customHeight="1">
      <c r="A64" s="14" t="s">
        <v>508</v>
      </c>
      <c r="B64" s="33"/>
      <c r="C64" s="20"/>
      <c r="D64" s="33"/>
      <c r="E64" s="20"/>
      <c r="F64" s="33"/>
      <c r="G64" s="20"/>
      <c r="H64" s="35" t="s">
        <v>521</v>
      </c>
      <c r="I64" s="13"/>
    </row>
    <row r="65" spans="1:9" ht="25.05" customHeight="1">
      <c r="A65" s="5" t="s">
        <v>500</v>
      </c>
      <c r="B65" s="8">
        <f>F63+2</f>
        <v>46234</v>
      </c>
      <c r="C65" s="18">
        <v>4.1666666666666664E-2</v>
      </c>
      <c r="D65" s="8">
        <f>B65</f>
        <v>46234</v>
      </c>
      <c r="E65" s="18">
        <v>0.54166666666666663</v>
      </c>
      <c r="F65" s="8">
        <f>D65</f>
        <v>46234</v>
      </c>
      <c r="G65" s="18">
        <v>0.95833333333333337</v>
      </c>
      <c r="H65" s="35" t="s">
        <v>301</v>
      </c>
      <c r="I65" s="46"/>
    </row>
    <row r="66" spans="1:9" ht="25.05" customHeight="1">
      <c r="A66" s="5" t="s">
        <v>501</v>
      </c>
      <c r="B66" s="8">
        <f>F65+3</f>
        <v>46237</v>
      </c>
      <c r="C66" s="18">
        <v>0.125</v>
      </c>
      <c r="D66" s="8">
        <f>B66</f>
        <v>46237</v>
      </c>
      <c r="E66" s="18">
        <v>0.16666666666666666</v>
      </c>
      <c r="F66" s="8">
        <f>D66</f>
        <v>46237</v>
      </c>
      <c r="G66" s="18">
        <v>0.5</v>
      </c>
      <c r="H66" s="35"/>
      <c r="I66" s="46"/>
    </row>
    <row r="67" spans="1:9" customFormat="1" ht="24.75" customHeight="1">
      <c r="A67" s="58" t="s">
        <v>509</v>
      </c>
      <c r="B67" s="8">
        <f>F66+3</f>
        <v>46240</v>
      </c>
      <c r="C67" s="18">
        <v>0</v>
      </c>
      <c r="D67" s="8">
        <f>B67+1</f>
        <v>46241</v>
      </c>
      <c r="E67" s="18">
        <v>0</v>
      </c>
      <c r="F67" s="8">
        <f>D67+1</f>
        <v>46242</v>
      </c>
      <c r="G67" s="18">
        <v>0</v>
      </c>
      <c r="H67" s="35"/>
      <c r="I67" s="31"/>
    </row>
    <row r="68" spans="1:9" customFormat="1" ht="24.75" hidden="1" customHeight="1">
      <c r="A68" s="58"/>
      <c r="B68" s="72"/>
      <c r="C68" s="77"/>
      <c r="D68" s="72"/>
      <c r="E68" s="77"/>
      <c r="F68" s="72"/>
      <c r="G68" s="77"/>
      <c r="H68" s="78"/>
      <c r="I68" s="31"/>
    </row>
    <row r="69" spans="1:9" customFormat="1" ht="24.75" hidden="1" customHeight="1">
      <c r="A69" s="58"/>
      <c r="B69" s="72"/>
      <c r="C69" s="77"/>
      <c r="D69" s="72"/>
      <c r="E69" s="77"/>
      <c r="F69" s="72"/>
      <c r="G69" s="77"/>
      <c r="H69" s="78"/>
      <c r="I69" s="31"/>
    </row>
    <row r="70" spans="1:9" ht="24.75" hidden="1" customHeight="1">
      <c r="A70" s="96" t="s">
        <v>58</v>
      </c>
      <c r="B70" s="97"/>
      <c r="C70" s="97"/>
      <c r="D70" s="97"/>
      <c r="E70" s="97"/>
      <c r="F70" s="97"/>
      <c r="G70" s="97"/>
      <c r="H70" s="97"/>
      <c r="I70" s="98"/>
    </row>
    <row r="71" spans="1:9" ht="26.85" hidden="1" customHeight="1">
      <c r="A71" s="6" t="s">
        <v>4</v>
      </c>
      <c r="B71" s="85" t="s">
        <v>5</v>
      </c>
      <c r="C71" s="86"/>
      <c r="D71" s="85" t="s">
        <v>6</v>
      </c>
      <c r="E71" s="86"/>
      <c r="F71" s="85" t="s">
        <v>7</v>
      </c>
      <c r="G71" s="86"/>
      <c r="H71" s="7" t="s">
        <v>8</v>
      </c>
      <c r="I71" s="7" t="s">
        <v>9</v>
      </c>
    </row>
    <row r="72" spans="1:9" ht="25.35" hidden="1" customHeight="1">
      <c r="A72" s="43" t="s">
        <v>59</v>
      </c>
      <c r="B72" s="55">
        <v>45990</v>
      </c>
      <c r="C72" s="18">
        <v>0.75</v>
      </c>
      <c r="D72" s="55">
        <v>45994</v>
      </c>
      <c r="E72" s="9">
        <v>0.78263888888888899</v>
      </c>
      <c r="F72" s="55">
        <f>D72+1</f>
        <v>45995</v>
      </c>
      <c r="G72" s="18">
        <v>0.5</v>
      </c>
      <c r="H72" s="35" t="s">
        <v>32</v>
      </c>
      <c r="I72" s="61"/>
    </row>
    <row r="73" spans="1:9" ht="25.35" hidden="1" customHeight="1">
      <c r="A73" s="45" t="s">
        <v>60</v>
      </c>
      <c r="B73" s="55">
        <f>F72+1</f>
        <v>45996</v>
      </c>
      <c r="C73" s="18">
        <v>0</v>
      </c>
      <c r="D73" s="55">
        <f>B73</f>
        <v>45996</v>
      </c>
      <c r="E73" s="18">
        <v>0.5</v>
      </c>
      <c r="F73" s="55">
        <f>D73</f>
        <v>45996</v>
      </c>
      <c r="G73" s="18">
        <v>0.91666666666666696</v>
      </c>
      <c r="H73" s="35"/>
      <c r="I73" s="61"/>
    </row>
    <row r="74" spans="1:9" ht="25.35" hidden="1" customHeight="1">
      <c r="A74" s="45" t="s">
        <v>61</v>
      </c>
      <c r="B74" s="62"/>
      <c r="C74" s="63"/>
      <c r="D74" s="62"/>
      <c r="E74" s="63"/>
      <c r="F74" s="64"/>
      <c r="G74" s="63"/>
      <c r="H74" s="30" t="s">
        <v>62</v>
      </c>
      <c r="I74" s="61"/>
    </row>
    <row r="75" spans="1:9" ht="25.35" hidden="1" customHeight="1">
      <c r="A75" s="45" t="s">
        <v>63</v>
      </c>
      <c r="B75" s="17">
        <f>F73+4</f>
        <v>46000</v>
      </c>
      <c r="C75" s="18">
        <v>0.20833333333333301</v>
      </c>
      <c r="D75" s="17">
        <f>B75+1</f>
        <v>46001</v>
      </c>
      <c r="E75" s="18">
        <v>0.83333333333333304</v>
      </c>
      <c r="F75" s="17">
        <f t="shared" ref="F75:F79" si="2">D75+1</f>
        <v>46002</v>
      </c>
      <c r="G75" s="18">
        <v>0.91666666666666696</v>
      </c>
      <c r="H75" s="35" t="s">
        <v>14</v>
      </c>
      <c r="I75" s="61"/>
    </row>
    <row r="76" spans="1:9" ht="25.35" hidden="1" customHeight="1">
      <c r="A76" s="45" t="s">
        <v>64</v>
      </c>
      <c r="B76" s="17">
        <f>F75+5</f>
        <v>46007</v>
      </c>
      <c r="C76" s="18">
        <v>0</v>
      </c>
      <c r="D76" s="17">
        <f>B76+2</f>
        <v>46009</v>
      </c>
      <c r="E76" s="18">
        <v>0.1875</v>
      </c>
      <c r="F76" s="17">
        <f>D76</f>
        <v>46009</v>
      </c>
      <c r="G76" s="18">
        <v>0.75</v>
      </c>
      <c r="H76" s="35" t="s">
        <v>14</v>
      </c>
      <c r="I76" s="61"/>
    </row>
    <row r="77" spans="1:9" ht="25.35" hidden="1" customHeight="1">
      <c r="A77" s="45" t="s">
        <v>65</v>
      </c>
      <c r="B77" s="17">
        <f>F76+1</f>
        <v>46010</v>
      </c>
      <c r="C77" s="18">
        <v>0.75</v>
      </c>
      <c r="D77" s="55">
        <f>B77+2</f>
        <v>46012</v>
      </c>
      <c r="E77" s="18">
        <v>4.1666666666666699E-2</v>
      </c>
      <c r="F77" s="17">
        <f>D77</f>
        <v>46012</v>
      </c>
      <c r="G77" s="18">
        <v>0.41666666666666702</v>
      </c>
      <c r="H77" s="35" t="s">
        <v>14</v>
      </c>
      <c r="I77" s="61"/>
    </row>
    <row r="78" spans="1:9" ht="25.35" hidden="1" customHeight="1">
      <c r="A78" s="45" t="s">
        <v>66</v>
      </c>
      <c r="B78" s="55">
        <f>F77</f>
        <v>46012</v>
      </c>
      <c r="C78" s="18">
        <v>0.97152777777777799</v>
      </c>
      <c r="D78" s="55">
        <f>B78+4</f>
        <v>46016</v>
      </c>
      <c r="E78" s="18">
        <v>0.20486111111111099</v>
      </c>
      <c r="F78" s="55">
        <f>D78</f>
        <v>46016</v>
      </c>
      <c r="G78" s="18">
        <v>0.54652777777777795</v>
      </c>
      <c r="H78" s="35" t="s">
        <v>14</v>
      </c>
      <c r="I78" s="61"/>
    </row>
    <row r="79" spans="1:9" ht="25.35" hidden="1" customHeight="1">
      <c r="A79" s="45" t="s">
        <v>67</v>
      </c>
      <c r="B79" s="55">
        <f>F78+4</f>
        <v>46020</v>
      </c>
      <c r="C79" s="18">
        <v>0</v>
      </c>
      <c r="D79" s="55">
        <f>B79+1</f>
        <v>46021</v>
      </c>
      <c r="E79" s="18">
        <v>0.16250000000000001</v>
      </c>
      <c r="F79" s="55">
        <f t="shared" si="2"/>
        <v>46022</v>
      </c>
      <c r="G79" s="18">
        <v>0.56041666666666701</v>
      </c>
      <c r="H79" s="35" t="s">
        <v>14</v>
      </c>
      <c r="I79" s="61"/>
    </row>
    <row r="80" spans="1:9" ht="25.35" hidden="1" customHeight="1">
      <c r="A80" s="45" t="s">
        <v>68</v>
      </c>
      <c r="B80" s="17">
        <f>F79+4</f>
        <v>46026</v>
      </c>
      <c r="C80" s="18">
        <v>0.58333333333333304</v>
      </c>
      <c r="D80" s="17">
        <v>46027</v>
      </c>
      <c r="E80" s="18">
        <v>0.30208333333333298</v>
      </c>
      <c r="F80" s="55">
        <f>D80</f>
        <v>46027</v>
      </c>
      <c r="G80" s="18">
        <v>0.83333333333333304</v>
      </c>
      <c r="H80" s="35" t="s">
        <v>14</v>
      </c>
      <c r="I80" s="61"/>
    </row>
    <row r="81" spans="1:9" ht="25.35" hidden="1" customHeight="1">
      <c r="A81" s="45" t="s">
        <v>69</v>
      </c>
      <c r="B81" s="55">
        <f>F80+1</f>
        <v>46028</v>
      </c>
      <c r="C81" s="18">
        <v>0.83333333333333304</v>
      </c>
      <c r="D81" s="55">
        <f>B81+1</f>
        <v>46029</v>
      </c>
      <c r="E81" s="18">
        <v>0.47916666666666702</v>
      </c>
      <c r="F81" s="55">
        <f>D81</f>
        <v>46029</v>
      </c>
      <c r="G81" s="18">
        <v>0.95833333333333304</v>
      </c>
      <c r="H81" s="35"/>
      <c r="I81" s="61"/>
    </row>
    <row r="82" spans="1:9" ht="25.35" hidden="1" customHeight="1">
      <c r="A82" s="45" t="s">
        <v>70</v>
      </c>
      <c r="B82" s="55">
        <v>46030</v>
      </c>
      <c r="C82" s="18">
        <v>0.45833333333333298</v>
      </c>
      <c r="D82" s="55">
        <f>B82+3</f>
        <v>46033</v>
      </c>
      <c r="E82" s="18">
        <v>0.45833333333333298</v>
      </c>
      <c r="F82" s="55">
        <f>D82</f>
        <v>46033</v>
      </c>
      <c r="G82" s="18">
        <v>0.875</v>
      </c>
      <c r="H82" s="35" t="s">
        <v>14</v>
      </c>
      <c r="I82" s="61"/>
    </row>
    <row r="83" spans="1:9" ht="25.35" hidden="1" customHeight="1">
      <c r="A83" s="45" t="s">
        <v>71</v>
      </c>
      <c r="B83" s="55">
        <v>46036</v>
      </c>
      <c r="C83" s="18">
        <v>0.25</v>
      </c>
      <c r="D83" s="55">
        <f>B83</f>
        <v>46036</v>
      </c>
      <c r="E83" s="18">
        <v>0.9</v>
      </c>
      <c r="F83" s="55">
        <v>46038</v>
      </c>
      <c r="G83" s="18">
        <v>8.3333333333333301E-2</v>
      </c>
      <c r="H83" s="35" t="s">
        <v>14</v>
      </c>
      <c r="I83" s="61"/>
    </row>
    <row r="84" spans="1:9" ht="25.35" hidden="1" customHeight="1">
      <c r="A84" s="45" t="s">
        <v>72</v>
      </c>
      <c r="B84" s="55">
        <f>F83+3</f>
        <v>46041</v>
      </c>
      <c r="C84" s="18">
        <v>0.66666666666666696</v>
      </c>
      <c r="D84" s="55">
        <f>B84+1</f>
        <v>46042</v>
      </c>
      <c r="E84" s="18">
        <v>0.70833333333333304</v>
      </c>
      <c r="F84" s="55">
        <f>D84+1</f>
        <v>46043</v>
      </c>
      <c r="G84" s="18">
        <v>0.25</v>
      </c>
      <c r="H84" s="35" t="s">
        <v>73</v>
      </c>
      <c r="I84" s="61"/>
    </row>
    <row r="85" spans="1:9" ht="25.35" hidden="1" customHeight="1">
      <c r="A85" s="45" t="s">
        <v>74</v>
      </c>
      <c r="B85" s="17">
        <f>F84+1</f>
        <v>46044</v>
      </c>
      <c r="C85" s="18">
        <v>0.25</v>
      </c>
      <c r="D85" s="17">
        <f>B85+1</f>
        <v>46045</v>
      </c>
      <c r="E85" s="18">
        <v>3.6111111111111101E-2</v>
      </c>
      <c r="F85" s="55">
        <f>D85</f>
        <v>46045</v>
      </c>
      <c r="G85" s="18">
        <v>0.30416666666666697</v>
      </c>
      <c r="H85" s="30" t="s">
        <v>14</v>
      </c>
      <c r="I85" s="65"/>
    </row>
    <row r="86" spans="1:9" ht="25.35" hidden="1" customHeight="1">
      <c r="A86" s="45" t="s">
        <v>75</v>
      </c>
      <c r="B86" s="17">
        <f>F85</f>
        <v>46045</v>
      </c>
      <c r="C86" s="18">
        <v>0.79166666666666696</v>
      </c>
      <c r="D86" s="17">
        <f>B86+1</f>
        <v>46046</v>
      </c>
      <c r="E86" s="18">
        <v>0.83333333333333304</v>
      </c>
      <c r="F86" s="55">
        <f t="shared" ref="F86:F87" si="3">D86+1</f>
        <v>46047</v>
      </c>
      <c r="G86" s="18">
        <v>0.25</v>
      </c>
      <c r="H86" s="30" t="s">
        <v>14</v>
      </c>
      <c r="I86" s="65"/>
    </row>
    <row r="87" spans="1:9" ht="25.35" hidden="1" customHeight="1">
      <c r="A87" s="45" t="s">
        <v>76</v>
      </c>
      <c r="B87" s="55">
        <f>F86+2</f>
        <v>46049</v>
      </c>
      <c r="C87" s="18">
        <v>0.91666666666666696</v>
      </c>
      <c r="D87" s="17">
        <f>B87+2</f>
        <v>46051</v>
      </c>
      <c r="E87" s="9">
        <v>0.29166666666666702</v>
      </c>
      <c r="F87" s="55">
        <f t="shared" si="3"/>
        <v>46052</v>
      </c>
      <c r="G87" s="18">
        <v>0.79166666666666696</v>
      </c>
      <c r="H87" s="30" t="s">
        <v>14</v>
      </c>
      <c r="I87" s="61"/>
    </row>
    <row r="88" spans="1:9" ht="25.35" hidden="1" customHeight="1">
      <c r="A88" s="45" t="s">
        <v>77</v>
      </c>
      <c r="B88" s="55">
        <f>F87+4</f>
        <v>46056</v>
      </c>
      <c r="C88" s="18">
        <v>0.875</v>
      </c>
      <c r="D88" s="17">
        <f>B88+4</f>
        <v>46060</v>
      </c>
      <c r="E88" s="9">
        <v>0.25277777777777799</v>
      </c>
      <c r="F88" s="55">
        <f>D88</f>
        <v>46060</v>
      </c>
      <c r="G88" s="18">
        <v>0.68472222222222201</v>
      </c>
      <c r="H88" s="30" t="s">
        <v>14</v>
      </c>
      <c r="I88" s="61"/>
    </row>
    <row r="89" spans="1:9" ht="25.35" hidden="1" customHeight="1">
      <c r="A89" s="45" t="s">
        <v>78</v>
      </c>
      <c r="B89" s="55">
        <f>F88+1</f>
        <v>46061</v>
      </c>
      <c r="C89" s="18">
        <v>0.66666666666666696</v>
      </c>
      <c r="D89" s="17">
        <f>B89+2</f>
        <v>46063</v>
      </c>
      <c r="E89" s="9">
        <v>0.66666666666666696</v>
      </c>
      <c r="F89" s="55">
        <f>D89+1</f>
        <v>46064</v>
      </c>
      <c r="G89" s="18">
        <v>0.104166666666667</v>
      </c>
      <c r="H89" s="30" t="s">
        <v>14</v>
      </c>
      <c r="I89" s="65"/>
    </row>
    <row r="90" spans="1:9" ht="25.35" hidden="1" customHeight="1">
      <c r="A90" s="45" t="s">
        <v>79</v>
      </c>
      <c r="B90" s="55">
        <f>F89</f>
        <v>46064</v>
      </c>
      <c r="C90" s="18">
        <v>0.60416666666666696</v>
      </c>
      <c r="D90" s="39">
        <f>B90+3</f>
        <v>46067</v>
      </c>
      <c r="E90" s="9">
        <v>0.53472222222222199</v>
      </c>
      <c r="F90" s="55">
        <f>D90</f>
        <v>46067</v>
      </c>
      <c r="G90" s="18">
        <v>0.83333333333333304</v>
      </c>
      <c r="H90" s="30" t="s">
        <v>14</v>
      </c>
      <c r="I90" s="65"/>
    </row>
    <row r="91" spans="1:9" ht="25.35" hidden="1" customHeight="1">
      <c r="A91" s="45" t="s">
        <v>80</v>
      </c>
      <c r="B91" s="17">
        <f>F90+3</f>
        <v>46070</v>
      </c>
      <c r="C91" s="18">
        <v>0.66666666666666696</v>
      </c>
      <c r="D91" s="17">
        <f>B91+4</f>
        <v>46074</v>
      </c>
      <c r="E91" s="9">
        <v>0.28749999999999998</v>
      </c>
      <c r="F91" s="17">
        <f t="shared" ref="F91:F92" si="4">D91+1</f>
        <v>46075</v>
      </c>
      <c r="G91" s="18">
        <v>0.76944444444444404</v>
      </c>
      <c r="H91" s="30" t="s">
        <v>14</v>
      </c>
      <c r="I91" s="65"/>
    </row>
    <row r="92" spans="1:9" ht="25.35" hidden="1" customHeight="1">
      <c r="A92" s="45" t="s">
        <v>81</v>
      </c>
      <c r="B92" s="17">
        <f>F91+4</f>
        <v>46079</v>
      </c>
      <c r="C92" s="18">
        <v>0.20833333333333301</v>
      </c>
      <c r="D92" s="17">
        <f>B92</f>
        <v>46079</v>
      </c>
      <c r="E92" s="9">
        <v>0.54166666666666696</v>
      </c>
      <c r="F92" s="17">
        <f t="shared" si="4"/>
        <v>46080</v>
      </c>
      <c r="G92" s="18">
        <v>9.0277777777777804E-2</v>
      </c>
      <c r="H92" s="30" t="s">
        <v>14</v>
      </c>
      <c r="I92" s="61"/>
    </row>
    <row r="93" spans="1:9" ht="25.35" hidden="1" customHeight="1">
      <c r="A93" s="45" t="s">
        <v>82</v>
      </c>
      <c r="B93" s="17">
        <f>F92+1</f>
        <v>46081</v>
      </c>
      <c r="C93" s="18">
        <v>0.125</v>
      </c>
      <c r="D93" s="17">
        <f>B93</f>
        <v>46081</v>
      </c>
      <c r="E93" s="18">
        <v>0.375</v>
      </c>
      <c r="F93" s="17">
        <f>D93</f>
        <v>46081</v>
      </c>
      <c r="G93" s="18">
        <v>0.83333333333333304</v>
      </c>
      <c r="H93" s="35"/>
      <c r="I93" s="65"/>
    </row>
    <row r="94" spans="1:9" ht="25.35" hidden="1" customHeight="1">
      <c r="A94" s="45" t="s">
        <v>83</v>
      </c>
      <c r="B94" s="17">
        <f>F93+1</f>
        <v>46082</v>
      </c>
      <c r="C94" s="18">
        <v>0.41666666666666702</v>
      </c>
      <c r="D94" s="17">
        <f>B94</f>
        <v>46082</v>
      </c>
      <c r="E94" s="18">
        <v>0.53333333333333299</v>
      </c>
      <c r="F94" s="17">
        <f>D94</f>
        <v>46082</v>
      </c>
      <c r="G94" s="18">
        <v>0.83333333333333304</v>
      </c>
      <c r="H94" s="35"/>
      <c r="I94" s="65"/>
    </row>
    <row r="95" spans="1:9" ht="25.35" hidden="1" customHeight="1">
      <c r="A95" s="45" t="s">
        <v>84</v>
      </c>
      <c r="B95" s="17">
        <f>F94+4</f>
        <v>46086</v>
      </c>
      <c r="C95" s="18">
        <v>0.91666666666666696</v>
      </c>
      <c r="D95" s="17">
        <f>B95+2</f>
        <v>46088</v>
      </c>
      <c r="E95" s="18">
        <v>0.91666666666666696</v>
      </c>
      <c r="F95" s="17">
        <f>D95+2</f>
        <v>46090</v>
      </c>
      <c r="G95" s="18">
        <v>0.20833333333333301</v>
      </c>
      <c r="H95" s="30" t="s">
        <v>14</v>
      </c>
      <c r="I95" s="65"/>
    </row>
    <row r="96" spans="1:9" ht="25.35" hidden="1" customHeight="1">
      <c r="A96" s="45" t="s">
        <v>85</v>
      </c>
      <c r="B96" s="17">
        <v>46092</v>
      </c>
      <c r="C96" s="18">
        <v>0.66666666666666696</v>
      </c>
      <c r="D96" s="55">
        <v>46096</v>
      </c>
      <c r="E96" s="18">
        <v>0.36180555555555599</v>
      </c>
      <c r="F96" s="17">
        <f>D96+1</f>
        <v>46097</v>
      </c>
      <c r="G96" s="9">
        <v>0.28958333333333303</v>
      </c>
      <c r="H96" s="30" t="s">
        <v>86</v>
      </c>
      <c r="I96" s="65"/>
    </row>
    <row r="97" spans="1:9" ht="26.85" hidden="1" customHeight="1">
      <c r="A97" s="99" t="s">
        <v>309</v>
      </c>
      <c r="B97" s="87"/>
      <c r="C97" s="87"/>
      <c r="D97" s="87"/>
      <c r="E97" s="87"/>
      <c r="F97" s="87"/>
      <c r="G97" s="87"/>
      <c r="H97" s="87"/>
      <c r="I97" s="87"/>
    </row>
    <row r="98" spans="1:9" ht="26.85" hidden="1" customHeight="1">
      <c r="A98" s="6" t="s">
        <v>4</v>
      </c>
      <c r="B98" s="85" t="s">
        <v>5</v>
      </c>
      <c r="C98" s="86"/>
      <c r="D98" s="85" t="s">
        <v>6</v>
      </c>
      <c r="E98" s="86"/>
      <c r="F98" s="85" t="s">
        <v>7</v>
      </c>
      <c r="G98" s="86"/>
      <c r="H98" s="7" t="s">
        <v>8</v>
      </c>
      <c r="I98" s="7" t="s">
        <v>9</v>
      </c>
    </row>
    <row r="99" spans="1:9" customFormat="1" ht="24" hidden="1" customHeight="1">
      <c r="A99" s="66" t="s">
        <v>83</v>
      </c>
      <c r="B99" s="8">
        <v>46079</v>
      </c>
      <c r="C99" s="18">
        <v>0.33333333333333298</v>
      </c>
      <c r="D99" s="8">
        <v>46084</v>
      </c>
      <c r="E99" s="18">
        <v>0.54166666666666696</v>
      </c>
      <c r="F99" s="8">
        <f>D99</f>
        <v>46084</v>
      </c>
      <c r="G99" s="18">
        <v>0.72916666666666696</v>
      </c>
      <c r="H99" s="30" t="s">
        <v>87</v>
      </c>
      <c r="I99" s="31"/>
    </row>
    <row r="100" spans="1:9" customFormat="1" ht="24" hidden="1" customHeight="1">
      <c r="A100" s="58" t="s">
        <v>82</v>
      </c>
      <c r="B100" s="8">
        <f>F99+1</f>
        <v>46085</v>
      </c>
      <c r="C100" s="18">
        <v>0.20833333333333301</v>
      </c>
      <c r="D100" s="8">
        <f>B100</f>
        <v>46085</v>
      </c>
      <c r="E100" s="18">
        <v>0.83333333333333304</v>
      </c>
      <c r="F100" s="8">
        <f>D100+1</f>
        <v>46086</v>
      </c>
      <c r="G100" s="18">
        <v>8.3333333333333301E-2</v>
      </c>
      <c r="H100" s="30"/>
      <c r="I100" s="31"/>
    </row>
    <row r="101" spans="1:9" customFormat="1" ht="24" hidden="1" customHeight="1">
      <c r="A101" s="58" t="s">
        <v>81</v>
      </c>
      <c r="B101" s="8">
        <f>F100+1</f>
        <v>46087</v>
      </c>
      <c r="C101" s="18">
        <v>0.125</v>
      </c>
      <c r="D101" s="8">
        <f>B101+1</f>
        <v>46088</v>
      </c>
      <c r="E101" s="18">
        <v>0.30902777777777801</v>
      </c>
      <c r="F101" s="8">
        <f>D101</f>
        <v>46088</v>
      </c>
      <c r="G101" s="18">
        <v>0.60624999999999996</v>
      </c>
      <c r="H101" s="30" t="s">
        <v>14</v>
      </c>
      <c r="I101" s="31"/>
    </row>
    <row r="102" spans="1:9" customFormat="1" ht="24" hidden="1" customHeight="1">
      <c r="A102" s="58" t="s">
        <v>84</v>
      </c>
      <c r="B102" s="8">
        <f>F101+4</f>
        <v>46092</v>
      </c>
      <c r="C102" s="18">
        <v>0.25</v>
      </c>
      <c r="D102" s="8">
        <f t="shared" ref="D102" si="5">B102</f>
        <v>46092</v>
      </c>
      <c r="E102" s="18">
        <v>0.70833333333333304</v>
      </c>
      <c r="F102" s="8">
        <v>46094</v>
      </c>
      <c r="G102" s="18">
        <v>0.19166666666666701</v>
      </c>
      <c r="H102" s="30" t="s">
        <v>14</v>
      </c>
      <c r="I102" s="31"/>
    </row>
    <row r="103" spans="1:9" customFormat="1" ht="24" hidden="1" customHeight="1">
      <c r="A103" s="58" t="s">
        <v>88</v>
      </c>
      <c r="B103" s="8">
        <f>F102+3</f>
        <v>46097</v>
      </c>
      <c r="C103" s="18">
        <v>0.83333333333333304</v>
      </c>
      <c r="D103" s="8">
        <f>B103+2</f>
        <v>46099</v>
      </c>
      <c r="E103" s="18">
        <v>0.25</v>
      </c>
      <c r="F103" s="8">
        <f>D103</f>
        <v>46099</v>
      </c>
      <c r="G103" s="18">
        <v>0.70833333333333304</v>
      </c>
      <c r="H103" s="30" t="s">
        <v>14</v>
      </c>
      <c r="I103" s="31"/>
    </row>
    <row r="104" spans="1:9" customFormat="1" ht="24" hidden="1" customHeight="1">
      <c r="A104" s="58" t="s">
        <v>89</v>
      </c>
      <c r="B104" s="8">
        <f>F103+1</f>
        <v>46100</v>
      </c>
      <c r="C104" s="18">
        <v>0.75</v>
      </c>
      <c r="D104" s="8">
        <f>B104+1</f>
        <v>46101</v>
      </c>
      <c r="E104" s="18">
        <v>0.83333333333333304</v>
      </c>
      <c r="F104" s="8">
        <f>D104+1</f>
        <v>46102</v>
      </c>
      <c r="G104" s="18">
        <v>0.14583333333333301</v>
      </c>
      <c r="H104" s="30" t="s">
        <v>14</v>
      </c>
      <c r="I104" s="51"/>
    </row>
    <row r="105" spans="1:9" customFormat="1" ht="24" hidden="1" customHeight="1">
      <c r="A105" s="29" t="s">
        <v>90</v>
      </c>
      <c r="B105" s="8">
        <f>F104</f>
        <v>46102</v>
      </c>
      <c r="C105" s="18">
        <v>0.64583333333333304</v>
      </c>
      <c r="D105" s="8">
        <f>B105+3</f>
        <v>46105</v>
      </c>
      <c r="E105" s="18">
        <v>0.35416666666666702</v>
      </c>
      <c r="F105" s="8">
        <f>D105</f>
        <v>46105</v>
      </c>
      <c r="G105" s="18">
        <v>0.85902777777777795</v>
      </c>
      <c r="H105" s="30" t="s">
        <v>14</v>
      </c>
      <c r="I105" s="51"/>
    </row>
    <row r="106" spans="1:9" customFormat="1" ht="24" hidden="1" customHeight="1">
      <c r="A106" s="58" t="s">
        <v>91</v>
      </c>
      <c r="B106" s="8">
        <f>F105+3</f>
        <v>46108</v>
      </c>
      <c r="C106" s="18">
        <v>0.33333333333333298</v>
      </c>
      <c r="D106" s="8">
        <f>B106+9</f>
        <v>46117</v>
      </c>
      <c r="E106" s="9">
        <v>0.15416666666666701</v>
      </c>
      <c r="F106" s="8">
        <f>D106+1</f>
        <v>46118</v>
      </c>
      <c r="G106" s="18">
        <v>0.625</v>
      </c>
      <c r="H106" s="67"/>
      <c r="I106" s="31"/>
    </row>
    <row r="107" spans="1:9" customFormat="1" ht="24" hidden="1" customHeight="1">
      <c r="A107" s="58" t="s">
        <v>92</v>
      </c>
      <c r="B107" s="8">
        <f>F106+4</f>
        <v>46122</v>
      </c>
      <c r="C107" s="18">
        <v>0.375</v>
      </c>
      <c r="D107" s="8">
        <f>B107</f>
        <v>46122</v>
      </c>
      <c r="E107" s="18">
        <v>0.58333333333333304</v>
      </c>
      <c r="F107" s="8">
        <f>D107+1</f>
        <v>46123</v>
      </c>
      <c r="G107" s="18">
        <v>0.1125</v>
      </c>
      <c r="H107" s="30" t="s">
        <v>14</v>
      </c>
      <c r="I107" s="31"/>
    </row>
    <row r="108" spans="1:9" customFormat="1" ht="24" hidden="1" customHeight="1">
      <c r="A108" s="58" t="s">
        <v>93</v>
      </c>
      <c r="B108" s="8">
        <f>F107+1</f>
        <v>46124</v>
      </c>
      <c r="C108" s="18">
        <v>0.16666666666666666</v>
      </c>
      <c r="D108" s="8">
        <f>B108+1</f>
        <v>46125</v>
      </c>
      <c r="E108" s="18">
        <v>0.625</v>
      </c>
      <c r="F108" s="8">
        <f>D108</f>
        <v>46125</v>
      </c>
      <c r="G108" s="18">
        <v>0.9375</v>
      </c>
      <c r="H108" s="30" t="s">
        <v>14</v>
      </c>
      <c r="I108" s="51"/>
    </row>
    <row r="109" spans="1:9" customFormat="1" ht="24" hidden="1" customHeight="1">
      <c r="A109" s="29" t="s">
        <v>94</v>
      </c>
      <c r="B109" s="8">
        <f>F108+1</f>
        <v>46126</v>
      </c>
      <c r="C109" s="18">
        <v>0.45833333333333331</v>
      </c>
      <c r="D109" s="8">
        <f>B109+1</f>
        <v>46127</v>
      </c>
      <c r="E109" s="18">
        <v>0.375</v>
      </c>
      <c r="F109" s="8">
        <f>D109</f>
        <v>46127</v>
      </c>
      <c r="G109" s="18">
        <v>0.83333333333333337</v>
      </c>
      <c r="H109" s="30" t="s">
        <v>301</v>
      </c>
      <c r="I109" s="51"/>
    </row>
    <row r="110" spans="1:9" customFormat="1" ht="24" hidden="1" customHeight="1">
      <c r="A110" s="58" t="s">
        <v>95</v>
      </c>
      <c r="B110" s="8">
        <f>F109+3</f>
        <v>46130</v>
      </c>
      <c r="C110" s="18">
        <v>0.75</v>
      </c>
      <c r="D110" s="8">
        <f>B110+11</f>
        <v>46141</v>
      </c>
      <c r="E110" s="18">
        <v>0.66666666666666663</v>
      </c>
      <c r="F110" s="8">
        <f>D110+1</f>
        <v>46142</v>
      </c>
      <c r="G110" s="9">
        <v>0.66666666666666663</v>
      </c>
      <c r="H110" s="30" t="s">
        <v>96</v>
      </c>
      <c r="I110" s="31"/>
    </row>
    <row r="111" spans="1:9" ht="26.85" hidden="1" customHeight="1">
      <c r="A111" s="99" t="s">
        <v>379</v>
      </c>
      <c r="B111" s="87"/>
      <c r="C111" s="87"/>
      <c r="D111" s="87"/>
      <c r="E111" s="87"/>
      <c r="F111" s="87"/>
      <c r="G111" s="87"/>
      <c r="H111" s="87"/>
      <c r="I111" s="87"/>
    </row>
    <row r="112" spans="1:9" ht="26.85" hidden="1" customHeight="1">
      <c r="A112" s="6" t="s">
        <v>4</v>
      </c>
      <c r="B112" s="85" t="s">
        <v>5</v>
      </c>
      <c r="C112" s="86"/>
      <c r="D112" s="85" t="s">
        <v>6</v>
      </c>
      <c r="E112" s="86"/>
      <c r="F112" s="85" t="s">
        <v>7</v>
      </c>
      <c r="G112" s="86"/>
      <c r="H112" s="7" t="s">
        <v>8</v>
      </c>
      <c r="I112" s="7" t="s">
        <v>9</v>
      </c>
    </row>
    <row r="113" spans="1:9" customFormat="1" ht="24" hidden="1" customHeight="1">
      <c r="A113" s="58" t="s">
        <v>97</v>
      </c>
      <c r="B113" s="8">
        <v>46129</v>
      </c>
      <c r="C113" s="18">
        <v>0.29166666666666669</v>
      </c>
      <c r="D113" s="8">
        <f>B113+2</f>
        <v>46131</v>
      </c>
      <c r="E113" s="9">
        <v>0.66666666666666663</v>
      </c>
      <c r="F113" s="8">
        <f>D113+1</f>
        <v>46132</v>
      </c>
      <c r="G113" s="18">
        <v>8.3333333333333329E-2</v>
      </c>
      <c r="H113" s="30" t="s">
        <v>302</v>
      </c>
      <c r="I113" s="31"/>
    </row>
    <row r="114" spans="1:9" customFormat="1" ht="24" hidden="1" customHeight="1">
      <c r="A114" s="58" t="s">
        <v>98</v>
      </c>
      <c r="B114" s="8">
        <f>F113+1</f>
        <v>46133</v>
      </c>
      <c r="C114" s="18">
        <v>0.33333333333333331</v>
      </c>
      <c r="D114" s="8">
        <f>B114+2</f>
        <v>46135</v>
      </c>
      <c r="E114" s="9">
        <v>0.27083333333333331</v>
      </c>
      <c r="F114" s="8">
        <f>D114</f>
        <v>46135</v>
      </c>
      <c r="G114" s="18">
        <v>0.54166666666666663</v>
      </c>
      <c r="H114" s="30" t="s">
        <v>301</v>
      </c>
      <c r="I114" s="31"/>
    </row>
    <row r="115" spans="1:9" customFormat="1" ht="24" hidden="1" customHeight="1">
      <c r="A115" s="58" t="s">
        <v>99</v>
      </c>
      <c r="B115" s="8">
        <f>F114+1</f>
        <v>46136</v>
      </c>
      <c r="C115" s="18">
        <v>0</v>
      </c>
      <c r="D115" s="8">
        <f>B115+3</f>
        <v>46139</v>
      </c>
      <c r="E115" s="9">
        <v>0.45069444444444445</v>
      </c>
      <c r="F115" s="8">
        <f>D115</f>
        <v>46139</v>
      </c>
      <c r="G115" s="18">
        <v>0.70833333333333337</v>
      </c>
      <c r="H115" s="30" t="s">
        <v>301</v>
      </c>
      <c r="I115" s="31"/>
    </row>
    <row r="116" spans="1:9" customFormat="1" ht="24" hidden="1" customHeight="1">
      <c r="A116" s="58" t="s">
        <v>100</v>
      </c>
      <c r="B116" s="8">
        <v>46142</v>
      </c>
      <c r="C116" s="18">
        <v>0.625</v>
      </c>
      <c r="D116" s="8">
        <v>46151</v>
      </c>
      <c r="E116" s="9">
        <v>0</v>
      </c>
      <c r="F116" s="8">
        <v>46152</v>
      </c>
      <c r="G116" s="18">
        <v>0.53680555555555554</v>
      </c>
      <c r="H116" s="30" t="s">
        <v>301</v>
      </c>
      <c r="I116" s="31"/>
    </row>
    <row r="117" spans="1:9" customFormat="1" ht="24" hidden="1" customHeight="1">
      <c r="A117" s="58" t="s">
        <v>327</v>
      </c>
      <c r="B117" s="8">
        <v>46156</v>
      </c>
      <c r="C117" s="18">
        <v>0.25</v>
      </c>
      <c r="D117" s="8">
        <v>46157</v>
      </c>
      <c r="E117" s="9">
        <v>0.83333333333333337</v>
      </c>
      <c r="F117" s="8">
        <v>46158</v>
      </c>
      <c r="G117" s="18">
        <v>0.57361111111111107</v>
      </c>
      <c r="H117" s="30"/>
      <c r="I117" s="31"/>
    </row>
    <row r="118" spans="1:9" customFormat="1" ht="24" hidden="1" customHeight="1">
      <c r="A118" s="58" t="s">
        <v>328</v>
      </c>
      <c r="B118" s="8">
        <v>46159</v>
      </c>
      <c r="C118" s="18">
        <v>0.75</v>
      </c>
      <c r="D118" s="8">
        <v>46161</v>
      </c>
      <c r="E118" s="9">
        <v>0.14583333333333334</v>
      </c>
      <c r="F118" s="8">
        <v>46161</v>
      </c>
      <c r="G118" s="18">
        <v>0.47916666666666669</v>
      </c>
      <c r="H118" s="30"/>
      <c r="I118" s="51"/>
    </row>
    <row r="119" spans="1:9" customFormat="1" ht="24" hidden="1" customHeight="1">
      <c r="A119" s="29" t="s">
        <v>329</v>
      </c>
      <c r="B119" s="8">
        <v>46161</v>
      </c>
      <c r="C119" s="18">
        <v>0.91666666666666663</v>
      </c>
      <c r="D119" s="8">
        <v>46163</v>
      </c>
      <c r="E119" s="9">
        <v>8.3333333333333329E-2</v>
      </c>
      <c r="F119" s="8">
        <v>46163</v>
      </c>
      <c r="G119" s="18">
        <v>0.54166666666666663</v>
      </c>
      <c r="H119" s="30"/>
      <c r="I119" s="51"/>
    </row>
    <row r="120" spans="1:9" customFormat="1" ht="24" hidden="1" customHeight="1">
      <c r="A120" s="58" t="s">
        <v>330</v>
      </c>
      <c r="B120" s="8">
        <v>46166</v>
      </c>
      <c r="C120" s="18">
        <v>0.54166666666666663</v>
      </c>
      <c r="D120" s="8">
        <v>46177</v>
      </c>
      <c r="E120" s="9">
        <v>4.1666666666666664E-2</v>
      </c>
      <c r="F120" s="8">
        <v>46178</v>
      </c>
      <c r="G120" s="18">
        <v>0.45833333333333331</v>
      </c>
      <c r="H120" s="30" t="s">
        <v>368</v>
      </c>
      <c r="I120" s="31"/>
    </row>
    <row r="121" spans="1:9" customFormat="1" ht="24" customHeight="1">
      <c r="A121" s="82" t="s">
        <v>439</v>
      </c>
      <c r="B121" s="83"/>
      <c r="C121" s="83"/>
      <c r="D121" s="83"/>
      <c r="E121" s="83"/>
      <c r="F121" s="83"/>
      <c r="G121" s="83"/>
      <c r="H121" s="83"/>
      <c r="I121" s="84"/>
    </row>
    <row r="122" spans="1:9" customFormat="1" ht="24" customHeight="1">
      <c r="A122" s="27" t="s">
        <v>4</v>
      </c>
      <c r="B122" s="80" t="s">
        <v>5</v>
      </c>
      <c r="C122" s="81"/>
      <c r="D122" s="80" t="s">
        <v>6</v>
      </c>
      <c r="E122" s="81"/>
      <c r="F122" s="80" t="s">
        <v>7</v>
      </c>
      <c r="G122" s="81"/>
      <c r="H122" s="28" t="s">
        <v>8</v>
      </c>
      <c r="I122" s="28" t="s">
        <v>9</v>
      </c>
    </row>
    <row r="123" spans="1:9" customFormat="1" ht="24" hidden="1" customHeight="1">
      <c r="A123" s="68" t="s">
        <v>303</v>
      </c>
      <c r="B123" s="8">
        <v>46210</v>
      </c>
      <c r="C123" s="22">
        <v>0.1875</v>
      </c>
      <c r="D123" s="8">
        <f>B123+1</f>
        <v>46211</v>
      </c>
      <c r="E123" s="9">
        <v>0.90416666666666667</v>
      </c>
      <c r="F123" s="8">
        <f>D123+1</f>
        <v>46212</v>
      </c>
      <c r="G123" s="9">
        <v>0.51249999999999996</v>
      </c>
      <c r="H123" s="30" t="s">
        <v>479</v>
      </c>
      <c r="I123" s="60"/>
    </row>
    <row r="124" spans="1:9" customFormat="1" ht="24" customHeight="1">
      <c r="A124" s="69" t="s">
        <v>298</v>
      </c>
      <c r="B124" s="8">
        <f>F123+1</f>
        <v>46213</v>
      </c>
      <c r="C124" s="22">
        <v>4.1666666666666664E-2</v>
      </c>
      <c r="D124" s="8">
        <f t="shared" ref="D124:D129" si="6">B124</f>
        <v>46213</v>
      </c>
      <c r="E124" s="22">
        <v>0.54166666666666663</v>
      </c>
      <c r="F124" s="8">
        <f>D124</f>
        <v>46213</v>
      </c>
      <c r="G124" s="22">
        <v>0.84930555555555554</v>
      </c>
      <c r="H124" s="30" t="s">
        <v>486</v>
      </c>
      <c r="I124" s="60"/>
    </row>
    <row r="125" spans="1:9" customFormat="1" ht="24" customHeight="1">
      <c r="A125" s="69" t="s">
        <v>300</v>
      </c>
      <c r="B125" s="8">
        <f>F124+6</f>
        <v>46219</v>
      </c>
      <c r="C125" s="22">
        <v>0.36458333333333331</v>
      </c>
      <c r="D125" s="8">
        <f t="shared" si="6"/>
        <v>46219</v>
      </c>
      <c r="E125" s="22">
        <v>0.41666666666666669</v>
      </c>
      <c r="F125" s="8">
        <f>D125</f>
        <v>46219</v>
      </c>
      <c r="G125" s="22">
        <v>0.83750000000000002</v>
      </c>
      <c r="H125" s="30" t="s">
        <v>478</v>
      </c>
      <c r="I125" s="60"/>
    </row>
    <row r="126" spans="1:9" customFormat="1" ht="24" customHeight="1">
      <c r="A126" s="69" t="s">
        <v>304</v>
      </c>
      <c r="B126" s="8">
        <f>F125+6</f>
        <v>46225</v>
      </c>
      <c r="C126" s="22">
        <v>0.25</v>
      </c>
      <c r="D126" s="8">
        <f>B126+1</f>
        <v>46226</v>
      </c>
      <c r="E126" s="9">
        <v>0.34166666666666667</v>
      </c>
      <c r="F126" s="8">
        <f>D126+1</f>
        <v>46227</v>
      </c>
      <c r="G126" s="22">
        <v>0.52777777777777779</v>
      </c>
      <c r="H126" s="35" t="s">
        <v>14</v>
      </c>
      <c r="I126" s="60"/>
    </row>
    <row r="127" spans="1:9" customFormat="1" ht="24" customHeight="1">
      <c r="A127" s="69" t="s">
        <v>334</v>
      </c>
      <c r="B127" s="8">
        <f>F126+5</f>
        <v>46232</v>
      </c>
      <c r="C127" s="22">
        <v>0.66666666666666663</v>
      </c>
      <c r="D127" s="8">
        <f>B127+2</f>
        <v>46234</v>
      </c>
      <c r="E127" s="22">
        <v>0.70833333333333337</v>
      </c>
      <c r="F127" s="8">
        <f>D127+1</f>
        <v>46235</v>
      </c>
      <c r="G127" s="22">
        <v>0.20833333333333334</v>
      </c>
      <c r="H127" s="35" t="s">
        <v>14</v>
      </c>
      <c r="I127" s="60"/>
    </row>
    <row r="128" spans="1:9" customFormat="1" ht="24" customHeight="1">
      <c r="A128" s="69" t="s">
        <v>335</v>
      </c>
      <c r="B128" s="8">
        <f>F127+1</f>
        <v>46236</v>
      </c>
      <c r="C128" s="22">
        <v>0.54166666666666663</v>
      </c>
      <c r="D128" s="8">
        <f>B128+1</f>
        <v>46237</v>
      </c>
      <c r="E128" s="22">
        <v>4.1666666666666664E-2</v>
      </c>
      <c r="F128" s="8">
        <f>D128</f>
        <v>46237</v>
      </c>
      <c r="G128" s="22">
        <v>0.45833333333333331</v>
      </c>
      <c r="H128" s="35" t="s">
        <v>14</v>
      </c>
      <c r="I128" s="60"/>
    </row>
    <row r="129" spans="1:9" customFormat="1" ht="24" customHeight="1">
      <c r="A129" s="69" t="s">
        <v>494</v>
      </c>
      <c r="B129" s="8">
        <f>F128+1</f>
        <v>46238</v>
      </c>
      <c r="C129" s="22">
        <v>4.1666666666666664E-2</v>
      </c>
      <c r="D129" s="8">
        <f t="shared" si="6"/>
        <v>46238</v>
      </c>
      <c r="E129" s="22">
        <v>0.125</v>
      </c>
      <c r="F129" s="8">
        <f>D129</f>
        <v>46238</v>
      </c>
      <c r="G129" s="22">
        <v>0.54166666666666663</v>
      </c>
      <c r="H129" s="30"/>
      <c r="I129" s="60"/>
    </row>
    <row r="130" spans="1:9" customFormat="1" ht="24" customHeight="1">
      <c r="A130" s="69" t="s">
        <v>350</v>
      </c>
      <c r="B130" s="8">
        <f>F129+4</f>
        <v>46242</v>
      </c>
      <c r="C130" s="22">
        <v>0.125</v>
      </c>
      <c r="D130" s="8">
        <f>B130+2</f>
        <v>46244</v>
      </c>
      <c r="E130" s="22">
        <v>0.125</v>
      </c>
      <c r="F130" s="8">
        <f>D130+1</f>
        <v>46245</v>
      </c>
      <c r="G130" s="22">
        <v>0.125</v>
      </c>
      <c r="H130" s="30"/>
      <c r="I130" s="60"/>
    </row>
    <row r="131" spans="1:9" customFormat="1" ht="24" customHeight="1">
      <c r="A131" s="69" t="s">
        <v>339</v>
      </c>
      <c r="B131" s="8">
        <f>F130+5</f>
        <v>46250</v>
      </c>
      <c r="C131" s="22">
        <v>0.125</v>
      </c>
      <c r="D131" s="8">
        <f>B131</f>
        <v>46250</v>
      </c>
      <c r="E131" s="22">
        <v>0.16666666666666666</v>
      </c>
      <c r="F131" s="8">
        <f>D131</f>
        <v>46250</v>
      </c>
      <c r="G131" s="22">
        <v>0.75</v>
      </c>
      <c r="H131" s="30"/>
      <c r="I131" s="60"/>
    </row>
    <row r="132" spans="1:9" ht="26.85" customHeight="1">
      <c r="A132" s="82" t="s">
        <v>497</v>
      </c>
      <c r="B132" s="83"/>
      <c r="C132" s="83"/>
      <c r="D132" s="83"/>
      <c r="E132" s="83"/>
      <c r="F132" s="83"/>
      <c r="G132" s="83"/>
      <c r="H132" s="83"/>
      <c r="I132" s="84"/>
    </row>
    <row r="133" spans="1:9" ht="26.85" customHeight="1">
      <c r="A133" s="6" t="s">
        <v>4</v>
      </c>
      <c r="B133" s="85" t="s">
        <v>5</v>
      </c>
      <c r="C133" s="86"/>
      <c r="D133" s="85" t="s">
        <v>6</v>
      </c>
      <c r="E133" s="86"/>
      <c r="F133" s="85" t="s">
        <v>7</v>
      </c>
      <c r="G133" s="86"/>
      <c r="H133" s="7" t="s">
        <v>8</v>
      </c>
      <c r="I133" s="7" t="s">
        <v>9</v>
      </c>
    </row>
    <row r="134" spans="1:9" customFormat="1" ht="24" hidden="1" customHeight="1">
      <c r="A134" s="58" t="s">
        <v>363</v>
      </c>
      <c r="B134" s="8">
        <v>46156</v>
      </c>
      <c r="C134" s="18">
        <v>0.75</v>
      </c>
      <c r="D134" s="8">
        <f>B134+2</f>
        <v>46158</v>
      </c>
      <c r="E134" s="9">
        <v>0.16666666666666666</v>
      </c>
      <c r="F134" s="8">
        <f>D134</f>
        <v>46158</v>
      </c>
      <c r="G134" s="18">
        <v>0.58333333333333337</v>
      </c>
      <c r="H134" s="30" t="s">
        <v>336</v>
      </c>
      <c r="I134" s="31"/>
    </row>
    <row r="135" spans="1:9" customFormat="1" ht="24" hidden="1" customHeight="1">
      <c r="A135" s="58" t="s">
        <v>364</v>
      </c>
      <c r="B135" s="8">
        <f>F134+1</f>
        <v>46159</v>
      </c>
      <c r="C135" s="18">
        <v>0.66666666666666663</v>
      </c>
      <c r="D135" s="8">
        <f>B135+1</f>
        <v>46160</v>
      </c>
      <c r="E135" s="9">
        <v>0.6875</v>
      </c>
      <c r="F135" s="8">
        <f t="shared" ref="F135:F136" si="7">D135+1</f>
        <v>46161</v>
      </c>
      <c r="G135" s="18">
        <v>0.10416666666666667</v>
      </c>
      <c r="H135" s="30"/>
      <c r="I135" s="51"/>
    </row>
    <row r="136" spans="1:9" customFormat="1" ht="24" hidden="1" customHeight="1">
      <c r="A136" s="29" t="s">
        <v>365</v>
      </c>
      <c r="B136" s="8">
        <f>F135</f>
        <v>46161</v>
      </c>
      <c r="C136" s="18">
        <v>0.66666666666666663</v>
      </c>
      <c r="D136" s="8">
        <f>B136+1</f>
        <v>46162</v>
      </c>
      <c r="E136" s="9">
        <v>0.75</v>
      </c>
      <c r="F136" s="8">
        <f t="shared" si="7"/>
        <v>46163</v>
      </c>
      <c r="G136" s="18">
        <v>0.125</v>
      </c>
      <c r="H136" s="30"/>
      <c r="I136" s="51"/>
    </row>
    <row r="137" spans="1:9" customFormat="1" ht="24" hidden="1" customHeight="1">
      <c r="A137" s="58" t="s">
        <v>366</v>
      </c>
      <c r="B137" s="8">
        <f>F136+3</f>
        <v>46166</v>
      </c>
      <c r="C137" s="18">
        <v>0.20833333333333334</v>
      </c>
      <c r="D137" s="8">
        <f>B137+5</f>
        <v>46171</v>
      </c>
      <c r="E137" s="9">
        <v>0.39166666666666666</v>
      </c>
      <c r="F137" s="8">
        <f t="shared" ref="F137" si="8">D137+1</f>
        <v>46172</v>
      </c>
      <c r="G137" s="18">
        <v>0.52638888888888891</v>
      </c>
      <c r="H137" s="30"/>
      <c r="I137" s="31"/>
    </row>
    <row r="138" spans="1:9" customFormat="1" ht="24" hidden="1" customHeight="1">
      <c r="A138" s="58" t="s">
        <v>367</v>
      </c>
      <c r="B138" s="8">
        <f>F137+4</f>
        <v>46176</v>
      </c>
      <c r="C138" s="18">
        <v>0.5</v>
      </c>
      <c r="D138" s="8">
        <f>B138+1</f>
        <v>46177</v>
      </c>
      <c r="E138" s="9">
        <v>0.20833333333333334</v>
      </c>
      <c r="F138" s="8">
        <f>D138</f>
        <v>46177</v>
      </c>
      <c r="G138" s="18">
        <v>0.54166666666666663</v>
      </c>
      <c r="H138" s="35" t="s">
        <v>301</v>
      </c>
      <c r="I138" s="31"/>
    </row>
    <row r="139" spans="1:9" customFormat="1" ht="24" hidden="1" customHeight="1">
      <c r="A139" s="58" t="s">
        <v>380</v>
      </c>
      <c r="B139" s="8">
        <f>F138+1</f>
        <v>46178</v>
      </c>
      <c r="C139" s="18">
        <v>0.54166666666666663</v>
      </c>
      <c r="D139" s="8">
        <f>B139+3</f>
        <v>46181</v>
      </c>
      <c r="E139" s="9">
        <v>0.79166666666666663</v>
      </c>
      <c r="F139" s="8">
        <f t="shared" ref="F139:F140" si="9">D139+1</f>
        <v>46182</v>
      </c>
      <c r="G139" s="18">
        <v>0.11874999999999999</v>
      </c>
      <c r="H139" s="35" t="s">
        <v>301</v>
      </c>
      <c r="I139" s="31"/>
    </row>
    <row r="140" spans="1:9" customFormat="1" ht="24" hidden="1" customHeight="1">
      <c r="A140" s="29" t="s">
        <v>381</v>
      </c>
      <c r="B140" s="8">
        <f>F139</f>
        <v>46182</v>
      </c>
      <c r="C140" s="18">
        <v>0.78194444444444444</v>
      </c>
      <c r="D140" s="8">
        <f>B140+2</f>
        <v>46184</v>
      </c>
      <c r="E140" s="9">
        <v>0.4597222222222222</v>
      </c>
      <c r="F140" s="8">
        <f t="shared" si="9"/>
        <v>46185</v>
      </c>
      <c r="G140" s="18">
        <v>2.7777777777777779E-3</v>
      </c>
      <c r="H140" s="35" t="s">
        <v>301</v>
      </c>
      <c r="I140" s="51"/>
    </row>
    <row r="141" spans="1:9" customFormat="1" ht="24" hidden="1" customHeight="1">
      <c r="A141" s="58" t="s">
        <v>389</v>
      </c>
      <c r="B141" s="8">
        <f>F140+2</f>
        <v>46187</v>
      </c>
      <c r="C141" s="18">
        <v>0.83333333333333337</v>
      </c>
      <c r="D141" s="10">
        <f>B141+8</f>
        <v>46195</v>
      </c>
      <c r="E141" s="9">
        <v>0.73263888888888884</v>
      </c>
      <c r="F141" s="8">
        <f>D141+2</f>
        <v>46197</v>
      </c>
      <c r="G141" s="18">
        <v>0.24027777777777778</v>
      </c>
      <c r="H141" s="35" t="s">
        <v>301</v>
      </c>
      <c r="I141" s="31"/>
    </row>
    <row r="142" spans="1:9" customFormat="1" ht="24" hidden="1" customHeight="1">
      <c r="A142" s="58" t="s">
        <v>396</v>
      </c>
      <c r="B142" s="8">
        <f>F141+4</f>
        <v>46201</v>
      </c>
      <c r="C142" s="18">
        <v>0.27083333333333331</v>
      </c>
      <c r="D142" s="8">
        <f>B142+2</f>
        <v>46203</v>
      </c>
      <c r="E142" s="9">
        <v>0.28611111111111109</v>
      </c>
      <c r="F142" s="8">
        <f>D142</f>
        <v>46203</v>
      </c>
      <c r="G142" s="18">
        <v>0.7944444444444444</v>
      </c>
      <c r="H142" s="35" t="s">
        <v>301</v>
      </c>
      <c r="I142" s="51"/>
    </row>
    <row r="143" spans="1:9" customFormat="1" ht="24" hidden="1" customHeight="1">
      <c r="A143" s="58" t="s">
        <v>413</v>
      </c>
      <c r="B143" s="8">
        <f>F142+1</f>
        <v>46204</v>
      </c>
      <c r="C143" s="18">
        <v>0.83333333333333337</v>
      </c>
      <c r="D143" s="8">
        <f>B143+3</f>
        <v>46207</v>
      </c>
      <c r="E143" s="9">
        <v>0.64583333333333337</v>
      </c>
      <c r="F143" s="8">
        <f>D143+1</f>
        <v>46208</v>
      </c>
      <c r="G143" s="18">
        <v>2.0833333333333332E-2</v>
      </c>
      <c r="H143" s="35" t="s">
        <v>301</v>
      </c>
      <c r="I143" s="31"/>
    </row>
    <row r="144" spans="1:9" customFormat="1" ht="24" hidden="1" customHeight="1">
      <c r="A144" s="29" t="s">
        <v>415</v>
      </c>
      <c r="B144" s="8">
        <f>F143</f>
        <v>46208</v>
      </c>
      <c r="C144" s="18">
        <v>0.60416666666666663</v>
      </c>
      <c r="D144" s="8">
        <f>B144+1</f>
        <v>46209</v>
      </c>
      <c r="E144" s="9">
        <v>0.15347222222222223</v>
      </c>
      <c r="F144" s="8">
        <f>D144</f>
        <v>46209</v>
      </c>
      <c r="G144" s="18">
        <v>0.5444444444444444</v>
      </c>
      <c r="H144" s="35" t="s">
        <v>301</v>
      </c>
      <c r="I144" s="51"/>
    </row>
    <row r="145" spans="1:9" ht="24" hidden="1" customHeight="1">
      <c r="A145" s="29" t="s">
        <v>429</v>
      </c>
      <c r="B145" s="8">
        <f>F144+3</f>
        <v>46212</v>
      </c>
      <c r="C145" s="18">
        <v>0.20833333333333334</v>
      </c>
      <c r="D145" s="8">
        <f>B145+2</f>
        <v>46214</v>
      </c>
      <c r="E145" s="9">
        <v>0.90902777777777777</v>
      </c>
      <c r="F145" s="8">
        <f>D145+2</f>
        <v>46216</v>
      </c>
      <c r="G145" s="18">
        <v>0.22291666666666668</v>
      </c>
      <c r="H145" s="35" t="s">
        <v>301</v>
      </c>
      <c r="I145" s="51"/>
    </row>
    <row r="146" spans="1:9" ht="24" hidden="1" customHeight="1">
      <c r="A146" s="29" t="s">
        <v>447</v>
      </c>
      <c r="B146" s="8">
        <f>F145+3</f>
        <v>46219</v>
      </c>
      <c r="C146" s="18">
        <v>0.79166666666666663</v>
      </c>
      <c r="D146" s="8">
        <f>B146+2</f>
        <v>46221</v>
      </c>
      <c r="E146" s="9">
        <v>0.58333333333333337</v>
      </c>
      <c r="F146" s="8">
        <f>D146</f>
        <v>46221</v>
      </c>
      <c r="G146" s="18">
        <v>0.95833333333333337</v>
      </c>
      <c r="H146" s="35" t="s">
        <v>301</v>
      </c>
      <c r="I146" s="51"/>
    </row>
    <row r="147" spans="1:9" ht="24" customHeight="1">
      <c r="A147" s="29" t="s">
        <v>455</v>
      </c>
      <c r="B147" s="8">
        <f>F146+1</f>
        <v>46222</v>
      </c>
      <c r="C147" s="18">
        <v>0.91666666666666663</v>
      </c>
      <c r="D147" s="8">
        <f>B147+5</f>
        <v>46227</v>
      </c>
      <c r="E147" s="9">
        <v>0.47916666666666669</v>
      </c>
      <c r="F147" s="8">
        <f>D147</f>
        <v>46227</v>
      </c>
      <c r="G147" s="18">
        <v>0.95833333333333337</v>
      </c>
      <c r="H147" s="35" t="s">
        <v>301</v>
      </c>
      <c r="I147" s="51"/>
    </row>
    <row r="148" spans="1:9" ht="24" customHeight="1">
      <c r="A148" s="29" t="s">
        <v>465</v>
      </c>
      <c r="B148" s="8">
        <f>F147+1</f>
        <v>46228</v>
      </c>
      <c r="C148" s="18">
        <v>0.54166666666666663</v>
      </c>
      <c r="D148" s="8">
        <f>B148+1</f>
        <v>46229</v>
      </c>
      <c r="E148" s="9">
        <v>0</v>
      </c>
      <c r="F148" s="8">
        <f>D148</f>
        <v>46229</v>
      </c>
      <c r="G148" s="18">
        <v>0.375</v>
      </c>
      <c r="H148" s="35" t="s">
        <v>301</v>
      </c>
      <c r="I148" s="51"/>
    </row>
    <row r="149" spans="1:9" ht="24" customHeight="1">
      <c r="A149" s="36" t="s">
        <v>530</v>
      </c>
      <c r="B149" s="8">
        <f>F148+1</f>
        <v>46230</v>
      </c>
      <c r="C149" s="18">
        <v>0.45833333333333331</v>
      </c>
      <c r="D149" s="8">
        <f>B149+1</f>
        <v>46231</v>
      </c>
      <c r="E149" s="9">
        <v>0.32083333333333336</v>
      </c>
      <c r="F149" s="8">
        <f>D149</f>
        <v>46231</v>
      </c>
      <c r="G149" s="18">
        <v>0.58472222222222225</v>
      </c>
      <c r="H149" s="35" t="s">
        <v>301</v>
      </c>
      <c r="I149" s="51"/>
    </row>
    <row r="150" spans="1:9" ht="25.35" customHeight="1">
      <c r="A150" s="29" t="s">
        <v>472</v>
      </c>
      <c r="B150" s="8">
        <f>F149+2</f>
        <v>46233</v>
      </c>
      <c r="C150" s="18">
        <v>0.29166666666666669</v>
      </c>
      <c r="D150" s="8">
        <f>B150</f>
        <v>46233</v>
      </c>
      <c r="E150" s="18">
        <v>0.33333333333333331</v>
      </c>
      <c r="F150" s="8">
        <f t="shared" ref="F150:F154" si="10">D150+1</f>
        <v>46234</v>
      </c>
      <c r="G150" s="18">
        <v>0.33333333333333331</v>
      </c>
      <c r="H150" s="35"/>
      <c r="I150" s="51"/>
    </row>
    <row r="151" spans="1:9" ht="25.35" customHeight="1">
      <c r="A151" s="29" t="s">
        <v>481</v>
      </c>
      <c r="B151" s="8">
        <f>F150+4</f>
        <v>46238</v>
      </c>
      <c r="C151" s="18">
        <v>0.16666666666666666</v>
      </c>
      <c r="D151" s="8">
        <f>B151</f>
        <v>46238</v>
      </c>
      <c r="E151" s="18">
        <v>0.20833333333333334</v>
      </c>
      <c r="F151" s="8">
        <f>D151</f>
        <v>46238</v>
      </c>
      <c r="G151" s="18">
        <v>0.79166666666666663</v>
      </c>
      <c r="H151" s="30"/>
      <c r="I151" s="51"/>
    </row>
    <row r="152" spans="1:9" ht="25.35" customHeight="1">
      <c r="A152" s="29" t="s">
        <v>506</v>
      </c>
      <c r="B152" s="8">
        <f>F151+1</f>
        <v>46239</v>
      </c>
      <c r="C152" s="18">
        <v>0.83333333333333337</v>
      </c>
      <c r="D152" s="8">
        <f>B152+1</f>
        <v>46240</v>
      </c>
      <c r="E152" s="18">
        <v>0.33333333333333331</v>
      </c>
      <c r="F152" s="8">
        <f>D152</f>
        <v>46240</v>
      </c>
      <c r="G152" s="18">
        <v>0.75</v>
      </c>
      <c r="H152" s="30"/>
      <c r="I152" s="51"/>
    </row>
    <row r="153" spans="1:9" ht="25.35" customHeight="1">
      <c r="A153" s="29" t="s">
        <v>527</v>
      </c>
      <c r="B153" s="8">
        <f>F152+1</f>
        <v>46241</v>
      </c>
      <c r="C153" s="18">
        <v>0.33333333333333331</v>
      </c>
      <c r="D153" s="8">
        <f>B153</f>
        <v>46241</v>
      </c>
      <c r="E153" s="18">
        <v>0.41666666666666669</v>
      </c>
      <c r="F153" s="8">
        <f>D153</f>
        <v>46241</v>
      </c>
      <c r="G153" s="18">
        <v>0.83333333333333337</v>
      </c>
      <c r="H153" s="30"/>
      <c r="I153" s="51"/>
    </row>
    <row r="154" spans="1:9" ht="25.35" customHeight="1">
      <c r="A154" s="29" t="s">
        <v>529</v>
      </c>
      <c r="B154" s="8">
        <f>F153+3</f>
        <v>46244</v>
      </c>
      <c r="C154" s="18">
        <v>0.83333333333333337</v>
      </c>
      <c r="D154" s="8">
        <f>B154+2</f>
        <v>46246</v>
      </c>
      <c r="E154" s="18">
        <v>0.83333333333333337</v>
      </c>
      <c r="F154" s="8">
        <f t="shared" si="10"/>
        <v>46247</v>
      </c>
      <c r="G154" s="18">
        <v>0.83333333333333337</v>
      </c>
      <c r="H154" s="30"/>
      <c r="I154" s="51"/>
    </row>
  </sheetData>
  <mergeCells count="49">
    <mergeCell ref="A132:I132"/>
    <mergeCell ref="B133:C133"/>
    <mergeCell ref="F133:G133"/>
    <mergeCell ref="A70:I70"/>
    <mergeCell ref="A111:I111"/>
    <mergeCell ref="B71:C71"/>
    <mergeCell ref="D71:E71"/>
    <mergeCell ref="F71:G71"/>
    <mergeCell ref="A97:I97"/>
    <mergeCell ref="B98:C98"/>
    <mergeCell ref="D98:E98"/>
    <mergeCell ref="F98:G98"/>
    <mergeCell ref="D133:E133"/>
    <mergeCell ref="A121:I121"/>
    <mergeCell ref="B122:C122"/>
    <mergeCell ref="D122:E122"/>
    <mergeCell ref="B20:C20"/>
    <mergeCell ref="D20:E20"/>
    <mergeCell ref="F35:G35"/>
    <mergeCell ref="A42:I42"/>
    <mergeCell ref="B43:C43"/>
    <mergeCell ref="D43:E43"/>
    <mergeCell ref="F43:G43"/>
    <mergeCell ref="A4:I4"/>
    <mergeCell ref="B5:C5"/>
    <mergeCell ref="D5:E5"/>
    <mergeCell ref="F5:G5"/>
    <mergeCell ref="A19:I19"/>
    <mergeCell ref="A1:B1"/>
    <mergeCell ref="C1:I1"/>
    <mergeCell ref="A2:B2"/>
    <mergeCell ref="C2:I2"/>
    <mergeCell ref="A3:G3"/>
    <mergeCell ref="F122:G122"/>
    <mergeCell ref="F20:G20"/>
    <mergeCell ref="A27:I27"/>
    <mergeCell ref="B28:C28"/>
    <mergeCell ref="D28:E28"/>
    <mergeCell ref="F28:G28"/>
    <mergeCell ref="B112:C112"/>
    <mergeCell ref="D112:E112"/>
    <mergeCell ref="F112:G112"/>
    <mergeCell ref="B52:C52"/>
    <mergeCell ref="D52:E52"/>
    <mergeCell ref="F52:G52"/>
    <mergeCell ref="D35:E35"/>
    <mergeCell ref="A51:I51"/>
    <mergeCell ref="A34:I34"/>
    <mergeCell ref="B35:C35"/>
  </mergeCells>
  <phoneticPr fontId="42" type="noConversion"/>
  <conditionalFormatting sqref="B4 F4:F5 B75:B77 B32:B43 D32:D43 F32:F43 F134:F154 F48:F50 F53:F62">
    <cfRule type="cellIs" dxfId="1265" priority="6300" stopIfTrue="1" operator="lessThan">
      <formula>$H$3</formula>
    </cfRule>
  </conditionalFormatting>
  <conditionalFormatting sqref="B5:B8">
    <cfRule type="cellIs" dxfId="1264" priority="1196" stopIfTrue="1" operator="lessThan">
      <formula>$H$3</formula>
    </cfRule>
  </conditionalFormatting>
  <conditionalFormatting sqref="B9:B12 B32:B43 F32:F43 D32:D43 F134:F154">
    <cfRule type="cellIs" dxfId="1263" priority="1216" stopIfTrue="1" operator="equal">
      <formula>$H$3</formula>
    </cfRule>
  </conditionalFormatting>
  <conditionalFormatting sqref="B9:B12">
    <cfRule type="cellIs" dxfId="1262" priority="1217" stopIfTrue="1" operator="lessThan">
      <formula>$H$3</formula>
    </cfRule>
  </conditionalFormatting>
  <conditionalFormatting sqref="B9:B28">
    <cfRule type="cellIs" dxfId="1261" priority="1215" stopIfTrue="1" operator="lessThan">
      <formula>$H$3</formula>
    </cfRule>
  </conditionalFormatting>
  <conditionalFormatting sqref="B13:B16">
    <cfRule type="cellIs" dxfId="1260" priority="1174" stopIfTrue="1" operator="equal">
      <formula>$H$3</formula>
    </cfRule>
  </conditionalFormatting>
  <conditionalFormatting sqref="B13:B18">
    <cfRule type="cellIs" dxfId="1259" priority="1175" stopIfTrue="1" operator="lessThan">
      <formula>$H$3</formula>
    </cfRule>
  </conditionalFormatting>
  <conditionalFormatting sqref="B21:B26">
    <cfRule type="cellIs" dxfId="1258" priority="1080" stopIfTrue="1" operator="lessThan">
      <formula>$H$3</formula>
    </cfRule>
    <cfRule type="cellIs" dxfId="1257" priority="1079" stopIfTrue="1" operator="equal">
      <formula>$H$3</formula>
    </cfRule>
  </conditionalFormatting>
  <conditionalFormatting sqref="B29:B30">
    <cfRule type="cellIs" dxfId="1256" priority="1023" stopIfTrue="1" operator="lessThan">
      <formula>$H$3</formula>
    </cfRule>
    <cfRule type="cellIs" dxfId="1255" priority="1022" stopIfTrue="1" operator="equal">
      <formula>$H$3</formula>
    </cfRule>
  </conditionalFormatting>
  <conditionalFormatting sqref="B34:B35">
    <cfRule type="cellIs" dxfId="1254" priority="991" stopIfTrue="1" operator="lessThan">
      <formula>$H$3</formula>
    </cfRule>
    <cfRule type="cellIs" dxfId="1253" priority="984" stopIfTrue="1" operator="equal">
      <formula>$H$3</formula>
    </cfRule>
  </conditionalFormatting>
  <conditionalFormatting sqref="B35 D35">
    <cfRule type="cellIs" dxfId="1252" priority="980" stopIfTrue="1" operator="equal">
      <formula>$H$3</formula>
    </cfRule>
    <cfRule type="cellIs" dxfId="1251" priority="981" stopIfTrue="1" operator="lessThan">
      <formula>$H$3</formula>
    </cfRule>
  </conditionalFormatting>
  <conditionalFormatting sqref="B35">
    <cfRule type="cellIs" dxfId="1250" priority="978" stopIfTrue="1" operator="equal">
      <formula>$H$3</formula>
    </cfRule>
    <cfRule type="cellIs" dxfId="1249" priority="979" stopIfTrue="1" operator="lessThan">
      <formula>$H$3</formula>
    </cfRule>
  </conditionalFormatting>
  <conditionalFormatting sqref="B42:B43">
    <cfRule type="cellIs" dxfId="1248" priority="847" stopIfTrue="1" operator="lessThan">
      <formula>$H$3</formula>
    </cfRule>
    <cfRule type="cellIs" dxfId="1247" priority="840" stopIfTrue="1" operator="equal">
      <formula>$H$3</formula>
    </cfRule>
  </conditionalFormatting>
  <conditionalFormatting sqref="B43">
    <cfRule type="cellIs" dxfId="1246" priority="836" stopIfTrue="1" operator="equal">
      <formula>$H$3</formula>
    </cfRule>
    <cfRule type="cellIs" dxfId="1245" priority="837" stopIfTrue="1" operator="lessThan">
      <formula>$H$3</formula>
    </cfRule>
  </conditionalFormatting>
  <conditionalFormatting sqref="B43:B45 D43:D45">
    <cfRule type="cellIs" dxfId="1244" priority="829" stopIfTrue="1" operator="lessThan">
      <formula>$H$3</formula>
    </cfRule>
  </conditionalFormatting>
  <conditionalFormatting sqref="B44">
    <cfRule type="cellIs" dxfId="1243" priority="824" stopIfTrue="1" operator="lessThan">
      <formula>$H$3</formula>
    </cfRule>
    <cfRule type="cellIs" dxfId="1242" priority="823" stopIfTrue="1" operator="equal">
      <formula>$H$3</formula>
    </cfRule>
  </conditionalFormatting>
  <conditionalFormatting sqref="B47:B63 B65:B69 F63 F65:F69">
    <cfRule type="cellIs" dxfId="1241" priority="19" stopIfTrue="1" operator="lessThan">
      <formula>$H$3</formula>
    </cfRule>
  </conditionalFormatting>
  <conditionalFormatting sqref="B47:B63 B65:B69">
    <cfRule type="cellIs" dxfId="1240" priority="18" stopIfTrue="1" operator="equal">
      <formula>$H$3</formula>
    </cfRule>
  </conditionalFormatting>
  <conditionalFormatting sqref="B72:B73">
    <cfRule type="cellIs" dxfId="1239" priority="1353" stopIfTrue="1" operator="equal">
      <formula>$H$3</formula>
    </cfRule>
    <cfRule type="cellIs" dxfId="1238" priority="1356" stopIfTrue="1" operator="lessThan">
      <formula>$H$3</formula>
    </cfRule>
  </conditionalFormatting>
  <conditionalFormatting sqref="B75:B96">
    <cfRule type="cellIs" dxfId="1237" priority="1334" stopIfTrue="1" operator="lessThan">
      <formula>$H$3</formula>
    </cfRule>
  </conditionalFormatting>
  <conditionalFormatting sqref="B78:B79">
    <cfRule type="cellIs" dxfId="1236" priority="1333" stopIfTrue="1" operator="equal">
      <formula>$H$3</formula>
    </cfRule>
  </conditionalFormatting>
  <conditionalFormatting sqref="B78:B96">
    <cfRule type="cellIs" dxfId="1235" priority="1312" stopIfTrue="1" operator="lessThan">
      <formula>$H$3</formula>
    </cfRule>
    <cfRule type="cellIs" dxfId="1234" priority="1233" stopIfTrue="1" operator="equal">
      <formula>$H$3</formula>
    </cfRule>
  </conditionalFormatting>
  <conditionalFormatting sqref="B81:B84">
    <cfRule type="cellIs" dxfId="1233" priority="1232" stopIfTrue="1" operator="lessThan">
      <formula>$H$3</formula>
    </cfRule>
    <cfRule type="cellIs" dxfId="1232" priority="1222" stopIfTrue="1" operator="equal">
      <formula>$H$3</formula>
    </cfRule>
  </conditionalFormatting>
  <conditionalFormatting sqref="B87:B90">
    <cfRule type="cellIs" dxfId="1231" priority="1152" stopIfTrue="1" operator="equal">
      <formula>$H$3</formula>
    </cfRule>
    <cfRule type="cellIs" dxfId="1230" priority="1153" stopIfTrue="1" operator="lessThan">
      <formula>$H$3</formula>
    </cfRule>
  </conditionalFormatting>
  <conditionalFormatting sqref="B99:B110">
    <cfRule type="cellIs" dxfId="1229" priority="1017" stopIfTrue="1" operator="lessThan">
      <formula>$H$3</formula>
    </cfRule>
    <cfRule type="cellIs" dxfId="1228" priority="999" stopIfTrue="1" operator="equal">
      <formula>$H$3</formula>
    </cfRule>
  </conditionalFormatting>
  <conditionalFormatting sqref="B113:B118">
    <cfRule type="cellIs" dxfId="1227" priority="926" stopIfTrue="1" operator="equal">
      <formula>$H$3</formula>
    </cfRule>
  </conditionalFormatting>
  <conditionalFormatting sqref="B113:B121">
    <cfRule type="cellIs" dxfId="1226" priority="529" stopIfTrue="1" operator="lessThan">
      <formula>$H$3</formula>
    </cfRule>
  </conditionalFormatting>
  <conditionalFormatting sqref="B119:B121">
    <cfRule type="cellIs" dxfId="1225" priority="528" stopIfTrue="1" operator="equal">
      <formula>$H$3</formula>
    </cfRule>
  </conditionalFormatting>
  <conditionalFormatting sqref="B121:B122">
    <cfRule type="cellIs" dxfId="1224" priority="520" stopIfTrue="1" operator="equal">
      <formula>$H$3</formula>
    </cfRule>
    <cfRule type="cellIs" dxfId="1223" priority="521" stopIfTrue="1" operator="lessThan">
      <formula>$H$3</formula>
    </cfRule>
  </conditionalFormatting>
  <conditionalFormatting sqref="B122">
    <cfRule type="cellIs" dxfId="1222" priority="509" stopIfTrue="1" operator="equal">
      <formula>$H$3</formula>
    </cfRule>
    <cfRule type="cellIs" dxfId="1221" priority="513" stopIfTrue="1" operator="equal">
      <formula>$H$3</formula>
    </cfRule>
    <cfRule type="cellIs" dxfId="1220" priority="518" stopIfTrue="1" operator="lessThan">
      <formula>$H$3</formula>
    </cfRule>
    <cfRule type="cellIs" dxfId="1219" priority="510" stopIfTrue="1" operator="lessThan">
      <formula>$H$3</formula>
    </cfRule>
  </conditionalFormatting>
  <conditionalFormatting sqref="B122:B132">
    <cfRule type="cellIs" dxfId="1218" priority="33" stopIfTrue="1" operator="equal">
      <formula>$H$3</formula>
    </cfRule>
    <cfRule type="cellIs" dxfId="1217" priority="34" stopIfTrue="1" operator="lessThan">
      <formula>$H$3</formula>
    </cfRule>
  </conditionalFormatting>
  <conditionalFormatting sqref="B132">
    <cfRule type="cellIs" dxfId="1216" priority="26" stopIfTrue="1" operator="lessThan">
      <formula>$H$3</formula>
    </cfRule>
    <cfRule type="cellIs" dxfId="1215" priority="25" stopIfTrue="1" operator="equal">
      <formula>$H$3</formula>
    </cfRule>
  </conditionalFormatting>
  <conditionalFormatting sqref="B134:B135">
    <cfRule type="cellIs" dxfId="1214" priority="716" stopIfTrue="1" operator="lessThan">
      <formula>$H$3</formula>
    </cfRule>
  </conditionalFormatting>
  <conditionalFormatting sqref="B134:B154">
    <cfRule type="cellIs" dxfId="1213" priority="721" stopIfTrue="1" operator="equal">
      <formula>$H$3</formula>
    </cfRule>
  </conditionalFormatting>
  <conditionalFormatting sqref="B136:B154">
    <cfRule type="cellIs" dxfId="1212" priority="726" stopIfTrue="1" operator="lessThan">
      <formula>$H$3</formula>
    </cfRule>
  </conditionalFormatting>
  <conditionalFormatting sqref="B19:C19 B27:C27">
    <cfRule type="expression" dxfId="1211" priority="85740" stopIfTrue="1">
      <formula>AND($B287&lt;$H$3,$B287&lt;&gt;"")</formula>
    </cfRule>
    <cfRule type="expression" dxfId="1210" priority="85739" stopIfTrue="1">
      <formula>AND($B287=$H$3,$B287&lt;&gt;"")</formula>
    </cfRule>
  </conditionalFormatting>
  <conditionalFormatting sqref="B51:C51">
    <cfRule type="expression" dxfId="1209" priority="85743" stopIfTrue="1">
      <formula>AND($B263=$H$3,$B263&lt;&gt;"")</formula>
    </cfRule>
    <cfRule type="expression" dxfId="1208" priority="85744" stopIfTrue="1">
      <formula>AND($B263&lt;$H$3,$B263&lt;&gt;"")</formula>
    </cfRule>
  </conditionalFormatting>
  <conditionalFormatting sqref="C21:C24">
    <cfRule type="expression" dxfId="1207" priority="1059" stopIfTrue="1">
      <formula>$B21=$H$3</formula>
    </cfRule>
    <cfRule type="expression" dxfId="1206" priority="1054" stopIfTrue="1">
      <formula>B21&lt;$H$3</formula>
    </cfRule>
  </conditionalFormatting>
  <conditionalFormatting sqref="C22:C24">
    <cfRule type="expression" dxfId="1205" priority="1088" stopIfTrue="1">
      <formula>B22&lt;$H$3</formula>
    </cfRule>
    <cfRule type="expression" dxfId="1204" priority="1077" stopIfTrue="1">
      <formula>$F22=$H$3</formula>
    </cfRule>
  </conditionalFormatting>
  <conditionalFormatting sqref="C29:C30 E29:E30 G29:G30 G53:G63 E53:E63">
    <cfRule type="expression" dxfId="1203" priority="1031" stopIfTrue="1">
      <formula>$B29=$H$3</formula>
    </cfRule>
  </conditionalFormatting>
  <conditionalFormatting sqref="C32:C33 C50 E50 G50 C5:C18">
    <cfRule type="expression" dxfId="1202" priority="1189" stopIfTrue="1">
      <formula>B5&lt;$H$3</formula>
    </cfRule>
  </conditionalFormatting>
  <conditionalFormatting sqref="C47:C49 E47:E49 G47:G49">
    <cfRule type="expression" dxfId="1201" priority="696" stopIfTrue="1">
      <formula>B47&lt;$H$3</formula>
    </cfRule>
  </conditionalFormatting>
  <conditionalFormatting sqref="C53:C61">
    <cfRule type="expression" dxfId="1200" priority="733" stopIfTrue="1">
      <formula>B53&lt;$H$3</formula>
    </cfRule>
  </conditionalFormatting>
  <conditionalFormatting sqref="C56:C61 C75:C96 E123:G126 E128:G131 F127">
    <cfRule type="expression" dxfId="1199" priority="773" stopIfTrue="1">
      <formula>$F56=$H$3</formula>
    </cfRule>
  </conditionalFormatting>
  <conditionalFormatting sqref="C56:C61 C75:C96">
    <cfRule type="expression" dxfId="1198" priority="772" stopIfTrue="1">
      <formula>B56&lt;$H$3</formula>
    </cfRule>
  </conditionalFormatting>
  <conditionalFormatting sqref="C56:C62 C29:C30 E29:E30 G29:G30 G99:G109">
    <cfRule type="expression" dxfId="1197" priority="1025" stopIfTrue="1">
      <formula>B29&lt;$H$3</formula>
    </cfRule>
  </conditionalFormatting>
  <conditionalFormatting sqref="C63 C66:C69 G59:G63 G65:G69">
    <cfRule type="expression" dxfId="1196" priority="17" stopIfTrue="1">
      <formula>$F59=$H$3</formula>
    </cfRule>
  </conditionalFormatting>
  <conditionalFormatting sqref="C63 C66:C69">
    <cfRule type="expression" dxfId="1195" priority="15" stopIfTrue="1">
      <formula>B63&lt;$H$3</formula>
    </cfRule>
  </conditionalFormatting>
  <conditionalFormatting sqref="C63 G65:G69 C66:C69">
    <cfRule type="expression" dxfId="1194" priority="20" stopIfTrue="1">
      <formula>$B63=$H$3</formula>
    </cfRule>
  </conditionalFormatting>
  <conditionalFormatting sqref="C72:C73">
    <cfRule type="expression" dxfId="1193" priority="3765" stopIfTrue="1">
      <formula>B72&lt;$H$3</formula>
    </cfRule>
  </conditionalFormatting>
  <conditionalFormatting sqref="C75:C77">
    <cfRule type="expression" dxfId="1192" priority="6342" stopIfTrue="1">
      <formula>B75&lt;$H$3</formula>
    </cfRule>
  </conditionalFormatting>
  <conditionalFormatting sqref="C75:C96 C4:C18 C72:C73 E121:E126 E72:E73 G72:G73 C32:C45 C47:C50 E50 G50 G75:G95 C53:C62 G99:G109 C99:C110 E99:E110 C113:C122 G113:G126 E128:E132 G128:G132">
    <cfRule type="expression" dxfId="1191" priority="6355" stopIfTrue="1">
      <formula>$B4=$H$3</formula>
    </cfRule>
  </conditionalFormatting>
  <conditionalFormatting sqref="C99:C110">
    <cfRule type="expression" dxfId="1190" priority="871" stopIfTrue="1">
      <formula>B99&lt;$H$3</formula>
    </cfRule>
  </conditionalFormatting>
  <conditionalFormatting sqref="C122:C131">
    <cfRule type="expression" dxfId="1189" priority="49" stopIfTrue="1">
      <formula>B122&lt;$H$3</formula>
    </cfRule>
  </conditionalFormatting>
  <conditionalFormatting sqref="C123:C131 E113:E120">
    <cfRule type="expression" dxfId="1188" priority="58" stopIfTrue="1">
      <formula>$F113=$H$3</formula>
    </cfRule>
  </conditionalFormatting>
  <conditionalFormatting sqref="D4:D8 F5:F8">
    <cfRule type="cellIs" dxfId="1187" priority="1187" stopIfTrue="1" operator="equal">
      <formula>$H$3</formula>
    </cfRule>
  </conditionalFormatting>
  <conditionalFormatting sqref="D4:D18 F5:F18">
    <cfRule type="cellIs" dxfId="1186" priority="1188" stopIfTrue="1" operator="lessThan">
      <formula>$H$3</formula>
    </cfRule>
  </conditionalFormatting>
  <conditionalFormatting sqref="D5">
    <cfRule type="cellIs" dxfId="1185" priority="1266" stopIfTrue="1" operator="lessThan">
      <formula>$H$3</formula>
    </cfRule>
    <cfRule type="cellIs" dxfId="1184" priority="1265" stopIfTrue="1" operator="equal">
      <formula>$H$3</formula>
    </cfRule>
  </conditionalFormatting>
  <conditionalFormatting sqref="D6:D8 F6:F8">
    <cfRule type="cellIs" dxfId="1183" priority="1184" stopIfTrue="1" operator="lessThan">
      <formula>$H$3</formula>
    </cfRule>
    <cfRule type="cellIs" dxfId="1182" priority="1183" stopIfTrue="1" operator="equal">
      <formula>$H$3</formula>
    </cfRule>
  </conditionalFormatting>
  <conditionalFormatting sqref="D9:D18 B17:B28">
    <cfRule type="cellIs" dxfId="1181" priority="1214" stopIfTrue="1" operator="equal">
      <formula>$H$3</formula>
    </cfRule>
  </conditionalFormatting>
  <conditionalFormatting sqref="D19:D20">
    <cfRule type="cellIs" dxfId="1180" priority="1098" stopIfTrue="1" operator="lessThan">
      <formula>$H$3</formula>
    </cfRule>
    <cfRule type="cellIs" dxfId="1179" priority="1097" stopIfTrue="1" operator="equal">
      <formula>$H$3</formula>
    </cfRule>
  </conditionalFormatting>
  <conditionalFormatting sqref="D21:D24">
    <cfRule type="cellIs" dxfId="1178" priority="1053" stopIfTrue="1" operator="lessThan">
      <formula>$H$3</formula>
    </cfRule>
  </conditionalFormatting>
  <conditionalFormatting sqref="D21:D26">
    <cfRule type="cellIs" dxfId="1177" priority="1055" stopIfTrue="1" operator="equal">
      <formula>$H$3</formula>
    </cfRule>
  </conditionalFormatting>
  <conditionalFormatting sqref="D25:D26">
    <cfRule type="cellIs" dxfId="1176" priority="1087" stopIfTrue="1" operator="lessThan">
      <formula>$H$3</formula>
    </cfRule>
  </conditionalFormatting>
  <conditionalFormatting sqref="D27:D28">
    <cfRule type="cellIs" dxfId="1175" priority="1040" stopIfTrue="1" operator="lessThan">
      <formula>$H$3</formula>
    </cfRule>
    <cfRule type="cellIs" dxfId="1174" priority="1039" stopIfTrue="1" operator="equal">
      <formula>$H$3</formula>
    </cfRule>
  </conditionalFormatting>
  <conditionalFormatting sqref="D29:D30">
    <cfRule type="cellIs" dxfId="1173" priority="1003" stopIfTrue="1" operator="equal">
      <formula>$H$3</formula>
    </cfRule>
    <cfRule type="cellIs" dxfId="1172" priority="1004" stopIfTrue="1" operator="lessThan">
      <formula>$H$3</formula>
    </cfRule>
  </conditionalFormatting>
  <conditionalFormatting sqref="D34:D35">
    <cfRule type="cellIs" dxfId="1171" priority="986" stopIfTrue="1" operator="lessThan">
      <formula>$H$3</formula>
    </cfRule>
    <cfRule type="cellIs" dxfId="1170" priority="982" stopIfTrue="1" operator="equal">
      <formula>$H$3</formula>
    </cfRule>
  </conditionalFormatting>
  <conditionalFormatting sqref="D42:D43">
    <cfRule type="cellIs" dxfId="1169" priority="838" stopIfTrue="1" operator="equal">
      <formula>$H$3</formula>
    </cfRule>
    <cfRule type="cellIs" dxfId="1168" priority="842" stopIfTrue="1" operator="lessThan">
      <formula>$H$3</formula>
    </cfRule>
  </conditionalFormatting>
  <conditionalFormatting sqref="D43:D45 B43:B45 F43:F45">
    <cfRule type="cellIs" dxfId="1167" priority="828" stopIfTrue="1" operator="equal">
      <formula>$H$3</formula>
    </cfRule>
  </conditionalFormatting>
  <conditionalFormatting sqref="D44:D45">
    <cfRule type="cellIs" dxfId="1166" priority="827" stopIfTrue="1" operator="lessThan">
      <formula>$H$3</formula>
    </cfRule>
    <cfRule type="cellIs" dxfId="1165" priority="826" stopIfTrue="1" operator="equal">
      <formula>$H$3</formula>
    </cfRule>
  </conditionalFormatting>
  <conditionalFormatting sqref="D47:D49">
    <cfRule type="cellIs" dxfId="1164" priority="701" stopIfTrue="1" operator="lessThan">
      <formula>$H$3</formula>
    </cfRule>
    <cfRule type="cellIs" dxfId="1163" priority="700" stopIfTrue="1" operator="equal">
      <formula>$H$3</formula>
    </cfRule>
    <cfRule type="cellIs" dxfId="1162" priority="699" stopIfTrue="1" operator="lessThan">
      <formula>$H$3</formula>
    </cfRule>
    <cfRule type="cellIs" dxfId="1161" priority="698" stopIfTrue="1" operator="equal">
      <formula>$H$3</formula>
    </cfRule>
  </conditionalFormatting>
  <conditionalFormatting sqref="D50:D62">
    <cfRule type="cellIs" dxfId="1160" priority="791" stopIfTrue="1" operator="equal">
      <formula>$H$3</formula>
    </cfRule>
    <cfRule type="cellIs" dxfId="1159" priority="792" stopIfTrue="1" operator="lessThan">
      <formula>$H$3</formula>
    </cfRule>
  </conditionalFormatting>
  <conditionalFormatting sqref="D63 D65:D69">
    <cfRule type="cellIs" dxfId="1158" priority="12" stopIfTrue="1" operator="equal">
      <formula>$H$3</formula>
    </cfRule>
    <cfRule type="cellIs" dxfId="1157" priority="13" stopIfTrue="1" operator="lessThan">
      <formula>$H$3</formula>
    </cfRule>
  </conditionalFormatting>
  <conditionalFormatting sqref="D72:D73">
    <cfRule type="cellIs" dxfId="1156" priority="1354" stopIfTrue="1" operator="equal">
      <formula>$H$3</formula>
    </cfRule>
    <cfRule type="cellIs" dxfId="1155" priority="1355" stopIfTrue="1" operator="lessThan">
      <formula>$H$3</formula>
    </cfRule>
  </conditionalFormatting>
  <conditionalFormatting sqref="D75:D76 B75:B77 D4:D5 F4:F5 B4:B5">
    <cfRule type="cellIs" dxfId="1154" priority="2375" stopIfTrue="1" operator="equal">
      <formula>$H$3</formula>
    </cfRule>
  </conditionalFormatting>
  <conditionalFormatting sqref="D75:D76">
    <cfRule type="cellIs" dxfId="1153" priority="1847" stopIfTrue="1" operator="equal">
      <formula>$H$3</formula>
    </cfRule>
    <cfRule type="cellIs" dxfId="1152" priority="1850" stopIfTrue="1" operator="lessThan">
      <formula>$H$3</formula>
    </cfRule>
  </conditionalFormatting>
  <conditionalFormatting sqref="D77:D79">
    <cfRule type="cellIs" dxfId="1151" priority="1331" stopIfTrue="1" operator="lessThan">
      <formula>$H$3</formula>
    </cfRule>
    <cfRule type="cellIs" dxfId="1150" priority="1337" stopIfTrue="1" operator="equal">
      <formula>$H$3</formula>
    </cfRule>
  </conditionalFormatting>
  <conditionalFormatting sqref="D77:D95">
    <cfRule type="cellIs" dxfId="1149" priority="1310" stopIfTrue="1" operator="equal">
      <formula>$H$3</formula>
    </cfRule>
  </conditionalFormatting>
  <conditionalFormatting sqref="D80 F78:F96">
    <cfRule type="cellIs" dxfId="1148" priority="1309" stopIfTrue="1" operator="lessThan">
      <formula>$H$3</formula>
    </cfRule>
  </conditionalFormatting>
  <conditionalFormatting sqref="D80">
    <cfRule type="cellIs" dxfId="1147" priority="1304" stopIfTrue="1" operator="lessThan">
      <formula>$H$3</formula>
    </cfRule>
    <cfRule type="cellIs" dxfId="1146" priority="1307" stopIfTrue="1" operator="equal">
      <formula>$H$3</formula>
    </cfRule>
  </conditionalFormatting>
  <conditionalFormatting sqref="D80:D84">
    <cfRule type="cellIs" dxfId="1145" priority="1236" stopIfTrue="1" operator="equal">
      <formula>$H$3</formula>
    </cfRule>
  </conditionalFormatting>
  <conditionalFormatting sqref="D81:D84">
    <cfRule type="cellIs" dxfId="1144" priority="1225" stopIfTrue="1" operator="equal">
      <formula>$H$3</formula>
    </cfRule>
    <cfRule type="cellIs" dxfId="1143" priority="1235" stopIfTrue="1" operator="lessThan">
      <formula>$H$3</formula>
    </cfRule>
  </conditionalFormatting>
  <conditionalFormatting sqref="D81:D96">
    <cfRule type="cellIs" dxfId="1142" priority="1069" stopIfTrue="1" operator="lessThan">
      <formula>$H$3</formula>
    </cfRule>
  </conditionalFormatting>
  <conditionalFormatting sqref="D85:D96">
    <cfRule type="cellIs" dxfId="1141" priority="1068" stopIfTrue="1" operator="equal">
      <formula>$H$3</formula>
    </cfRule>
  </conditionalFormatting>
  <conditionalFormatting sqref="D96">
    <cfRule type="cellIs" dxfId="1140" priority="1060" stopIfTrue="1" operator="equal">
      <formula>$H$3</formula>
    </cfRule>
    <cfRule type="cellIs" dxfId="1139" priority="1061" stopIfTrue="1" operator="lessThan">
      <formula>$H$3</formula>
    </cfRule>
  </conditionalFormatting>
  <conditionalFormatting sqref="D99:D110 F99:F110">
    <cfRule type="cellIs" dxfId="1138" priority="1016" stopIfTrue="1" operator="equal">
      <formula>$H$3</formula>
    </cfRule>
    <cfRule type="cellIs" dxfId="1137" priority="1014" stopIfTrue="1" operator="lessThan">
      <formula>$H$3</formula>
    </cfRule>
  </conditionalFormatting>
  <conditionalFormatting sqref="D113:D121">
    <cfRule type="cellIs" dxfId="1136" priority="531" stopIfTrue="1" operator="lessThan">
      <formula>$H$3</formula>
    </cfRule>
  </conditionalFormatting>
  <conditionalFormatting sqref="D121">
    <cfRule type="cellIs" dxfId="1135" priority="527" stopIfTrue="1" operator="equal">
      <formula>$H$3</formula>
    </cfRule>
  </conditionalFormatting>
  <conditionalFormatting sqref="D121:D122">
    <cfRule type="cellIs" dxfId="1134" priority="523" stopIfTrue="1" operator="lessThan">
      <formula>$H$3</formula>
    </cfRule>
    <cfRule type="cellIs" dxfId="1133" priority="519" stopIfTrue="1" operator="equal">
      <formula>$H$3</formula>
    </cfRule>
  </conditionalFormatting>
  <conditionalFormatting sqref="D122">
    <cfRule type="cellIs" dxfId="1132" priority="511" stopIfTrue="1" operator="equal">
      <formula>$H$3</formula>
    </cfRule>
    <cfRule type="cellIs" dxfId="1131" priority="515" stopIfTrue="1" operator="lessThan">
      <formula>$H$3</formula>
    </cfRule>
  </conditionalFormatting>
  <conditionalFormatting sqref="D122:D132">
    <cfRule type="cellIs" dxfId="1130" priority="36" stopIfTrue="1" operator="lessThan">
      <formula>$H$3</formula>
    </cfRule>
    <cfRule type="cellIs" dxfId="1129" priority="32" stopIfTrue="1" operator="equal">
      <formula>$H$3</formula>
    </cfRule>
  </conditionalFormatting>
  <conditionalFormatting sqref="D132">
    <cfRule type="cellIs" dxfId="1128" priority="28" stopIfTrue="1" operator="lessThan">
      <formula>$H$3</formula>
    </cfRule>
    <cfRule type="cellIs" dxfId="1127" priority="24" stopIfTrue="1" operator="equal">
      <formula>$H$3</formula>
    </cfRule>
  </conditionalFormatting>
  <conditionalFormatting sqref="D134:D154">
    <cfRule type="cellIs" dxfId="1126" priority="7" stopIfTrue="1" operator="equal">
      <formula>$H$3</formula>
    </cfRule>
    <cfRule type="cellIs" dxfId="1125" priority="8" stopIfTrue="1" operator="lessThan">
      <formula>$H$3</formula>
    </cfRule>
  </conditionalFormatting>
  <conditionalFormatting sqref="D19:E19 D27:E27">
    <cfRule type="expression" dxfId="1124" priority="85786">
      <formula>AND($D287=$H$3,$D287&lt;&gt;"")</formula>
    </cfRule>
    <cfRule type="expression" dxfId="1123" priority="85785">
      <formula>AND($D287&lt;$H$3,$D287&lt;&gt;"")</formula>
    </cfRule>
  </conditionalFormatting>
  <conditionalFormatting sqref="D51:E51">
    <cfRule type="expression" dxfId="1122" priority="85789">
      <formula>AND($D263&lt;$H$3,$D263&lt;&gt;"")</formula>
    </cfRule>
    <cfRule type="expression" dxfId="1121" priority="85790">
      <formula>AND($D263=$H$3,$D263&lt;&gt;"")</formula>
    </cfRule>
  </conditionalFormatting>
  <conditionalFormatting sqref="D19:F20">
    <cfRule type="cellIs" dxfId="1120" priority="1094" stopIfTrue="1" operator="lessThan">
      <formula>$H$3</formula>
    </cfRule>
  </conditionalFormatting>
  <conditionalFormatting sqref="D27:F28">
    <cfRule type="cellIs" dxfId="1119" priority="1036" stopIfTrue="1" operator="lessThan">
      <formula>$H$3</formula>
    </cfRule>
  </conditionalFormatting>
  <conditionalFormatting sqref="D51:F52">
    <cfRule type="cellIs" dxfId="1118" priority="788" stopIfTrue="1" operator="lessThan">
      <formula>$H$3</formula>
    </cfRule>
  </conditionalFormatting>
  <conditionalFormatting sqref="E4:E18 G4:G18 E32:E45 G32:G45">
    <cfRule type="expression" dxfId="1117" priority="2051" stopIfTrue="1">
      <formula>$B4=$H$3</formula>
    </cfRule>
  </conditionalFormatting>
  <conditionalFormatting sqref="E4:E18 G4:G18">
    <cfRule type="expression" dxfId="1116" priority="2050" stopIfTrue="1">
      <formula>D4&lt;$H$3</formula>
    </cfRule>
  </conditionalFormatting>
  <conditionalFormatting sqref="E19 E27">
    <cfRule type="expression" dxfId="1115" priority="85791" stopIfTrue="1">
      <formula>$D287=$H$3</formula>
    </cfRule>
  </conditionalFormatting>
  <conditionalFormatting sqref="E21:E24 C21:C24 C62 G99:G109 E75:G77 E78:E90 E91:G95 E96:F96 E99:E110 C99:C110 C113:C120 G113:G120 G122 C72:C73 E72:E73 G72:G73 G78:G90">
    <cfRule type="expression" dxfId="1114" priority="1058" stopIfTrue="1">
      <formula>$F21=$H$3</formula>
    </cfRule>
  </conditionalFormatting>
  <conditionalFormatting sqref="E21:E24">
    <cfRule type="expression" dxfId="1113" priority="1057" stopIfTrue="1">
      <formula>$B21=$H$3</formula>
    </cfRule>
    <cfRule type="expression" dxfId="1112" priority="1056" stopIfTrue="1">
      <formula>D21&lt;$H$3</formula>
    </cfRule>
  </conditionalFormatting>
  <conditionalFormatting sqref="E32:E33 G32:G33 C32:C33">
    <cfRule type="expression" dxfId="1111" priority="950" stopIfTrue="1">
      <formula>$F32=$H$3</formula>
    </cfRule>
  </conditionalFormatting>
  <conditionalFormatting sqref="E32:E45 G32:G45 C35:C41 C43:C45 C113:C120">
    <cfRule type="expression" dxfId="1110" priority="802" stopIfTrue="1">
      <formula>B32&lt;$H$3</formula>
    </cfRule>
  </conditionalFormatting>
  <conditionalFormatting sqref="E35 E43 E122 E5">
    <cfRule type="expression" dxfId="1109" priority="1552" stopIfTrue="1">
      <formula>$D5=$H$3</formula>
    </cfRule>
  </conditionalFormatting>
  <conditionalFormatting sqref="E47:E49 G47:G49">
    <cfRule type="expression" dxfId="1108" priority="702" stopIfTrue="1">
      <formula>$B47=$H$3</formula>
    </cfRule>
  </conditionalFormatting>
  <conditionalFormatting sqref="E51">
    <cfRule type="expression" dxfId="1107" priority="85813" stopIfTrue="1">
      <formula>$D263=$H$3</formula>
    </cfRule>
  </conditionalFormatting>
  <conditionalFormatting sqref="E53:E63">
    <cfRule type="expression" dxfId="1106" priority="643" stopIfTrue="1">
      <formula>$F53=$H$3</formula>
    </cfRule>
    <cfRule type="expression" dxfId="1105" priority="631" stopIfTrue="1">
      <formula>D53&lt;$H$3</formula>
    </cfRule>
  </conditionalFormatting>
  <conditionalFormatting sqref="E57:E63 E65:E69">
    <cfRule type="expression" dxfId="1104" priority="10" stopIfTrue="1">
      <formula>$F57=$H$3</formula>
    </cfRule>
    <cfRule type="expression" dxfId="1103" priority="9" stopIfTrue="1">
      <formula>D57&lt;$H$3</formula>
    </cfRule>
  </conditionalFormatting>
  <conditionalFormatting sqref="E65:E69">
    <cfRule type="expression" dxfId="1102" priority="16" stopIfTrue="1">
      <formula>$B65=$H$3</formula>
    </cfRule>
  </conditionalFormatting>
  <conditionalFormatting sqref="E72:E73 G72:G73">
    <cfRule type="expression" dxfId="1101" priority="1348" stopIfTrue="1">
      <formula>D72&lt;$H$3</formula>
    </cfRule>
  </conditionalFormatting>
  <conditionalFormatting sqref="E75:E96">
    <cfRule type="expression" dxfId="1100" priority="1006" stopIfTrue="1">
      <formula>D75&lt;$H$3</formula>
    </cfRule>
    <cfRule type="expression" dxfId="1099" priority="1005" stopIfTrue="1">
      <formula>$B75=$H$3</formula>
    </cfRule>
  </conditionalFormatting>
  <conditionalFormatting sqref="E99:E110">
    <cfRule type="expression" dxfId="1098" priority="872" stopIfTrue="1">
      <formula>D99&lt;$H$3</formula>
    </cfRule>
  </conditionalFormatting>
  <conditionalFormatting sqref="E113:E120 C123:C132">
    <cfRule type="expression" dxfId="1097" priority="59" stopIfTrue="1">
      <formula>$B113=$H$3</formula>
    </cfRule>
  </conditionalFormatting>
  <conditionalFormatting sqref="E113:E126 E128:E132">
    <cfRule type="expression" dxfId="1096" priority="62" stopIfTrue="1">
      <formula>D113&lt;$H$3</formula>
    </cfRule>
  </conditionalFormatting>
  <conditionalFormatting sqref="E134:E149 G134:G149 C134:C151">
    <cfRule type="expression" dxfId="1095" priority="654" stopIfTrue="1">
      <formula>B134&lt;$H$3</formula>
    </cfRule>
    <cfRule type="expression" dxfId="1094" priority="655" stopIfTrue="1">
      <formula>$F134=$H$3</formula>
    </cfRule>
    <cfRule type="expression" dxfId="1093" priority="656" stopIfTrue="1">
      <formula>$B134=$H$3</formula>
    </cfRule>
  </conditionalFormatting>
  <conditionalFormatting sqref="E150:E151">
    <cfRule type="expression" dxfId="1092" priority="85372" stopIfTrue="1">
      <formula>#REF!&lt;$H$3</formula>
    </cfRule>
  </conditionalFormatting>
  <conditionalFormatting sqref="E150:E154">
    <cfRule type="expression" dxfId="1091" priority="23" stopIfTrue="1">
      <formula>$B150=$H$3</formula>
    </cfRule>
    <cfRule type="expression" dxfId="1090" priority="22" stopIfTrue="1">
      <formula>$F150=$H$3</formula>
    </cfRule>
  </conditionalFormatting>
  <conditionalFormatting sqref="E152:E154">
    <cfRule type="expression" dxfId="1089" priority="21" stopIfTrue="1">
      <formula>D152&lt;$H$3</formula>
    </cfRule>
  </conditionalFormatting>
  <conditionalFormatting sqref="F4:F5">
    <cfRule type="cellIs" dxfId="1088" priority="1263" stopIfTrue="1" operator="lessThan">
      <formula>$H$3</formula>
    </cfRule>
    <cfRule type="cellIs" dxfId="1087" priority="1262" stopIfTrue="1" operator="equal">
      <formula>$H$3</formula>
    </cfRule>
  </conditionalFormatting>
  <conditionalFormatting sqref="F9:F28 B6:B8">
    <cfRule type="cellIs" dxfId="1086" priority="1194" stopIfTrue="1" operator="equal">
      <formula>$H$3</formula>
    </cfRule>
  </conditionalFormatting>
  <conditionalFormatting sqref="F21:F26">
    <cfRule type="cellIs" dxfId="1085" priority="1078" stopIfTrue="1" operator="lessThan">
      <formula>$H$3</formula>
    </cfRule>
  </conditionalFormatting>
  <conditionalFormatting sqref="F29:F30">
    <cfRule type="cellIs" dxfId="1084" priority="1002" stopIfTrue="1" operator="lessThan">
      <formula>$H$3</formula>
    </cfRule>
    <cfRule type="cellIs" dxfId="1083" priority="1001" stopIfTrue="1" operator="equal">
      <formula>$H$3</formula>
    </cfRule>
  </conditionalFormatting>
  <conditionalFormatting sqref="F34:F35">
    <cfRule type="cellIs" dxfId="1082" priority="987" stopIfTrue="1" operator="equal">
      <formula>$H$3</formula>
    </cfRule>
    <cfRule type="cellIs" dxfId="1081" priority="988" stopIfTrue="1" operator="lessThan">
      <formula>$H$3</formula>
    </cfRule>
  </conditionalFormatting>
  <conditionalFormatting sqref="F34:F40">
    <cfRule type="cellIs" dxfId="1080" priority="990" stopIfTrue="1" operator="lessThan">
      <formula>$H$3</formula>
    </cfRule>
    <cfRule type="cellIs" dxfId="1079" priority="989" stopIfTrue="1" operator="equal">
      <formula>$H$3</formula>
    </cfRule>
  </conditionalFormatting>
  <conditionalFormatting sqref="F35">
    <cfRule type="cellIs" dxfId="1078" priority="983" stopIfTrue="1" operator="equal">
      <formula>$H$3</formula>
    </cfRule>
    <cfRule type="cellIs" dxfId="1077" priority="985" stopIfTrue="1" operator="lessThan">
      <formula>$H$3</formula>
    </cfRule>
  </conditionalFormatting>
  <conditionalFormatting sqref="F42">
    <cfRule type="cellIs" dxfId="1076" priority="846" stopIfTrue="1" operator="lessThan">
      <formula>$H$3</formula>
    </cfRule>
    <cfRule type="cellIs" dxfId="1075" priority="845" stopIfTrue="1" operator="equal">
      <formula>$H$3</formula>
    </cfRule>
  </conditionalFormatting>
  <conditionalFormatting sqref="F42:F43">
    <cfRule type="cellIs" dxfId="1074" priority="844" stopIfTrue="1" operator="lessThan">
      <formula>$H$3</formula>
    </cfRule>
    <cfRule type="cellIs" dxfId="1073" priority="843" stopIfTrue="1" operator="equal">
      <formula>$H$3</formula>
    </cfRule>
  </conditionalFormatting>
  <conditionalFormatting sqref="F43">
    <cfRule type="cellIs" dxfId="1072" priority="833" stopIfTrue="1" operator="lessThan">
      <formula>$H$3</formula>
    </cfRule>
    <cfRule type="cellIs" dxfId="1071" priority="839" stopIfTrue="1" operator="equal">
      <formula>$H$3</formula>
    </cfRule>
    <cfRule type="cellIs" dxfId="1070" priority="841" stopIfTrue="1" operator="lessThan">
      <formula>$H$3</formula>
    </cfRule>
  </conditionalFormatting>
  <conditionalFormatting sqref="F44:F45">
    <cfRule type="cellIs" dxfId="1069" priority="821" stopIfTrue="1" operator="lessThan">
      <formula>$H$3</formula>
    </cfRule>
  </conditionalFormatting>
  <conditionalFormatting sqref="F47">
    <cfRule type="cellIs" dxfId="1068" priority="697" stopIfTrue="1" operator="lessThan">
      <formula>$H$3</formula>
    </cfRule>
  </conditionalFormatting>
  <conditionalFormatting sqref="F47:F62">
    <cfRule type="cellIs" dxfId="1067" priority="992" stopIfTrue="1" operator="equal">
      <formula>$H$3</formula>
    </cfRule>
  </conditionalFormatting>
  <conditionalFormatting sqref="F48:F50">
    <cfRule type="cellIs" dxfId="1066" priority="818" stopIfTrue="1" operator="lessThan">
      <formula>$H$3</formula>
    </cfRule>
  </conditionalFormatting>
  <conditionalFormatting sqref="F63 F65:F69">
    <cfRule type="cellIs" dxfId="1065" priority="14" stopIfTrue="1" operator="equal">
      <formula>$H$3</formula>
    </cfRule>
  </conditionalFormatting>
  <conditionalFormatting sqref="F72:F73">
    <cfRule type="cellIs" dxfId="1064" priority="1363" stopIfTrue="1" operator="equal">
      <formula>$H$3</formula>
    </cfRule>
    <cfRule type="cellIs" dxfId="1063" priority="1364" stopIfTrue="1" operator="lessThan">
      <formula>$H$3</formula>
    </cfRule>
  </conditionalFormatting>
  <conditionalFormatting sqref="F75:F77">
    <cfRule type="cellIs" dxfId="1062" priority="1856" stopIfTrue="1" operator="lessThan">
      <formula>$H$3</formula>
    </cfRule>
    <cfRule type="cellIs" dxfId="1061" priority="1855" stopIfTrue="1" operator="equal">
      <formula>$H$3</formula>
    </cfRule>
  </conditionalFormatting>
  <conditionalFormatting sqref="F75:F90 D75:D95">
    <cfRule type="cellIs" dxfId="1060" priority="1343" stopIfTrue="1" operator="lessThan">
      <formula>$H$3</formula>
    </cfRule>
  </conditionalFormatting>
  <conditionalFormatting sqref="F75:F90">
    <cfRule type="cellIs" dxfId="1059" priority="1342" stopIfTrue="1" operator="equal">
      <formula>$H$3</formula>
    </cfRule>
  </conditionalFormatting>
  <conditionalFormatting sqref="F78:F96">
    <cfRule type="cellIs" dxfId="1058" priority="1226" stopIfTrue="1" operator="equal">
      <formula>$H$3</formula>
    </cfRule>
  </conditionalFormatting>
  <conditionalFormatting sqref="F91:F96">
    <cfRule type="cellIs" dxfId="1057" priority="1146" stopIfTrue="1" operator="lessThan">
      <formula>$H$3</formula>
    </cfRule>
    <cfRule type="cellIs" dxfId="1056" priority="1145" stopIfTrue="1" operator="equal">
      <formula>$H$3</formula>
    </cfRule>
  </conditionalFormatting>
  <conditionalFormatting sqref="F113:F120 D113:D120">
    <cfRule type="cellIs" dxfId="1055" priority="856" stopIfTrue="1" operator="equal">
      <formula>$H$3</formula>
    </cfRule>
  </conditionalFormatting>
  <conditionalFormatting sqref="F113:F121">
    <cfRule type="cellIs" dxfId="1054" priority="532" stopIfTrue="1" operator="lessThan">
      <formula>$H$3</formula>
    </cfRule>
  </conditionalFormatting>
  <conditionalFormatting sqref="F121">
    <cfRule type="cellIs" dxfId="1053" priority="526" stopIfTrue="1" operator="lessThan">
      <formula>$H$3</formula>
    </cfRule>
    <cfRule type="cellIs" dxfId="1052" priority="525" stopIfTrue="1" operator="equal">
      <formula>$H$3</formula>
    </cfRule>
    <cfRule type="cellIs" dxfId="1051" priority="530" stopIfTrue="1" operator="equal">
      <formula>$H$3</formula>
    </cfRule>
  </conditionalFormatting>
  <conditionalFormatting sqref="F121:F122">
    <cfRule type="cellIs" dxfId="1050" priority="522" stopIfTrue="1" operator="equal">
      <formula>$H$3</formula>
    </cfRule>
    <cfRule type="cellIs" dxfId="1049" priority="524" stopIfTrue="1" operator="lessThan">
      <formula>$H$3</formula>
    </cfRule>
  </conditionalFormatting>
  <conditionalFormatting sqref="F122">
    <cfRule type="cellIs" dxfId="1048" priority="514" stopIfTrue="1" operator="lessThan">
      <formula>$H$3</formula>
    </cfRule>
    <cfRule type="cellIs" dxfId="1047" priority="512" stopIfTrue="1" operator="equal">
      <formula>$H$3</formula>
    </cfRule>
    <cfRule type="cellIs" dxfId="1046" priority="516" stopIfTrue="1" operator="equal">
      <formula>$H$3</formula>
    </cfRule>
    <cfRule type="cellIs" dxfId="1045" priority="517" stopIfTrue="1" operator="lessThan">
      <formula>$H$3</formula>
    </cfRule>
  </conditionalFormatting>
  <conditionalFormatting sqref="F122:F131">
    <cfRule type="cellIs" dxfId="1044" priority="57" stopIfTrue="1" operator="lessThan">
      <formula>$H$3</formula>
    </cfRule>
    <cfRule type="cellIs" dxfId="1043" priority="56" stopIfTrue="1" operator="equal">
      <formula>$H$3</formula>
    </cfRule>
  </conditionalFormatting>
  <conditionalFormatting sqref="F123:F132">
    <cfRule type="cellIs" dxfId="1042" priority="37" stopIfTrue="1" operator="lessThan">
      <formula>$H$3</formula>
    </cfRule>
    <cfRule type="cellIs" dxfId="1041" priority="35" stopIfTrue="1" operator="equal">
      <formula>$H$3</formula>
    </cfRule>
  </conditionalFormatting>
  <conditionalFormatting sqref="F132">
    <cfRule type="cellIs" dxfId="1040" priority="29" stopIfTrue="1" operator="lessThan">
      <formula>$H$3</formula>
    </cfRule>
    <cfRule type="cellIs" dxfId="1039" priority="30" stopIfTrue="1" operator="equal">
      <formula>$H$3</formula>
    </cfRule>
    <cfRule type="cellIs" dxfId="1038" priority="31" stopIfTrue="1" operator="lessThan">
      <formula>$H$3</formula>
    </cfRule>
    <cfRule type="cellIs" dxfId="1037" priority="27" stopIfTrue="1" operator="equal">
      <formula>$H$3</formula>
    </cfRule>
  </conditionalFormatting>
  <conditionalFormatting sqref="F19:G19 F27:G27">
    <cfRule type="expression" dxfId="1036" priority="85836">
      <formula>AND($F287&lt;$H$3,$F287&lt;&gt;"")</formula>
    </cfRule>
    <cfRule type="expression" dxfId="1035" priority="85837">
      <formula>AND($F287=$H$3,$F287&lt;&gt;"")</formula>
    </cfRule>
  </conditionalFormatting>
  <conditionalFormatting sqref="F51:G51">
    <cfRule type="expression" dxfId="1034" priority="85840">
      <formula>AND($F263&lt;$H$3,$F263&lt;&gt;"")</formula>
    </cfRule>
    <cfRule type="expression" dxfId="1033" priority="85841">
      <formula>AND($F263=$H$3,$F263&lt;&gt;"")</formula>
    </cfRule>
  </conditionalFormatting>
  <conditionalFormatting sqref="G5:G18 E6:E18 C6:C18 C29:C30 E29:E30 G29:G30">
    <cfRule type="expression" dxfId="1032" priority="4004" stopIfTrue="1">
      <formula>$F5=$H$3</formula>
    </cfRule>
  </conditionalFormatting>
  <conditionalFormatting sqref="G19 G27">
    <cfRule type="expression" dxfId="1031" priority="85842" stopIfTrue="1">
      <formula>$F287=$H$3</formula>
    </cfRule>
  </conditionalFormatting>
  <conditionalFormatting sqref="G21:G23">
    <cfRule type="expression" dxfId="1030" priority="1050" stopIfTrue="1">
      <formula>F21&lt;$H$3</formula>
    </cfRule>
    <cfRule type="expression" dxfId="1029" priority="1052" stopIfTrue="1">
      <formula>$F21=$H$3</formula>
    </cfRule>
    <cfRule type="expression" dxfId="1028" priority="1051" stopIfTrue="1">
      <formula>$B21=$H$3</formula>
    </cfRule>
  </conditionalFormatting>
  <conditionalFormatting sqref="G51">
    <cfRule type="expression" dxfId="1027" priority="85844" stopIfTrue="1">
      <formula>$F263=$H$3</formula>
    </cfRule>
  </conditionalFormatting>
  <conditionalFormatting sqref="G53:G54">
    <cfRule type="expression" dxfId="1026" priority="734" stopIfTrue="1">
      <formula>F53&lt;$H$3</formula>
    </cfRule>
  </conditionalFormatting>
  <conditionalFormatting sqref="G53:G63 C53:C61 E47 G47:G48 E48:F48 E49:G50 C47:C50 G35:G41 F36:F40 C36:C41 E36:E41 G43:G45 C44:C45 E44:E45">
    <cfRule type="expression" dxfId="1025" priority="760" stopIfTrue="1">
      <formula>$F35=$H$3</formula>
    </cfRule>
  </conditionalFormatting>
  <conditionalFormatting sqref="G55:G63">
    <cfRule type="expression" dxfId="1024" priority="778" stopIfTrue="1">
      <formula>F55&lt;$H$3</formula>
    </cfRule>
  </conditionalFormatting>
  <conditionalFormatting sqref="G59:G63 G65:G69">
    <cfRule type="expression" dxfId="1023" priority="11" stopIfTrue="1">
      <formula>F59&lt;$H$3</formula>
    </cfRule>
  </conditionalFormatting>
  <conditionalFormatting sqref="G59:G63">
    <cfRule type="expression" dxfId="1022" priority="492" stopIfTrue="1">
      <formula>$F59=$H$3</formula>
    </cfRule>
    <cfRule type="expression" dxfId="1021" priority="233" stopIfTrue="1">
      <formula>F59&lt;$H$3</formula>
    </cfRule>
  </conditionalFormatting>
  <conditionalFormatting sqref="G75:G95">
    <cfRule type="expression" dxfId="1020" priority="1070" stopIfTrue="1">
      <formula>F75&lt;$H$3</formula>
    </cfRule>
  </conditionalFormatting>
  <conditionalFormatting sqref="G113:G126 G128:G132">
    <cfRule type="expression" dxfId="1019" priority="41" stopIfTrue="1">
      <formula>F113&lt;$H$3</formula>
    </cfRule>
  </conditionalFormatting>
  <pageMargins left="0.7" right="0.7" top="0.75" bottom="0.75" header="0.3" footer="0.3"/>
  <pageSetup paperSize="9" scale="53" orientation="portrait"/>
  <ignoredErrors>
    <ignoredError sqref="D106 F105:F106 D104:F104 F95 D101:D102 F100:F101 D24 D94:D95 D91:F91 D90 F22:F23 D88 F88:F90 F85 F12:F13 D84 D82 F9 D78 D76 F76 F79 F114 F135 D137 F138 F57 F58:F59 F141 D141 D60:F60 B61 F143:F145 F150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27"/>
  <sheetViews>
    <sheetView workbookViewId="0">
      <selection activeCell="G62" sqref="G62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88"/>
      <c r="B1" s="88"/>
      <c r="C1" s="89" t="s">
        <v>0</v>
      </c>
      <c r="D1" s="90"/>
      <c r="E1" s="90"/>
      <c r="F1" s="90"/>
      <c r="G1" s="90"/>
      <c r="H1" s="90"/>
      <c r="I1" s="90"/>
    </row>
    <row r="2" spans="1:14" ht="23.1" customHeight="1">
      <c r="A2" s="91" t="s">
        <v>1</v>
      </c>
      <c r="B2" s="91"/>
      <c r="C2" s="92" t="s">
        <v>2</v>
      </c>
      <c r="D2" s="92"/>
      <c r="E2" s="92"/>
      <c r="F2" s="92"/>
      <c r="G2" s="92"/>
      <c r="H2" s="92"/>
      <c r="I2" s="92"/>
    </row>
    <row r="3" spans="1:14" ht="25.35" customHeight="1">
      <c r="A3" s="93"/>
      <c r="B3" s="93"/>
      <c r="C3" s="93"/>
      <c r="D3" s="93"/>
      <c r="E3" s="93"/>
      <c r="F3" s="93"/>
      <c r="G3" s="93"/>
      <c r="H3" s="3">
        <v>46232</v>
      </c>
      <c r="I3" s="4"/>
    </row>
    <row r="4" spans="1:14" customFormat="1" ht="24" hidden="1" customHeight="1">
      <c r="A4" s="100" t="s">
        <v>101</v>
      </c>
      <c r="B4" s="101"/>
      <c r="C4" s="101"/>
      <c r="D4" s="101"/>
      <c r="E4" s="101"/>
      <c r="F4" s="101"/>
      <c r="G4" s="101"/>
      <c r="H4" s="101"/>
      <c r="I4" s="101"/>
    </row>
    <row r="5" spans="1:14" customFormat="1" ht="24" hidden="1" customHeight="1">
      <c r="A5" s="27" t="s">
        <v>4</v>
      </c>
      <c r="B5" s="80" t="s">
        <v>5</v>
      </c>
      <c r="C5" s="81"/>
      <c r="D5" s="80" t="s">
        <v>6</v>
      </c>
      <c r="E5" s="81"/>
      <c r="F5" s="80" t="s">
        <v>7</v>
      </c>
      <c r="G5" s="81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100" t="s">
        <v>513</v>
      </c>
      <c r="B11" s="101"/>
      <c r="C11" s="101"/>
      <c r="D11" s="101"/>
      <c r="E11" s="101"/>
      <c r="F11" s="101"/>
      <c r="G11" s="101"/>
      <c r="H11" s="101"/>
      <c r="I11" s="101"/>
    </row>
    <row r="12" spans="1:14" customFormat="1" ht="24" customHeight="1">
      <c r="A12" s="27" t="s">
        <v>4</v>
      </c>
      <c r="B12" s="80" t="s">
        <v>5</v>
      </c>
      <c r="C12" s="81"/>
      <c r="D12" s="80" t="s">
        <v>6</v>
      </c>
      <c r="E12" s="81"/>
      <c r="F12" s="80" t="s">
        <v>7</v>
      </c>
      <c r="G12" s="81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hidden="1" customHeight="1">
      <c r="A56" s="52" t="s">
        <v>436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customHeight="1">
      <c r="A57" s="52" t="s">
        <v>445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customHeight="1">
      <c r="A58" s="52" t="s">
        <v>448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0.47916666666666669</v>
      </c>
      <c r="F59" s="8">
        <f>D59+1</f>
        <v>46226</v>
      </c>
      <c r="G59" s="11">
        <v>0.22083333333333333</v>
      </c>
      <c r="H59" s="30" t="s">
        <v>14</v>
      </c>
      <c r="I59" s="13"/>
    </row>
    <row r="60" spans="1:9" ht="25.35" customHeight="1">
      <c r="A60" s="52" t="s">
        <v>426</v>
      </c>
      <c r="B60" s="8">
        <f>F59+1</f>
        <v>46227</v>
      </c>
      <c r="C60" s="11">
        <v>0.48333333333333334</v>
      </c>
      <c r="D60" s="8">
        <f>B60+5</f>
        <v>46232</v>
      </c>
      <c r="E60" s="34">
        <v>0.10833333333333334</v>
      </c>
      <c r="F60" s="8">
        <f>D60</f>
        <v>46232</v>
      </c>
      <c r="G60" s="11">
        <v>0.64583333333333337</v>
      </c>
      <c r="H60" s="30" t="s">
        <v>14</v>
      </c>
      <c r="I60" s="13"/>
    </row>
    <row r="61" spans="1:9" ht="25.35" customHeight="1">
      <c r="A61" s="52" t="s">
        <v>470</v>
      </c>
      <c r="B61" s="8">
        <f>F60+3</f>
        <v>46235</v>
      </c>
      <c r="C61" s="11">
        <v>0.79166666666666663</v>
      </c>
      <c r="D61" s="8">
        <f>B61</f>
        <v>46235</v>
      </c>
      <c r="E61" s="11">
        <v>0.83333333333333337</v>
      </c>
      <c r="F61" s="8">
        <f>D61+1</f>
        <v>46236</v>
      </c>
      <c r="G61" s="11">
        <v>0.16666666666666666</v>
      </c>
      <c r="H61" s="30"/>
      <c r="I61" s="13"/>
    </row>
    <row r="62" spans="1:9" ht="25.35" customHeight="1">
      <c r="A62" s="52" t="s">
        <v>474</v>
      </c>
      <c r="B62" s="8">
        <f>F61+2</f>
        <v>46238</v>
      </c>
      <c r="C62" s="11">
        <v>0.66666666666666663</v>
      </c>
      <c r="D62" s="8">
        <f>B62+1</f>
        <v>46239</v>
      </c>
      <c r="E62" s="11">
        <v>0.66666666666666663</v>
      </c>
      <c r="F62" s="8">
        <f>D62+1</f>
        <v>46240</v>
      </c>
      <c r="G62" s="11">
        <v>0.66666666666666663</v>
      </c>
      <c r="H62" s="30"/>
      <c r="I62" s="13"/>
    </row>
    <row r="63" spans="1:9" ht="25.35" customHeight="1">
      <c r="A63" s="52" t="s">
        <v>524</v>
      </c>
      <c r="B63" s="8">
        <f>F62+5</f>
        <v>46245</v>
      </c>
      <c r="C63" s="11">
        <v>0.66666666666666663</v>
      </c>
      <c r="D63" s="8">
        <f>B63</f>
        <v>46245</v>
      </c>
      <c r="E63" s="11">
        <v>0.70833333333333337</v>
      </c>
      <c r="F63" s="8">
        <f>D63+1</f>
        <v>46246</v>
      </c>
      <c r="G63" s="11">
        <v>4.1666666666666664E-2</v>
      </c>
      <c r="H63" s="30"/>
      <c r="I63" s="13"/>
    </row>
    <row r="64" spans="1:9" ht="25.35" customHeight="1">
      <c r="A64" s="52" t="s">
        <v>469</v>
      </c>
      <c r="B64" s="8">
        <f>F63</f>
        <v>46246</v>
      </c>
      <c r="C64" s="11">
        <v>0.45833333333333331</v>
      </c>
      <c r="D64" s="8">
        <f>B64</f>
        <v>46246</v>
      </c>
      <c r="E64" s="11">
        <v>0.5</v>
      </c>
      <c r="F64" s="8">
        <f>D64+1</f>
        <v>46247</v>
      </c>
      <c r="G64" s="11">
        <v>8.3333333333333329E-2</v>
      </c>
      <c r="H64" s="30"/>
      <c r="I64" s="13"/>
    </row>
    <row r="65" spans="1:14" ht="25.35" customHeight="1">
      <c r="A65" s="52" t="s">
        <v>471</v>
      </c>
      <c r="B65" s="8">
        <f>F64+1</f>
        <v>46248</v>
      </c>
      <c r="C65" s="11">
        <v>0.41666666666666669</v>
      </c>
      <c r="D65" s="8">
        <f>B65</f>
        <v>46248</v>
      </c>
      <c r="E65" s="11">
        <v>0.91666666666666663</v>
      </c>
      <c r="F65" s="8">
        <f>D65+1</f>
        <v>46249</v>
      </c>
      <c r="G65" s="11">
        <v>0.33333333333333331</v>
      </c>
      <c r="H65" s="30"/>
      <c r="I65" s="13"/>
    </row>
    <row r="66" spans="1:14" ht="25.35" customHeight="1">
      <c r="A66" s="52"/>
      <c r="B66" s="8"/>
      <c r="C66" s="11"/>
      <c r="D66" s="8"/>
      <c r="E66" s="9"/>
      <c r="F66" s="8"/>
      <c r="G66" s="11"/>
      <c r="H66" s="30"/>
      <c r="I66" s="13"/>
    </row>
    <row r="67" spans="1:14" customFormat="1" ht="24" hidden="1" customHeight="1">
      <c r="A67" s="100" t="s">
        <v>144</v>
      </c>
      <c r="B67" s="101"/>
      <c r="C67" s="101"/>
      <c r="D67" s="101"/>
      <c r="E67" s="101"/>
      <c r="F67" s="101"/>
      <c r="G67" s="101"/>
      <c r="H67" s="101"/>
      <c r="I67" s="101"/>
    </row>
    <row r="68" spans="1:14" customFormat="1" ht="24" hidden="1" customHeight="1">
      <c r="A68" s="27" t="s">
        <v>4</v>
      </c>
      <c r="B68" s="80" t="s">
        <v>5</v>
      </c>
      <c r="C68" s="81"/>
      <c r="D68" s="80" t="s">
        <v>6</v>
      </c>
      <c r="E68" s="81"/>
      <c r="F68" s="80" t="s">
        <v>7</v>
      </c>
      <c r="G68" s="81"/>
      <c r="H68" s="28" t="s">
        <v>8</v>
      </c>
      <c r="I68" s="28" t="s">
        <v>9</v>
      </c>
      <c r="N68" t="s">
        <v>30</v>
      </c>
    </row>
    <row r="69" spans="1:14" ht="25.35" hidden="1" customHeight="1">
      <c r="A69" s="52" t="s">
        <v>112</v>
      </c>
      <c r="B69" s="8">
        <v>46026</v>
      </c>
      <c r="C69" s="34">
        <v>0.45694444444444399</v>
      </c>
      <c r="D69" s="8">
        <v>46027</v>
      </c>
      <c r="E69" s="34">
        <v>0.29513888888888901</v>
      </c>
      <c r="F69" s="8">
        <f>D69</f>
        <v>46027</v>
      </c>
      <c r="G69" s="34">
        <v>0.625</v>
      </c>
      <c r="H69" s="35" t="s">
        <v>103</v>
      </c>
      <c r="I69" s="13"/>
    </row>
    <row r="70" spans="1:14" ht="25.35" hidden="1" customHeight="1">
      <c r="A70" s="52" t="s">
        <v>114</v>
      </c>
      <c r="B70" s="8">
        <f>F69+1</f>
        <v>46028</v>
      </c>
      <c r="C70" s="34">
        <v>0.66666666666666696</v>
      </c>
      <c r="D70" s="8">
        <f>B70+1</f>
        <v>46029</v>
      </c>
      <c r="E70" s="34">
        <v>0.104166666666667</v>
      </c>
      <c r="F70" s="8">
        <f>D70</f>
        <v>46029</v>
      </c>
      <c r="G70" s="34">
        <v>0.30486111111111103</v>
      </c>
      <c r="H70" s="35"/>
      <c r="I70" s="13"/>
    </row>
    <row r="71" spans="1:14" ht="25.35" hidden="1" customHeight="1">
      <c r="A71" s="52" t="s">
        <v>115</v>
      </c>
      <c r="B71" s="8">
        <v>46031</v>
      </c>
      <c r="C71" s="34">
        <v>0.20833333333333301</v>
      </c>
      <c r="D71" s="8">
        <f>B71</f>
        <v>46031</v>
      </c>
      <c r="E71" s="34">
        <v>0.46319444444444402</v>
      </c>
      <c r="F71" s="8">
        <f>D71</f>
        <v>46031</v>
      </c>
      <c r="G71" s="11">
        <v>0.69930555555555596</v>
      </c>
      <c r="H71" s="35"/>
      <c r="I71" s="13"/>
    </row>
    <row r="72" spans="1:14" ht="25.35" hidden="1" customHeight="1">
      <c r="A72" s="15" t="s">
        <v>117</v>
      </c>
      <c r="B72" s="8">
        <v>46034</v>
      </c>
      <c r="C72" s="34">
        <v>0.33333333333333298</v>
      </c>
      <c r="D72" s="8">
        <f>B72+4</f>
        <v>46038</v>
      </c>
      <c r="E72" s="34">
        <v>0.125</v>
      </c>
      <c r="F72" s="8">
        <v>46040</v>
      </c>
      <c r="G72" s="11">
        <v>1.3194444444444399E-2</v>
      </c>
      <c r="H72" s="35" t="s">
        <v>14</v>
      </c>
      <c r="I72" s="13"/>
    </row>
    <row r="73" spans="1:14" ht="25.35" hidden="1" customHeight="1">
      <c r="A73" s="15" t="s">
        <v>132</v>
      </c>
      <c r="B73" s="8">
        <f>F72+4</f>
        <v>46044</v>
      </c>
      <c r="C73" s="34">
        <v>0.75</v>
      </c>
      <c r="D73" s="8">
        <v>46046</v>
      </c>
      <c r="E73" s="34">
        <v>0.66666666666666696</v>
      </c>
      <c r="F73" s="8">
        <f t="shared" ref="F73:F76" si="8">D73+1</f>
        <v>46047</v>
      </c>
      <c r="G73" s="11">
        <v>0.27083333333333298</v>
      </c>
      <c r="H73" s="35" t="s">
        <v>14</v>
      </c>
      <c r="I73" s="13"/>
    </row>
    <row r="74" spans="1:14" ht="25.35" hidden="1" customHeight="1">
      <c r="A74" s="15" t="s">
        <v>133</v>
      </c>
      <c r="B74" s="8">
        <f>F73+1</f>
        <v>46048</v>
      </c>
      <c r="C74" s="34">
        <v>0.375</v>
      </c>
      <c r="D74" s="8">
        <f>B74+1</f>
        <v>46049</v>
      </c>
      <c r="E74" s="34">
        <v>0.72916666666666696</v>
      </c>
      <c r="F74" s="8">
        <f t="shared" si="8"/>
        <v>46050</v>
      </c>
      <c r="G74" s="11">
        <v>2.0833333333333301E-2</v>
      </c>
      <c r="H74" s="35" t="s">
        <v>14</v>
      </c>
      <c r="I74" s="13"/>
    </row>
    <row r="75" spans="1:14" ht="25.35" hidden="1" customHeight="1">
      <c r="A75" s="15" t="s">
        <v>134</v>
      </c>
      <c r="B75" s="8">
        <f>F74+1</f>
        <v>46051</v>
      </c>
      <c r="C75" s="34">
        <v>0.70833333333333304</v>
      </c>
      <c r="D75" s="8">
        <f>B75+1</f>
        <v>46052</v>
      </c>
      <c r="E75" s="34">
        <v>0</v>
      </c>
      <c r="F75" s="8">
        <f>D75</f>
        <v>46052</v>
      </c>
      <c r="G75" s="11">
        <v>0.41666666666666702</v>
      </c>
      <c r="H75" s="35"/>
      <c r="I75" s="13"/>
    </row>
    <row r="76" spans="1:14" ht="25.35" hidden="1" customHeight="1">
      <c r="A76" s="15" t="s">
        <v>135</v>
      </c>
      <c r="B76" s="8">
        <f>F75+2</f>
        <v>46054</v>
      </c>
      <c r="C76" s="34">
        <v>0.453472222222222</v>
      </c>
      <c r="D76" s="8">
        <f>B76+4</f>
        <v>46058</v>
      </c>
      <c r="E76" s="34">
        <v>0.21875</v>
      </c>
      <c r="F76" s="8">
        <f t="shared" si="8"/>
        <v>46059</v>
      </c>
      <c r="G76" s="11">
        <v>0.66666666666666696</v>
      </c>
      <c r="H76" s="35" t="s">
        <v>14</v>
      </c>
      <c r="I76" s="13"/>
    </row>
    <row r="77" spans="1:14" ht="25.35" hidden="1" customHeight="1">
      <c r="A77" s="15" t="s">
        <v>49</v>
      </c>
      <c r="B77" s="8">
        <f>F76+7</f>
        <v>46066</v>
      </c>
      <c r="C77" s="34">
        <v>0</v>
      </c>
      <c r="D77" s="8">
        <f>B77+1</f>
        <v>46067</v>
      </c>
      <c r="E77" s="34">
        <v>0.15833333333333299</v>
      </c>
      <c r="F77" s="8">
        <f>D77</f>
        <v>46067</v>
      </c>
      <c r="G77" s="11">
        <v>0.83333333333333304</v>
      </c>
      <c r="H77" s="35" t="s">
        <v>145</v>
      </c>
      <c r="I77" s="13"/>
    </row>
    <row r="78" spans="1:14" ht="25.35" hidden="1" customHeight="1">
      <c r="A78" s="15" t="s">
        <v>51</v>
      </c>
      <c r="B78" s="8">
        <f>F77+1</f>
        <v>46068</v>
      </c>
      <c r="C78" s="18">
        <v>0.91666666666666696</v>
      </c>
      <c r="D78" s="8">
        <f>B78+4</f>
        <v>46072</v>
      </c>
      <c r="E78" s="34">
        <v>0.79166666666666696</v>
      </c>
      <c r="F78" s="8">
        <f>D78+1</f>
        <v>46073</v>
      </c>
      <c r="G78" s="11">
        <v>0.14583333333333301</v>
      </c>
      <c r="H78" s="35" t="s">
        <v>14</v>
      </c>
      <c r="I78" s="13"/>
    </row>
    <row r="79" spans="1:14" ht="25.35" hidden="1" customHeight="1">
      <c r="A79" s="15" t="s">
        <v>138</v>
      </c>
      <c r="B79" s="8">
        <f>F78+1</f>
        <v>46074</v>
      </c>
      <c r="C79" s="18">
        <v>0.75</v>
      </c>
      <c r="D79" s="8">
        <f>B79</f>
        <v>46074</v>
      </c>
      <c r="E79" s="18">
        <v>0.95833333333333304</v>
      </c>
      <c r="F79" s="8">
        <f>D79+1</f>
        <v>46075</v>
      </c>
      <c r="G79" s="11">
        <v>0.15347222222222201</v>
      </c>
      <c r="H79" s="35"/>
      <c r="I79" s="13"/>
    </row>
    <row r="80" spans="1:14" ht="25.35" hidden="1" customHeight="1">
      <c r="A80" s="15" t="s">
        <v>139</v>
      </c>
      <c r="B80" s="8">
        <f>F79+2</f>
        <v>46077</v>
      </c>
      <c r="C80" s="18">
        <v>0.27638888888888902</v>
      </c>
      <c r="D80" s="8">
        <f>B80+4</f>
        <v>46081</v>
      </c>
      <c r="E80" s="18">
        <v>0.66666666666666696</v>
      </c>
      <c r="F80" s="8">
        <f>D80+2</f>
        <v>46083</v>
      </c>
      <c r="G80" s="11">
        <v>0.48819444444444399</v>
      </c>
      <c r="H80" s="35" t="s">
        <v>14</v>
      </c>
      <c r="I80" s="13"/>
    </row>
    <row r="81" spans="1:14" ht="25.35" hidden="1" customHeight="1">
      <c r="A81" s="15" t="s">
        <v>57</v>
      </c>
      <c r="B81" s="8">
        <f>F80+4</f>
        <v>46087</v>
      </c>
      <c r="C81" s="18">
        <v>0.41666666666666702</v>
      </c>
      <c r="D81" s="8">
        <f>B81+1</f>
        <v>46088</v>
      </c>
      <c r="E81" s="18">
        <v>0.70833333333333304</v>
      </c>
      <c r="F81" s="8">
        <f>D81+1</f>
        <v>46089</v>
      </c>
      <c r="G81" s="11">
        <v>0.125</v>
      </c>
      <c r="H81" s="35" t="s">
        <v>14</v>
      </c>
      <c r="I81" s="13"/>
    </row>
    <row r="82" spans="1:14" ht="25.35" hidden="1" customHeight="1">
      <c r="A82" s="15" t="s">
        <v>146</v>
      </c>
      <c r="B82" s="8">
        <f>F81+1</f>
        <v>46090</v>
      </c>
      <c r="C82" s="18">
        <v>0.16666666666666699</v>
      </c>
      <c r="D82" s="8">
        <f>B82+1</f>
        <v>46091</v>
      </c>
      <c r="E82" s="9">
        <v>0.8125</v>
      </c>
      <c r="F82" s="8">
        <f>D82+1</f>
        <v>46092</v>
      </c>
      <c r="G82" s="11">
        <v>0.125</v>
      </c>
      <c r="H82" s="35" t="s">
        <v>14</v>
      </c>
      <c r="I82" s="13"/>
    </row>
    <row r="83" spans="1:14" ht="25.35" hidden="1" customHeight="1">
      <c r="A83" s="15" t="s">
        <v>147</v>
      </c>
      <c r="B83" s="8">
        <f>F82+1</f>
        <v>46093</v>
      </c>
      <c r="C83" s="18">
        <v>0.91666666666666696</v>
      </c>
      <c r="D83" s="8">
        <f>B83+1</f>
        <v>46094</v>
      </c>
      <c r="E83" s="9">
        <v>0.23888888888888901</v>
      </c>
      <c r="F83" s="8">
        <f>D83</f>
        <v>46094</v>
      </c>
      <c r="G83" s="11">
        <v>0.625</v>
      </c>
      <c r="H83" s="35"/>
      <c r="I83" s="13"/>
    </row>
    <row r="84" spans="1:14" ht="25.35" hidden="1" customHeight="1">
      <c r="A84" s="15" t="s">
        <v>148</v>
      </c>
      <c r="B84" s="8">
        <f>F83+2</f>
        <v>46096</v>
      </c>
      <c r="C84" s="18">
        <v>0.625</v>
      </c>
      <c r="D84" s="8">
        <f>B84</f>
        <v>46096</v>
      </c>
      <c r="E84" s="9">
        <v>0.80555555555555602</v>
      </c>
      <c r="F84" s="8">
        <f>D84+1</f>
        <v>46097</v>
      </c>
      <c r="G84" s="11">
        <v>0.89444444444444404</v>
      </c>
      <c r="H84" s="35" t="s">
        <v>149</v>
      </c>
      <c r="I84" s="13"/>
    </row>
    <row r="85" spans="1:14" customFormat="1" ht="24" hidden="1" customHeight="1">
      <c r="A85" s="100" t="s">
        <v>150</v>
      </c>
      <c r="B85" s="101"/>
      <c r="C85" s="101"/>
      <c r="D85" s="101"/>
      <c r="E85" s="101"/>
      <c r="F85" s="101"/>
      <c r="G85" s="101"/>
      <c r="H85" s="101"/>
      <c r="I85" s="101"/>
    </row>
    <row r="86" spans="1:14" customFormat="1" ht="24" hidden="1" customHeight="1">
      <c r="A86" s="27" t="s">
        <v>4</v>
      </c>
      <c r="B86" s="80" t="s">
        <v>5</v>
      </c>
      <c r="C86" s="81"/>
      <c r="D86" s="80" t="s">
        <v>6</v>
      </c>
      <c r="E86" s="81"/>
      <c r="F86" s="80" t="s">
        <v>7</v>
      </c>
      <c r="G86" s="81"/>
      <c r="H86" s="28" t="s">
        <v>8</v>
      </c>
      <c r="I86" s="28" t="s">
        <v>9</v>
      </c>
      <c r="N86" t="s">
        <v>30</v>
      </c>
    </row>
    <row r="87" spans="1:14" ht="25.35" hidden="1" customHeight="1">
      <c r="A87" s="15" t="s">
        <v>151</v>
      </c>
      <c r="B87" s="8">
        <v>46105</v>
      </c>
      <c r="C87" s="11">
        <v>0.20833333333333301</v>
      </c>
      <c r="D87" s="8">
        <f>B87+1</f>
        <v>46106</v>
      </c>
      <c r="E87" s="9">
        <v>0.19236111111111101</v>
      </c>
      <c r="F87" s="8">
        <f>D87+1</f>
        <v>46107</v>
      </c>
      <c r="G87" s="11">
        <v>0.16666666666666699</v>
      </c>
      <c r="H87" s="30" t="s">
        <v>152</v>
      </c>
      <c r="I87" s="13"/>
    </row>
    <row r="88" spans="1:14" ht="25.35" hidden="1" customHeight="1">
      <c r="A88" s="15" t="s">
        <v>153</v>
      </c>
      <c r="B88" s="8">
        <f>F87+1</f>
        <v>46108</v>
      </c>
      <c r="C88" s="11">
        <v>0.25</v>
      </c>
      <c r="D88" s="8">
        <f>B88+1</f>
        <v>46109</v>
      </c>
      <c r="E88" s="9">
        <v>0.375</v>
      </c>
      <c r="F88" s="8">
        <f>D88</f>
        <v>46109</v>
      </c>
      <c r="G88" s="11">
        <v>0.69444444444444398</v>
      </c>
      <c r="H88" s="35" t="s">
        <v>14</v>
      </c>
      <c r="I88" s="13"/>
    </row>
    <row r="89" spans="1:14" ht="25.35" hidden="1" customHeight="1">
      <c r="A89" s="15" t="s">
        <v>154</v>
      </c>
      <c r="B89" s="8">
        <f>F88+2</f>
        <v>46111</v>
      </c>
      <c r="C89" s="11">
        <v>0.33333333333333298</v>
      </c>
      <c r="D89" s="8">
        <f>B89+1</f>
        <v>46112</v>
      </c>
      <c r="E89" s="9">
        <v>0.75</v>
      </c>
      <c r="F89" s="8">
        <f>D89+1</f>
        <v>46113</v>
      </c>
      <c r="G89" s="18">
        <v>0.20833333333333301</v>
      </c>
      <c r="H89" s="35"/>
      <c r="I89" s="13"/>
    </row>
    <row r="90" spans="1:14" ht="25.35" hidden="1" customHeight="1">
      <c r="A90" s="15" t="s">
        <v>155</v>
      </c>
      <c r="B90" s="8">
        <f>F89+2</f>
        <v>46115</v>
      </c>
      <c r="C90" s="11">
        <v>0.20833333333333301</v>
      </c>
      <c r="D90" s="8">
        <v>46116</v>
      </c>
      <c r="E90" s="11">
        <v>0.32222222222222202</v>
      </c>
      <c r="F90" s="8">
        <v>46117</v>
      </c>
      <c r="G90" s="11">
        <v>0.625</v>
      </c>
      <c r="H90" s="56"/>
      <c r="I90" s="13"/>
    </row>
    <row r="91" spans="1:14" ht="25.35" hidden="1" customHeight="1">
      <c r="A91" s="15" t="s">
        <v>156</v>
      </c>
      <c r="B91" s="8">
        <f>F90+4</f>
        <v>46121</v>
      </c>
      <c r="C91" s="9">
        <v>0.41666666666666702</v>
      </c>
      <c r="D91" s="8">
        <f>B91+2</f>
        <v>46123</v>
      </c>
      <c r="E91" s="9">
        <v>0.27013888888888887</v>
      </c>
      <c r="F91" s="8">
        <f>D91+1</f>
        <v>46124</v>
      </c>
      <c r="G91" s="11">
        <v>0.27083333333333331</v>
      </c>
      <c r="H91" s="30" t="s">
        <v>157</v>
      </c>
      <c r="I91" s="13"/>
    </row>
    <row r="92" spans="1:14" customFormat="1" ht="24" hidden="1" customHeight="1">
      <c r="A92" s="100" t="s">
        <v>443</v>
      </c>
      <c r="B92" s="101"/>
      <c r="C92" s="101"/>
      <c r="D92" s="101"/>
      <c r="E92" s="101"/>
      <c r="F92" s="101"/>
      <c r="G92" s="101"/>
      <c r="H92" s="101"/>
      <c r="I92" s="101"/>
    </row>
    <row r="93" spans="1:14" customFormat="1" ht="24" hidden="1" customHeight="1">
      <c r="A93" s="27" t="s">
        <v>4</v>
      </c>
      <c r="B93" s="80" t="s">
        <v>5</v>
      </c>
      <c r="C93" s="81"/>
      <c r="D93" s="80" t="s">
        <v>6</v>
      </c>
      <c r="E93" s="81"/>
      <c r="F93" s="80" t="s">
        <v>7</v>
      </c>
      <c r="G93" s="81"/>
      <c r="H93" s="28" t="s">
        <v>8</v>
      </c>
      <c r="I93" s="28" t="s">
        <v>9</v>
      </c>
      <c r="N93" t="s">
        <v>30</v>
      </c>
    </row>
    <row r="94" spans="1:14" ht="25.05" hidden="1" customHeight="1">
      <c r="A94" s="15" t="s">
        <v>158</v>
      </c>
      <c r="B94" s="8">
        <v>46123</v>
      </c>
      <c r="C94" s="11">
        <v>0.25</v>
      </c>
      <c r="D94" s="8">
        <f>B94+3</f>
        <v>46126</v>
      </c>
      <c r="E94" s="9">
        <v>0.17708333333333334</v>
      </c>
      <c r="F94" s="8">
        <f>D94</f>
        <v>46126</v>
      </c>
      <c r="G94" s="9">
        <v>0.97291666666666665</v>
      </c>
      <c r="H94" s="30" t="s">
        <v>159</v>
      </c>
      <c r="I94" s="13"/>
    </row>
    <row r="95" spans="1:14" ht="25.35" hidden="1" customHeight="1">
      <c r="A95" s="15" t="s">
        <v>160</v>
      </c>
      <c r="B95" s="8">
        <f>F94+2</f>
        <v>46128</v>
      </c>
      <c r="C95" s="11">
        <v>0.25</v>
      </c>
      <c r="D95" s="8">
        <f>B95+1</f>
        <v>46129</v>
      </c>
      <c r="E95" s="9">
        <v>0.91666666666666663</v>
      </c>
      <c r="F95" s="8">
        <f>D95+1</f>
        <v>46130</v>
      </c>
      <c r="G95" s="9">
        <v>0.14583333333333334</v>
      </c>
      <c r="H95" s="35" t="s">
        <v>14</v>
      </c>
      <c r="I95" s="13"/>
    </row>
    <row r="96" spans="1:14" ht="25.35" hidden="1" customHeight="1">
      <c r="A96" s="15" t="s">
        <v>161</v>
      </c>
      <c r="B96" s="8">
        <f>F95+2</f>
        <v>46132</v>
      </c>
      <c r="C96" s="11">
        <v>0.41666666666666669</v>
      </c>
      <c r="D96" s="8">
        <f t="shared" ref="D96:D100" si="9">B96</f>
        <v>46132</v>
      </c>
      <c r="E96" s="9">
        <v>0.45833333333333331</v>
      </c>
      <c r="F96" s="8">
        <f>D96</f>
        <v>46132</v>
      </c>
      <c r="G96" s="18">
        <v>0.91666666666666663</v>
      </c>
      <c r="H96" s="30"/>
      <c r="I96" s="13"/>
    </row>
    <row r="97" spans="1:9" ht="25.35" hidden="1" customHeight="1">
      <c r="A97" s="15" t="s">
        <v>162</v>
      </c>
      <c r="B97" s="8">
        <f>F96+3</f>
        <v>46135</v>
      </c>
      <c r="C97" s="11">
        <v>0.58333333333333337</v>
      </c>
      <c r="D97" s="8">
        <f>B97+1</f>
        <v>46136</v>
      </c>
      <c r="E97" s="9">
        <v>0.81527777777777777</v>
      </c>
      <c r="F97" s="8">
        <f>D97+2</f>
        <v>46138</v>
      </c>
      <c r="G97" s="18">
        <v>0.22222222222222221</v>
      </c>
      <c r="H97" s="30"/>
      <c r="I97" s="13"/>
    </row>
    <row r="98" spans="1:9" ht="25.35" hidden="1" customHeight="1">
      <c r="A98" s="15" t="s">
        <v>297</v>
      </c>
      <c r="B98" s="8">
        <f>F97+5</f>
        <v>46143</v>
      </c>
      <c r="C98" s="11">
        <v>0.8125</v>
      </c>
      <c r="D98" s="8">
        <f>B98+5</f>
        <v>46148</v>
      </c>
      <c r="E98" s="9">
        <v>0.16666666666666666</v>
      </c>
      <c r="F98" s="8">
        <f>D98</f>
        <v>46148</v>
      </c>
      <c r="G98" s="18">
        <v>0.63680555555555551</v>
      </c>
      <c r="H98" s="35" t="s">
        <v>14</v>
      </c>
      <c r="I98" s="13"/>
    </row>
    <row r="99" spans="1:9" ht="25.35" hidden="1" customHeight="1">
      <c r="A99" s="15" t="s">
        <v>298</v>
      </c>
      <c r="B99" s="8">
        <f>F98+2</f>
        <v>46150</v>
      </c>
      <c r="C99" s="11">
        <v>0</v>
      </c>
      <c r="D99" s="8">
        <f>B99+2</f>
        <v>46152</v>
      </c>
      <c r="E99" s="9">
        <v>0.625</v>
      </c>
      <c r="F99" s="8">
        <f>D99+1</f>
        <v>46153</v>
      </c>
      <c r="G99" s="18">
        <v>8.5416666666666669E-2</v>
      </c>
      <c r="H99" s="35" t="s">
        <v>14</v>
      </c>
      <c r="I99" s="13"/>
    </row>
    <row r="100" spans="1:9" ht="25.35" hidden="1" customHeight="1">
      <c r="A100" s="15" t="s">
        <v>300</v>
      </c>
      <c r="B100" s="8">
        <f>F99+2</f>
        <v>46155</v>
      </c>
      <c r="C100" s="11">
        <v>0.33333333333333331</v>
      </c>
      <c r="D100" s="8">
        <f t="shared" si="9"/>
        <v>46155</v>
      </c>
      <c r="E100" s="9">
        <v>0.80833333333333335</v>
      </c>
      <c r="F100" s="8">
        <f>D100+1</f>
        <v>46156</v>
      </c>
      <c r="G100" s="18">
        <v>0.125</v>
      </c>
      <c r="H100" s="35" t="s">
        <v>14</v>
      </c>
      <c r="I100" s="13"/>
    </row>
    <row r="101" spans="1:9" ht="25.35" hidden="1" customHeight="1">
      <c r="A101" s="15" t="s">
        <v>319</v>
      </c>
      <c r="B101" s="8">
        <f>F100+2</f>
        <v>46158</v>
      </c>
      <c r="C101" s="11">
        <v>0.79166666666666663</v>
      </c>
      <c r="D101" s="8">
        <f>B101+4</f>
        <v>46162</v>
      </c>
      <c r="E101" s="9">
        <v>0.77083333333333337</v>
      </c>
      <c r="F101" s="8">
        <f>D101+2</f>
        <v>46164</v>
      </c>
      <c r="G101" s="18">
        <v>0.25</v>
      </c>
      <c r="H101" s="35" t="s">
        <v>301</v>
      </c>
      <c r="I101" s="13"/>
    </row>
    <row r="102" spans="1:9" ht="25.35" hidden="1" customHeight="1">
      <c r="A102" s="15" t="s">
        <v>339</v>
      </c>
      <c r="B102" s="8">
        <f>F101+5</f>
        <v>46169</v>
      </c>
      <c r="C102" s="11">
        <v>0.1111111111111111</v>
      </c>
      <c r="D102" s="8">
        <f>B102+1</f>
        <v>46170</v>
      </c>
      <c r="E102" s="9">
        <v>0.70833333333333337</v>
      </c>
      <c r="F102" s="8">
        <f t="shared" ref="F102" si="10">D102+1</f>
        <v>46171</v>
      </c>
      <c r="G102" s="18">
        <v>0.26458333333333334</v>
      </c>
      <c r="H102" s="35" t="s">
        <v>393</v>
      </c>
      <c r="I102" s="13"/>
    </row>
    <row r="103" spans="1:9" ht="25.35" hidden="1" customHeight="1">
      <c r="A103" s="15" t="s">
        <v>351</v>
      </c>
      <c r="B103" s="8">
        <f>F102+1</f>
        <v>46172</v>
      </c>
      <c r="C103" s="11">
        <v>0.59027777777777779</v>
      </c>
      <c r="D103" s="8">
        <f>B103+2</f>
        <v>46174</v>
      </c>
      <c r="E103" s="9">
        <v>0.75</v>
      </c>
      <c r="F103" s="8">
        <f>D103+1</f>
        <v>46175</v>
      </c>
      <c r="G103" s="18">
        <v>0.20833333333333334</v>
      </c>
      <c r="H103" s="35" t="s">
        <v>14</v>
      </c>
      <c r="I103" s="13"/>
    </row>
    <row r="104" spans="1:9" ht="25.35" hidden="1" customHeight="1">
      <c r="A104" s="15" t="s">
        <v>324</v>
      </c>
      <c r="B104" s="8">
        <f>F103+2</f>
        <v>46177</v>
      </c>
      <c r="C104" s="11">
        <v>0.5</v>
      </c>
      <c r="D104" s="8">
        <f>B104</f>
        <v>46177</v>
      </c>
      <c r="E104" s="18">
        <v>0.60416666666666663</v>
      </c>
      <c r="F104" s="8">
        <f>D104</f>
        <v>46177</v>
      </c>
      <c r="G104" s="18">
        <v>0.875</v>
      </c>
      <c r="H104" s="30"/>
      <c r="I104" s="13"/>
    </row>
    <row r="105" spans="1:9" ht="25.35" hidden="1" customHeight="1">
      <c r="A105" s="15" t="s">
        <v>325</v>
      </c>
      <c r="B105" s="8">
        <f>F104+3</f>
        <v>46180</v>
      </c>
      <c r="C105" s="11">
        <v>0.60416666666666663</v>
      </c>
      <c r="D105" s="8">
        <f>B105+5</f>
        <v>46185</v>
      </c>
      <c r="E105" s="9">
        <v>0.66666666666666663</v>
      </c>
      <c r="F105" s="8">
        <f>D105+2</f>
        <v>46187</v>
      </c>
      <c r="G105" s="18">
        <v>0.33333333333333331</v>
      </c>
      <c r="H105" s="35" t="s">
        <v>301</v>
      </c>
      <c r="I105" s="13"/>
    </row>
    <row r="106" spans="1:9" ht="25.35" hidden="1" customHeight="1">
      <c r="A106" s="15" t="s">
        <v>391</v>
      </c>
      <c r="B106" s="8">
        <f>F105+5</f>
        <v>46192</v>
      </c>
      <c r="C106" s="9">
        <v>0.5625</v>
      </c>
      <c r="D106" s="8">
        <f>B106+1</f>
        <v>46193</v>
      </c>
      <c r="E106" s="9">
        <v>0.91388888888888886</v>
      </c>
      <c r="F106" s="8">
        <f>D106+1</f>
        <v>46194</v>
      </c>
      <c r="G106" s="18">
        <v>0.60347222222222219</v>
      </c>
      <c r="H106" s="30" t="s">
        <v>446</v>
      </c>
      <c r="I106" s="13"/>
    </row>
    <row r="107" spans="1:9" ht="25.35" hidden="1" customHeight="1">
      <c r="A107" s="15" t="s">
        <v>394</v>
      </c>
      <c r="B107" s="8">
        <f>F106+1</f>
        <v>46195</v>
      </c>
      <c r="C107" s="9">
        <v>0.93125000000000002</v>
      </c>
      <c r="D107" s="8">
        <f>B107+3</f>
        <v>46198</v>
      </c>
      <c r="E107" s="9">
        <v>0.38472222222222224</v>
      </c>
      <c r="F107" s="8">
        <f>D107</f>
        <v>46198</v>
      </c>
      <c r="G107" s="18">
        <v>0.8208333333333333</v>
      </c>
      <c r="H107" s="35" t="s">
        <v>301</v>
      </c>
      <c r="I107" s="13"/>
    </row>
    <row r="108" spans="1:9" ht="25.35" hidden="1" customHeight="1">
      <c r="A108" s="15" t="s">
        <v>400</v>
      </c>
      <c r="B108" s="8">
        <f>F107+3</f>
        <v>46201</v>
      </c>
      <c r="C108" s="18">
        <v>0.16666666666666666</v>
      </c>
      <c r="D108" s="8">
        <f>B108</f>
        <v>46201</v>
      </c>
      <c r="E108" s="18">
        <v>0.375</v>
      </c>
      <c r="F108" s="8">
        <f>D108</f>
        <v>46201</v>
      </c>
      <c r="G108" s="18">
        <v>0.70347222222222228</v>
      </c>
      <c r="H108" s="30"/>
      <c r="I108" s="13"/>
    </row>
    <row r="109" spans="1:9" ht="25.35" hidden="1" customHeight="1">
      <c r="A109" s="15" t="s">
        <v>416</v>
      </c>
      <c r="B109" s="8">
        <f>F108+3</f>
        <v>46204</v>
      </c>
      <c r="C109" s="9">
        <v>0.4375</v>
      </c>
      <c r="D109" s="8">
        <f>B109+3</f>
        <v>46207</v>
      </c>
      <c r="E109" s="9">
        <v>7.7083333333333337E-2</v>
      </c>
      <c r="F109" s="8">
        <f>D109+1</f>
        <v>46208</v>
      </c>
      <c r="G109" s="18">
        <v>0.54236111111111107</v>
      </c>
      <c r="H109" s="35" t="s">
        <v>301</v>
      </c>
      <c r="I109" s="13"/>
    </row>
    <row r="110" spans="1:9" ht="25.35" hidden="1" customHeight="1">
      <c r="A110" s="16" t="s">
        <v>452</v>
      </c>
      <c r="B110" s="8">
        <f>F109+5</f>
        <v>46213</v>
      </c>
      <c r="C110" s="9">
        <v>0.83333333333333337</v>
      </c>
      <c r="D110" s="8">
        <f>B110+1</f>
        <v>46214</v>
      </c>
      <c r="E110" s="9">
        <v>0.875</v>
      </c>
      <c r="F110" s="8">
        <f>D110+1</f>
        <v>46215</v>
      </c>
      <c r="G110" s="18">
        <v>0.375</v>
      </c>
      <c r="H110" s="30" t="s">
        <v>488</v>
      </c>
      <c r="I110" s="13"/>
    </row>
    <row r="111" spans="1:9" ht="25.35" hidden="1" customHeight="1">
      <c r="A111" s="16" t="s">
        <v>451</v>
      </c>
      <c r="B111" s="8">
        <f>F110+2</f>
        <v>46217</v>
      </c>
      <c r="C111" s="9">
        <v>0.875</v>
      </c>
      <c r="D111" s="8">
        <f>B111+3</f>
        <v>46220</v>
      </c>
      <c r="E111" s="9">
        <v>0.27638888888888891</v>
      </c>
      <c r="F111" s="8">
        <f>D111</f>
        <v>46220</v>
      </c>
      <c r="G111" s="18">
        <v>0.5625</v>
      </c>
      <c r="H111" s="30" t="s">
        <v>484</v>
      </c>
      <c r="I111" s="13"/>
    </row>
    <row r="112" spans="1:9" ht="25.35" customHeight="1">
      <c r="A112" s="100" t="s">
        <v>461</v>
      </c>
      <c r="B112" s="101"/>
      <c r="C112" s="101"/>
      <c r="D112" s="101"/>
      <c r="E112" s="101"/>
      <c r="F112" s="101"/>
      <c r="G112" s="101"/>
      <c r="H112" s="101"/>
      <c r="I112" s="101"/>
    </row>
    <row r="113" spans="1:14" ht="25.35" customHeight="1">
      <c r="A113" s="27" t="s">
        <v>4</v>
      </c>
      <c r="B113" s="80" t="s">
        <v>5</v>
      </c>
      <c r="C113" s="81"/>
      <c r="D113" s="80" t="s">
        <v>6</v>
      </c>
      <c r="E113" s="81"/>
      <c r="F113" s="80" t="s">
        <v>7</v>
      </c>
      <c r="G113" s="81"/>
      <c r="H113" s="28" t="s">
        <v>8</v>
      </c>
      <c r="I113" s="28" t="s">
        <v>9</v>
      </c>
    </row>
    <row r="114" spans="1:14" ht="25.35" hidden="1" customHeight="1">
      <c r="A114" s="15" t="s">
        <v>453</v>
      </c>
      <c r="B114" s="8">
        <v>46209</v>
      </c>
      <c r="C114" s="11">
        <v>0.33333333333333331</v>
      </c>
      <c r="D114" s="8">
        <f>B114+1</f>
        <v>46210</v>
      </c>
      <c r="E114" s="11">
        <v>0.66666666666666663</v>
      </c>
      <c r="F114" s="8">
        <f>D114</f>
        <v>46210</v>
      </c>
      <c r="G114" s="11">
        <v>0.91666666666666663</v>
      </c>
      <c r="H114" s="30" t="s">
        <v>485</v>
      </c>
      <c r="I114" s="13"/>
    </row>
    <row r="115" spans="1:14" ht="25.35" customHeight="1">
      <c r="A115" s="15" t="s">
        <v>454</v>
      </c>
      <c r="B115" s="8">
        <f>F114+7</f>
        <v>46217</v>
      </c>
      <c r="C115" s="11">
        <v>0.75</v>
      </c>
      <c r="D115" s="8">
        <f>B115+4</f>
        <v>46221</v>
      </c>
      <c r="E115" s="11">
        <v>0.75</v>
      </c>
      <c r="F115" s="8">
        <f>D115+1</f>
        <v>46222</v>
      </c>
      <c r="G115" s="11">
        <v>0</v>
      </c>
      <c r="H115" s="35" t="s">
        <v>475</v>
      </c>
      <c r="I115" s="13"/>
    </row>
    <row r="116" spans="1:14" ht="25.35" customHeight="1">
      <c r="A116" s="16" t="s">
        <v>433</v>
      </c>
      <c r="B116" s="8">
        <f>F115+2</f>
        <v>46224</v>
      </c>
      <c r="C116" s="11">
        <v>0.25</v>
      </c>
      <c r="D116" s="8">
        <f>B116</f>
        <v>46224</v>
      </c>
      <c r="E116" s="11">
        <v>0.83333333333333337</v>
      </c>
      <c r="F116" s="8">
        <f>D116+1</f>
        <v>46225</v>
      </c>
      <c r="G116" s="11">
        <v>0.19583333333333333</v>
      </c>
      <c r="H116" s="35" t="s">
        <v>522</v>
      </c>
      <c r="I116" s="13"/>
    </row>
    <row r="117" spans="1:14" ht="25.35" customHeight="1">
      <c r="A117" s="15" t="s">
        <v>420</v>
      </c>
      <c r="B117" s="8">
        <f>F116+4</f>
        <v>46229</v>
      </c>
      <c r="C117" s="11">
        <v>0.125</v>
      </c>
      <c r="D117" s="8">
        <f>B117+2</f>
        <v>46231</v>
      </c>
      <c r="E117" s="11">
        <v>0.80694444444444446</v>
      </c>
      <c r="F117" s="8">
        <f>D117+1</f>
        <v>46232</v>
      </c>
      <c r="G117" s="11">
        <v>0.79166666666666663</v>
      </c>
      <c r="H117" s="30" t="s">
        <v>535</v>
      </c>
      <c r="I117" s="13"/>
    </row>
    <row r="118" spans="1:14" ht="25.35" customHeight="1">
      <c r="A118" s="40" t="s">
        <v>503</v>
      </c>
      <c r="B118" s="33"/>
      <c r="C118" s="20"/>
      <c r="D118" s="19"/>
      <c r="E118" s="20"/>
      <c r="F118" s="19"/>
      <c r="G118" s="20"/>
      <c r="H118" s="35" t="s">
        <v>523</v>
      </c>
      <c r="I118" s="13"/>
    </row>
    <row r="119" spans="1:14" ht="25.35" customHeight="1">
      <c r="A119" s="15" t="s">
        <v>504</v>
      </c>
      <c r="B119" s="8">
        <f>F117+5</f>
        <v>46237</v>
      </c>
      <c r="C119" s="22">
        <v>0.375</v>
      </c>
      <c r="D119" s="17">
        <f>B119</f>
        <v>46237</v>
      </c>
      <c r="E119" s="18">
        <v>0.875</v>
      </c>
      <c r="F119" s="17">
        <f>D119+1</f>
        <v>46238</v>
      </c>
      <c r="G119" s="18">
        <v>0.29166666666666669</v>
      </c>
      <c r="H119" s="35" t="s">
        <v>505</v>
      </c>
      <c r="I119" s="13"/>
    </row>
    <row r="120" spans="1:14" ht="24" customHeight="1">
      <c r="A120" s="87" t="s">
        <v>514</v>
      </c>
      <c r="B120" s="87"/>
      <c r="C120" s="87"/>
      <c r="D120" s="87"/>
      <c r="E120" s="87"/>
      <c r="F120" s="87"/>
      <c r="G120" s="87"/>
      <c r="H120" s="87"/>
      <c r="I120" s="87"/>
    </row>
    <row r="121" spans="1:14" ht="24" customHeight="1">
      <c r="A121" s="6" t="s">
        <v>4</v>
      </c>
      <c r="B121" s="85" t="s">
        <v>5</v>
      </c>
      <c r="C121" s="86"/>
      <c r="D121" s="85" t="s">
        <v>6</v>
      </c>
      <c r="E121" s="86"/>
      <c r="F121" s="85" t="s">
        <v>7</v>
      </c>
      <c r="G121" s="86"/>
      <c r="H121" s="7" t="s">
        <v>8</v>
      </c>
      <c r="I121" s="7" t="s">
        <v>9</v>
      </c>
      <c r="N121" s="1" t="s">
        <v>30</v>
      </c>
    </row>
    <row r="122" spans="1:14" ht="25.35" customHeight="1">
      <c r="A122" s="53" t="s">
        <v>507</v>
      </c>
      <c r="B122" s="8">
        <v>46229</v>
      </c>
      <c r="C122" s="18">
        <v>0.83333333333333337</v>
      </c>
      <c r="D122" s="8">
        <v>46232</v>
      </c>
      <c r="E122" s="22">
        <v>0.20416666666666666</v>
      </c>
      <c r="F122" s="8">
        <v>46232</v>
      </c>
      <c r="G122" s="9">
        <v>0.70833333333333337</v>
      </c>
      <c r="H122" s="35" t="s">
        <v>539</v>
      </c>
      <c r="I122" s="46"/>
    </row>
    <row r="123" spans="1:14" ht="25.35" customHeight="1">
      <c r="A123" s="14" t="s">
        <v>508</v>
      </c>
      <c r="B123" s="33"/>
      <c r="C123" s="20"/>
      <c r="D123" s="33"/>
      <c r="E123" s="20"/>
      <c r="F123" s="33"/>
      <c r="G123" s="20"/>
      <c r="H123" s="35" t="s">
        <v>521</v>
      </c>
      <c r="I123" s="13"/>
    </row>
    <row r="124" spans="1:14" ht="25.35" customHeight="1">
      <c r="A124" s="5" t="s">
        <v>500</v>
      </c>
      <c r="B124" s="8">
        <v>46234</v>
      </c>
      <c r="C124" s="18">
        <v>4.1666666666666664E-2</v>
      </c>
      <c r="D124" s="8">
        <v>46234</v>
      </c>
      <c r="E124" s="18">
        <v>0.54166666666666663</v>
      </c>
      <c r="F124" s="8">
        <v>46234</v>
      </c>
      <c r="G124" s="18">
        <v>0.95833333333333337</v>
      </c>
      <c r="H124" s="35" t="s">
        <v>301</v>
      </c>
      <c r="I124" s="46"/>
    </row>
    <row r="125" spans="1:14" ht="25.35" customHeight="1">
      <c r="A125" s="5" t="s">
        <v>501</v>
      </c>
      <c r="B125" s="8">
        <v>46237</v>
      </c>
      <c r="C125" s="18">
        <v>0.125</v>
      </c>
      <c r="D125" s="8">
        <v>46237</v>
      </c>
      <c r="E125" s="18">
        <v>0.16666666666666666</v>
      </c>
      <c r="F125" s="8">
        <v>46237</v>
      </c>
      <c r="G125" s="18">
        <v>0.5</v>
      </c>
      <c r="H125" s="35"/>
      <c r="I125" s="46"/>
    </row>
    <row r="126" spans="1:14" ht="25.35" customHeight="1">
      <c r="A126" s="58" t="s">
        <v>509</v>
      </c>
      <c r="B126" s="8">
        <v>46240</v>
      </c>
      <c r="C126" s="18">
        <v>0</v>
      </c>
      <c r="D126" s="8">
        <v>46241</v>
      </c>
      <c r="E126" s="18">
        <v>0</v>
      </c>
      <c r="F126" s="8">
        <v>46242</v>
      </c>
      <c r="G126" s="18">
        <v>0</v>
      </c>
      <c r="H126" s="35"/>
      <c r="I126" s="31"/>
    </row>
    <row r="127" spans="1:14" ht="25.35" hidden="1" customHeight="1">
      <c r="A127" s="58" t="s">
        <v>525</v>
      </c>
      <c r="B127" s="8">
        <f>F126+5</f>
        <v>46247</v>
      </c>
      <c r="C127" s="18">
        <v>0.45833333333333331</v>
      </c>
      <c r="D127" s="8">
        <f>B127</f>
        <v>46247</v>
      </c>
      <c r="E127" s="18">
        <v>0.5</v>
      </c>
      <c r="F127" s="8">
        <f>D127+1</f>
        <v>46248</v>
      </c>
      <c r="G127" s="18">
        <v>8.3333333333333329E-2</v>
      </c>
      <c r="H127" s="35"/>
      <c r="I127" s="31"/>
    </row>
  </sheetData>
  <mergeCells count="33">
    <mergeCell ref="A112:I112"/>
    <mergeCell ref="B113:C113"/>
    <mergeCell ref="D113:E113"/>
    <mergeCell ref="F113:G113"/>
    <mergeCell ref="B93:C93"/>
    <mergeCell ref="D93:E93"/>
    <mergeCell ref="F93:G93"/>
    <mergeCell ref="A85:I85"/>
    <mergeCell ref="B86:C86"/>
    <mergeCell ref="D86:E86"/>
    <mergeCell ref="F86:G86"/>
    <mergeCell ref="A92:I92"/>
    <mergeCell ref="F12:G12"/>
    <mergeCell ref="A67:I67"/>
    <mergeCell ref="B68:C68"/>
    <mergeCell ref="D68:E68"/>
    <mergeCell ref="F68:G68"/>
    <mergeCell ref="A120:I120"/>
    <mergeCell ref="B121:C121"/>
    <mergeCell ref="D121:E121"/>
    <mergeCell ref="F121:G121"/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1:I11"/>
    <mergeCell ref="B12:C12"/>
    <mergeCell ref="D12:E12"/>
  </mergeCells>
  <phoneticPr fontId="42" type="noConversion"/>
  <conditionalFormatting sqref="B4:B6">
    <cfRule type="cellIs" dxfId="1018" priority="1693" stopIfTrue="1" operator="equal">
      <formula>$H$3</formula>
    </cfRule>
    <cfRule type="cellIs" dxfId="1017" priority="1694" stopIfTrue="1" operator="lessThan">
      <formula>$H$3</formula>
    </cfRule>
  </conditionalFormatting>
  <conditionalFormatting sqref="B8:B25">
    <cfRule type="cellIs" dxfId="1016" priority="595" stopIfTrue="1" operator="equal">
      <formula>$H$3</formula>
    </cfRule>
    <cfRule type="cellIs" dxfId="1015" priority="596" stopIfTrue="1" operator="lessThan">
      <formula>$H$3</formula>
    </cfRule>
  </conditionalFormatting>
  <conditionalFormatting sqref="B27:B50">
    <cfRule type="cellIs" dxfId="1014" priority="516" stopIfTrue="1" operator="lessThan">
      <formula>$H$3</formula>
    </cfRule>
    <cfRule type="cellIs" dxfId="1013" priority="515" stopIfTrue="1" operator="equal">
      <formula>$H$3</formula>
    </cfRule>
  </conditionalFormatting>
  <conditionalFormatting sqref="B52:B117 B119:B121">
    <cfRule type="cellIs" dxfId="1012" priority="181" stopIfTrue="1" operator="lessThan">
      <formula>$H$3</formula>
    </cfRule>
  </conditionalFormatting>
  <conditionalFormatting sqref="B119:B121 B52:B117">
    <cfRule type="cellIs" dxfId="1011" priority="180" stopIfTrue="1" operator="equal">
      <formula>$H$3</formula>
    </cfRule>
  </conditionalFormatting>
  <conditionalFormatting sqref="B122 B124:B127 F122 F124:F127">
    <cfRule type="cellIs" dxfId="1010" priority="11" stopIfTrue="1" operator="lessThan">
      <formula>$H$3</formula>
    </cfRule>
  </conditionalFormatting>
  <conditionalFormatting sqref="B122 B124:B127">
    <cfRule type="cellIs" dxfId="1009" priority="10" stopIfTrue="1" operator="equal">
      <formula>$H$3</formula>
    </cfRule>
  </conditionalFormatting>
  <conditionalFormatting sqref="B4:C4">
    <cfRule type="expression" dxfId="1008" priority="85990" stopIfTrue="1">
      <formula>AND($B246&lt;$H$3,$B246&lt;&gt;"")</formula>
    </cfRule>
    <cfRule type="expression" dxfId="1007" priority="85989" stopIfTrue="1">
      <formula>AND($B246=$H$3,$B246&lt;&gt;"")</formula>
    </cfRule>
  </conditionalFormatting>
  <conditionalFormatting sqref="B11:C11">
    <cfRule type="expression" dxfId="1006" priority="85992" stopIfTrue="1">
      <formula>AND($B228&lt;$H$3,$B228&lt;&gt;"")</formula>
    </cfRule>
    <cfRule type="expression" dxfId="1005" priority="85991" stopIfTrue="1">
      <formula>AND($B228=$H$3,$B228&lt;&gt;"")</formula>
    </cfRule>
  </conditionalFormatting>
  <conditionalFormatting sqref="B67:C67 B85:C85 B92:C92">
    <cfRule type="expression" dxfId="1004" priority="85994" stopIfTrue="1">
      <formula>AND($B264&lt;$H$3,$B264&lt;&gt;"")</formula>
    </cfRule>
    <cfRule type="expression" dxfId="1003" priority="85993" stopIfTrue="1">
      <formula>AND($B264=$H$3,$B264&lt;&gt;"")</formula>
    </cfRule>
  </conditionalFormatting>
  <conditionalFormatting sqref="B112:C112">
    <cfRule type="expression" dxfId="1002" priority="85999" stopIfTrue="1">
      <formula>AND($B310=$H$3,$B310&lt;&gt;"")</formula>
    </cfRule>
    <cfRule type="expression" dxfId="1001" priority="86000" stopIfTrue="1">
      <formula>AND($B310&lt;$H$3,$B310&lt;&gt;"")</formula>
    </cfRule>
  </conditionalFormatting>
  <conditionalFormatting sqref="B120:C120">
    <cfRule type="expression" dxfId="1000" priority="179" stopIfTrue="1">
      <formula>AND($B328&lt;$H$3,$B328&lt;&gt;"")</formula>
    </cfRule>
    <cfRule type="expression" dxfId="999" priority="178" stopIfTrue="1">
      <formula>AND($B328=$H$3,$B328&lt;&gt;"")</formula>
    </cfRule>
  </conditionalFormatting>
  <conditionalFormatting sqref="C6 E6:G6 E69:E79 E13:G17 C69:C84 F87:G89 C108:C111 E94:E111">
    <cfRule type="expression" dxfId="998" priority="2111" stopIfTrue="1">
      <formula>$F6=$H$3</formula>
    </cfRule>
  </conditionalFormatting>
  <conditionalFormatting sqref="C8:C10 E8:E10 C22:C25 C27:C33 C13:C16">
    <cfRule type="expression" dxfId="997" priority="3060" stopIfTrue="1">
      <formula>B8&lt;$H$3</formula>
    </cfRule>
  </conditionalFormatting>
  <conditionalFormatting sqref="C13:C25 G19:G20 E19:E25">
    <cfRule type="expression" dxfId="996" priority="1274" stopIfTrue="1">
      <formula>$F13=$H$3</formula>
    </cfRule>
  </conditionalFormatting>
  <conditionalFormatting sqref="C17:C25">
    <cfRule type="expression" dxfId="995" priority="1273" stopIfTrue="1">
      <formula>B17&lt;$H$3</formula>
    </cfRule>
  </conditionalFormatting>
  <conditionalFormatting sqref="C22:C25 C27:C33 E79:E84 C87:C91 E87:E91 G94:G111">
    <cfRule type="expression" dxfId="994" priority="1533" stopIfTrue="1">
      <formula>$F22=$H$3</formula>
    </cfRule>
  </conditionalFormatting>
  <conditionalFormatting sqref="C22:C25 C27:C33 E79:E84 G94:G107 C87:C91 E87:E91">
    <cfRule type="expression" dxfId="993" priority="1275" stopIfTrue="1">
      <formula>$B22=$H$3</formula>
    </cfRule>
  </conditionalFormatting>
  <conditionalFormatting sqref="C27:C33">
    <cfRule type="expression" dxfId="992" priority="1162" stopIfTrue="1">
      <formula>$F27=$H$3</formula>
    </cfRule>
  </conditionalFormatting>
  <conditionalFormatting sqref="C27:C36">
    <cfRule type="expression" dxfId="991" priority="1129" stopIfTrue="1">
      <formula>B27&lt;$H$3</formula>
    </cfRule>
  </conditionalFormatting>
  <conditionalFormatting sqref="C34:C36">
    <cfRule type="expression" dxfId="990" priority="1126" stopIfTrue="1">
      <formula>$B34=$H$3</formula>
    </cfRule>
    <cfRule type="expression" dxfId="989" priority="1127" stopIfTrue="1">
      <formula>$F34=$H$3</formula>
    </cfRule>
  </conditionalFormatting>
  <conditionalFormatting sqref="C34:C44">
    <cfRule type="expression" dxfId="988" priority="977" stopIfTrue="1">
      <formula>B34&lt;$H$3</formula>
    </cfRule>
  </conditionalFormatting>
  <conditionalFormatting sqref="C37:C44">
    <cfRule type="expression" dxfId="987" priority="975" stopIfTrue="1">
      <formula>$B37=$H$3</formula>
    </cfRule>
    <cfRule type="expression" dxfId="986" priority="974" stopIfTrue="1">
      <formula>$F37=$H$3</formula>
    </cfRule>
  </conditionalFormatting>
  <conditionalFormatting sqref="C37:C48">
    <cfRule type="expression" dxfId="985" priority="653" stopIfTrue="1">
      <formula>B37&lt;$H$3</formula>
    </cfRule>
  </conditionalFormatting>
  <conditionalFormatting sqref="C45:C48">
    <cfRule type="expression" dxfId="984" priority="650" stopIfTrue="1">
      <formula>$F45=$H$3</formula>
    </cfRule>
    <cfRule type="expression" dxfId="983" priority="651" stopIfTrue="1">
      <formula>$B45=$H$3</formula>
    </cfRule>
    <cfRule type="expression" dxfId="982" priority="652" stopIfTrue="1">
      <formula>$F45=$H$3</formula>
    </cfRule>
  </conditionalFormatting>
  <conditionalFormatting sqref="C45:C50 C52">
    <cfRule type="expression" dxfId="981" priority="514" stopIfTrue="1">
      <formula>B45&lt;$H$3</formula>
    </cfRule>
  </conditionalFormatting>
  <conditionalFormatting sqref="C49:C50 C52">
    <cfRule type="expression" dxfId="980" priority="512" stopIfTrue="1">
      <formula>$F49=$H$3</formula>
    </cfRule>
    <cfRule type="expression" dxfId="979" priority="513" stopIfTrue="1">
      <formula>$B49=$H$3</formula>
    </cfRule>
  </conditionalFormatting>
  <conditionalFormatting sqref="C49:C50">
    <cfRule type="expression" dxfId="978" priority="507" stopIfTrue="1">
      <formula>B49&lt;$H$3</formula>
    </cfRule>
  </conditionalFormatting>
  <conditionalFormatting sqref="C52:C53">
    <cfRule type="expression" dxfId="977" priority="416" stopIfTrue="1">
      <formula>B52&lt;$H$3</formula>
    </cfRule>
  </conditionalFormatting>
  <conditionalFormatting sqref="C53">
    <cfRule type="expression" dxfId="976" priority="408" stopIfTrue="1">
      <formula>$B53=$H$3</formula>
    </cfRule>
    <cfRule type="expression" dxfId="975" priority="409" stopIfTrue="1">
      <formula>$F53=$H$3</formula>
    </cfRule>
    <cfRule type="expression" dxfId="974" priority="410" stopIfTrue="1">
      <formula>$B53=$H$3</formula>
    </cfRule>
    <cfRule type="expression" dxfId="973" priority="411" stopIfTrue="1">
      <formula>$F53=$H$3</formula>
    </cfRule>
    <cfRule type="expression" dxfId="972" priority="412" stopIfTrue="1">
      <formula>B53&lt;$H$3</formula>
    </cfRule>
    <cfRule type="expression" dxfId="971" priority="413" stopIfTrue="1">
      <formula>$F53=$H$3</formula>
    </cfRule>
    <cfRule type="expression" dxfId="970" priority="414" stopIfTrue="1">
      <formula>$B53=$H$3</formula>
    </cfRule>
    <cfRule type="expression" dxfId="969" priority="415" stopIfTrue="1">
      <formula>$F53=$H$3</formula>
    </cfRule>
    <cfRule type="expression" dxfId="968" priority="407" stopIfTrue="1">
      <formula>$F53=$H$3</formula>
    </cfRule>
  </conditionalFormatting>
  <conditionalFormatting sqref="C53:C60 C66">
    <cfRule type="expression" dxfId="967" priority="343" stopIfTrue="1">
      <formula>B53&lt;$H$3</formula>
    </cfRule>
  </conditionalFormatting>
  <conditionalFormatting sqref="C54:C60">
    <cfRule type="expression" dxfId="966" priority="342" stopIfTrue="1">
      <formula>$B54=$H$3</formula>
    </cfRule>
    <cfRule type="expression" dxfId="965" priority="340" stopIfTrue="1">
      <formula>B54&lt;$H$3</formula>
    </cfRule>
    <cfRule type="expression" dxfId="964" priority="341" stopIfTrue="1">
      <formula>$F54=$H$3</formula>
    </cfRule>
  </conditionalFormatting>
  <conditionalFormatting sqref="C66">
    <cfRule type="expression" dxfId="963" priority="959" stopIfTrue="1">
      <formula>$F66=$H$3</formula>
    </cfRule>
    <cfRule type="expression" dxfId="962" priority="960" stopIfTrue="1">
      <formula>$B66=$H$3</formula>
    </cfRule>
    <cfRule type="expression" dxfId="961" priority="962" stopIfTrue="1">
      <formula>B66&lt;$H$3</formula>
    </cfRule>
  </conditionalFormatting>
  <conditionalFormatting sqref="C69:C84 C94:C105">
    <cfRule type="expression" dxfId="960" priority="1210" stopIfTrue="1">
      <formula>B69&lt;$H$3</formula>
    </cfRule>
  </conditionalFormatting>
  <conditionalFormatting sqref="C87:C91">
    <cfRule type="expression" dxfId="959" priority="725" stopIfTrue="1">
      <formula>B87&lt;$H$3</formula>
    </cfRule>
  </conditionalFormatting>
  <conditionalFormatting sqref="C94:C105 C78:C84">
    <cfRule type="expression" dxfId="958" priority="1182" stopIfTrue="1">
      <formula>$B78=$H$3</formula>
    </cfRule>
  </conditionalFormatting>
  <conditionalFormatting sqref="C94:C107 G69:G84">
    <cfRule type="expression" dxfId="957" priority="322" stopIfTrue="1">
      <formula>$F69=$H$3</formula>
    </cfRule>
  </conditionalFormatting>
  <conditionalFormatting sqref="C106:C111 E79 E108:E111 G108:G111">
    <cfRule type="expression" dxfId="956" priority="321" stopIfTrue="1">
      <formula>$B79=$H$3</formula>
    </cfRule>
  </conditionalFormatting>
  <conditionalFormatting sqref="C108:C111 E94:E111">
    <cfRule type="expression" dxfId="955" priority="369" stopIfTrue="1">
      <formula>B94&lt;$H$3</formula>
    </cfRule>
  </conditionalFormatting>
  <conditionalFormatting sqref="C108:C111">
    <cfRule type="expression" dxfId="954" priority="393" stopIfTrue="1">
      <formula>B108&lt;$H$3</formula>
    </cfRule>
    <cfRule type="expression" dxfId="953" priority="392" stopIfTrue="1">
      <formula>$F108=$H$3</formula>
    </cfRule>
    <cfRule type="expression" dxfId="952" priority="394" stopIfTrue="1">
      <formula>$B108=$H$3</formula>
    </cfRule>
    <cfRule type="expression" dxfId="951" priority="391" stopIfTrue="1">
      <formula>$B108=$H$3</formula>
    </cfRule>
    <cfRule type="expression" dxfId="950" priority="390" stopIfTrue="1">
      <formula>$F108=$H$3</formula>
    </cfRule>
  </conditionalFormatting>
  <conditionalFormatting sqref="C109:C111">
    <cfRule type="expression" dxfId="949" priority="218" stopIfTrue="1">
      <formula>$B109=$H$3</formula>
    </cfRule>
    <cfRule type="expression" dxfId="948" priority="219" stopIfTrue="1">
      <formula>$F109=$H$3</formula>
    </cfRule>
    <cfRule type="expression" dxfId="947" priority="352" stopIfTrue="1">
      <formula>$F109=$H$3</formula>
    </cfRule>
    <cfRule type="expression" dxfId="946" priority="215" stopIfTrue="1">
      <formula>B109&lt;$H$3</formula>
    </cfRule>
    <cfRule type="expression" dxfId="945" priority="216" stopIfTrue="1">
      <formula>$B109=$H$3</formula>
    </cfRule>
    <cfRule type="expression" dxfId="944" priority="356" stopIfTrue="1">
      <formula>B109&lt;$H$3</formula>
    </cfRule>
    <cfRule type="expression" dxfId="943" priority="363" stopIfTrue="1">
      <formula>$F109=$H$3</formula>
    </cfRule>
    <cfRule type="expression" dxfId="942" priority="364" stopIfTrue="1">
      <formula>B109&lt;$H$3</formula>
    </cfRule>
    <cfRule type="expression" dxfId="941" priority="366" stopIfTrue="1">
      <formula>$F109=$H$3</formula>
    </cfRule>
    <cfRule type="expression" dxfId="940" priority="367" stopIfTrue="1">
      <formula>$B109=$H$3</formula>
    </cfRule>
    <cfRule type="expression" dxfId="939" priority="365" stopIfTrue="1">
      <formula>$B109=$H$3</formula>
    </cfRule>
    <cfRule type="expression" dxfId="938" priority="220" stopIfTrue="1">
      <formula>$B109=$H$3</formula>
    </cfRule>
    <cfRule type="expression" dxfId="937" priority="217" stopIfTrue="1">
      <formula>B109&lt;$H$3</formula>
    </cfRule>
    <cfRule type="expression" dxfId="936" priority="357" stopIfTrue="1">
      <formula>$B109=$H$3</formula>
    </cfRule>
    <cfRule type="expression" dxfId="935" priority="214" stopIfTrue="1">
      <formula>$F109=$H$3</formula>
    </cfRule>
    <cfRule type="expression" dxfId="934" priority="212" stopIfTrue="1">
      <formula>$B109=$H$3</formula>
    </cfRule>
    <cfRule type="expression" dxfId="933" priority="211" stopIfTrue="1">
      <formula>$F109=$H$3</formula>
    </cfRule>
    <cfRule type="expression" dxfId="932" priority="210" stopIfTrue="1">
      <formula>B109&lt;$H$3</formula>
    </cfRule>
  </conditionalFormatting>
  <conditionalFormatting sqref="C114:C117 E116:E117">
    <cfRule type="expression" dxfId="931" priority="231" stopIfTrue="1">
      <formula>$F114=$H$3</formula>
    </cfRule>
    <cfRule type="expression" dxfId="930" priority="274" stopIfTrue="1">
      <formula>$B114=$H$3</formula>
    </cfRule>
    <cfRule type="expression" dxfId="929" priority="275" stopIfTrue="1">
      <formula>B114&lt;$H$3</formula>
    </cfRule>
  </conditionalFormatting>
  <conditionalFormatting sqref="C114:C117">
    <cfRule type="expression" dxfId="928" priority="229" stopIfTrue="1">
      <formula>B114&lt;$H$3</formula>
    </cfRule>
  </conditionalFormatting>
  <conditionalFormatting sqref="C122 C125:C127 G122 G124:G127">
    <cfRule type="expression" dxfId="927" priority="9" stopIfTrue="1">
      <formula>$F122=$H$3</formula>
    </cfRule>
  </conditionalFormatting>
  <conditionalFormatting sqref="C122 C125:C127">
    <cfRule type="expression" dxfId="926" priority="7" stopIfTrue="1">
      <formula>B122&lt;$H$3</formula>
    </cfRule>
  </conditionalFormatting>
  <conditionalFormatting sqref="C122 G124:G127 C125:C127">
    <cfRule type="expression" dxfId="925" priority="12" stopIfTrue="1">
      <formula>$B122=$H$3</formula>
    </cfRule>
  </conditionalFormatting>
  <conditionalFormatting sqref="D4:D5">
    <cfRule type="cellIs" dxfId="924" priority="1708" stopIfTrue="1" operator="lessThan">
      <formula>$H$3</formula>
    </cfRule>
    <cfRule type="cellIs" dxfId="923" priority="1707" stopIfTrue="1" operator="equal">
      <formula>$H$3</formula>
    </cfRule>
  </conditionalFormatting>
  <conditionalFormatting sqref="D6">
    <cfRule type="cellIs" dxfId="922" priority="1697" stopIfTrue="1" operator="equal">
      <formula>$H$3</formula>
    </cfRule>
    <cfRule type="cellIs" dxfId="921" priority="1692" stopIfTrue="1" operator="lessThan">
      <formula>$H$3</formula>
    </cfRule>
  </conditionalFormatting>
  <conditionalFormatting sqref="D8:D10">
    <cfRule type="cellIs" dxfId="920" priority="1558" stopIfTrue="1" operator="equal">
      <formula>$H$3</formula>
    </cfRule>
  </conditionalFormatting>
  <conditionalFormatting sqref="D8:D11">
    <cfRule type="cellIs" dxfId="919" priority="592" stopIfTrue="1" operator="lessThan">
      <formula>$H$3</formula>
    </cfRule>
  </conditionalFormatting>
  <conditionalFormatting sqref="D11">
    <cfRule type="cellIs" dxfId="918" priority="591" stopIfTrue="1" operator="equal">
      <formula>$H$3</formula>
    </cfRule>
  </conditionalFormatting>
  <conditionalFormatting sqref="D12">
    <cfRule type="cellIs" dxfId="917" priority="1618" stopIfTrue="1" operator="equal">
      <formula>$H$3</formula>
    </cfRule>
    <cfRule type="cellIs" dxfId="916" priority="1619" stopIfTrue="1" operator="lessThan">
      <formula>$H$3</formula>
    </cfRule>
  </conditionalFormatting>
  <conditionalFormatting sqref="D13:D18">
    <cfRule type="cellIs" dxfId="915" priority="1420" stopIfTrue="1" operator="lessThan">
      <formula>$H$3</formula>
    </cfRule>
  </conditionalFormatting>
  <conditionalFormatting sqref="D13:D25">
    <cfRule type="cellIs" dxfId="914" priority="1422" stopIfTrue="1" operator="equal">
      <formula>$H$3</formula>
    </cfRule>
  </conditionalFormatting>
  <conditionalFormatting sqref="D19:D25">
    <cfRule type="cellIs" dxfId="913" priority="1427" stopIfTrue="1" operator="lessThan">
      <formula>$H$3</formula>
    </cfRule>
  </conditionalFormatting>
  <conditionalFormatting sqref="D27:D50 D52:D66">
    <cfRule type="cellIs" dxfId="912" priority="510" stopIfTrue="1" operator="equal">
      <formula>$H$3</formula>
    </cfRule>
    <cfRule type="cellIs" dxfId="911" priority="511" stopIfTrue="1" operator="lessThan">
      <formula>$H$3</formula>
    </cfRule>
  </conditionalFormatting>
  <conditionalFormatting sqref="D67:D68">
    <cfRule type="cellIs" dxfId="910" priority="1523" stopIfTrue="1" operator="lessThan">
      <formula>$H$3</formula>
    </cfRule>
    <cfRule type="cellIs" dxfId="909" priority="1522" stopIfTrue="1" operator="equal">
      <formula>$H$3</formula>
    </cfRule>
  </conditionalFormatting>
  <conditionalFormatting sqref="D69:D86">
    <cfRule type="cellIs" dxfId="908" priority="1037" stopIfTrue="1" operator="equal">
      <formula>$H$3</formula>
    </cfRule>
    <cfRule type="cellIs" dxfId="907" priority="1038" stopIfTrue="1" operator="lessThan">
      <formula>$H$3</formula>
    </cfRule>
  </conditionalFormatting>
  <conditionalFormatting sqref="D87:D91">
    <cfRule type="cellIs" dxfId="906" priority="768" stopIfTrue="1" operator="lessThan">
      <formula>$H$3</formula>
    </cfRule>
    <cfRule type="cellIs" dxfId="905" priority="767" stopIfTrue="1" operator="equal">
      <formula>$H$3</formula>
    </cfRule>
  </conditionalFormatting>
  <conditionalFormatting sqref="D92:D93">
    <cfRule type="cellIs" dxfId="904" priority="887" stopIfTrue="1" operator="equal">
      <formula>$H$3</formula>
    </cfRule>
    <cfRule type="cellIs" dxfId="903" priority="888" stopIfTrue="1" operator="lessThan">
      <formula>$H$3</formula>
    </cfRule>
  </conditionalFormatting>
  <conditionalFormatting sqref="D94:D113">
    <cfRule type="cellIs" dxfId="902" priority="287" stopIfTrue="1" operator="equal">
      <formula>$H$3</formula>
    </cfRule>
    <cfRule type="cellIs" dxfId="901" priority="288" stopIfTrue="1" operator="lessThan">
      <formula>$H$3</formula>
    </cfRule>
  </conditionalFormatting>
  <conditionalFormatting sqref="D114:D117">
    <cfRule type="cellIs" dxfId="900" priority="233" stopIfTrue="1" operator="lessThan">
      <formula>$H$3</formula>
    </cfRule>
    <cfRule type="cellIs" dxfId="899" priority="232" stopIfTrue="1" operator="equal">
      <formula>$H$3</formula>
    </cfRule>
  </conditionalFormatting>
  <conditionalFormatting sqref="D120:D121">
    <cfRule type="cellIs" dxfId="898" priority="177" stopIfTrue="1" operator="lessThan">
      <formula>$H$3</formula>
    </cfRule>
    <cfRule type="cellIs" dxfId="897" priority="176" stopIfTrue="1" operator="equal">
      <formula>$H$3</formula>
    </cfRule>
  </conditionalFormatting>
  <conditionalFormatting sqref="D122 D124:D127">
    <cfRule type="cellIs" dxfId="896" priority="4" stopIfTrue="1" operator="equal">
      <formula>$H$3</formula>
    </cfRule>
    <cfRule type="cellIs" dxfId="895" priority="5" stopIfTrue="1" operator="lessThan">
      <formula>$H$3</formula>
    </cfRule>
  </conditionalFormatting>
  <conditionalFormatting sqref="D4:E4">
    <cfRule type="expression" dxfId="894" priority="86001">
      <formula>AND($D246&lt;$H$3,$D246&lt;&gt;"")</formula>
    </cfRule>
    <cfRule type="expression" dxfId="893" priority="86002">
      <formula>AND($D246=$H$3,$D246&lt;&gt;"")</formula>
    </cfRule>
  </conditionalFormatting>
  <conditionalFormatting sqref="D11:E11">
    <cfRule type="expression" dxfId="892" priority="86003">
      <formula>AND($D228&lt;$H$3,$D228&lt;&gt;"")</formula>
    </cfRule>
    <cfRule type="expression" dxfId="891" priority="86004">
      <formula>AND($D228=$H$3,$D228&lt;&gt;"")</formula>
    </cfRule>
  </conditionalFormatting>
  <conditionalFormatting sqref="D67:E67 D85:E85 D92:E92">
    <cfRule type="expression" dxfId="890" priority="86005">
      <formula>AND($D264&lt;$H$3,$D264&lt;&gt;"")</formula>
    </cfRule>
    <cfRule type="expression" dxfId="889" priority="86006">
      <formula>AND($D264=$H$3,$D264&lt;&gt;"")</formula>
    </cfRule>
  </conditionalFormatting>
  <conditionalFormatting sqref="D112:E112">
    <cfRule type="expression" dxfId="888" priority="86011">
      <formula>AND($D310&lt;$H$3,$D310&lt;&gt;"")</formula>
    </cfRule>
    <cfRule type="expression" dxfId="887" priority="86012">
      <formula>AND($D310=$H$3,$D310&lt;&gt;"")</formula>
    </cfRule>
  </conditionalFormatting>
  <conditionalFormatting sqref="D120:E120">
    <cfRule type="expression" dxfId="886" priority="175">
      <formula>AND($D328=$H$3,$D328&lt;&gt;"")</formula>
    </cfRule>
    <cfRule type="expression" dxfId="885" priority="174">
      <formula>AND($D328&lt;$H$3,$D328&lt;&gt;"")</formula>
    </cfRule>
  </conditionalFormatting>
  <conditionalFormatting sqref="D4:F5">
    <cfRule type="cellIs" dxfId="884" priority="1704" stopIfTrue="1" operator="lessThan">
      <formula>$H$3</formula>
    </cfRule>
  </conditionalFormatting>
  <conditionalFormatting sqref="D11:F11">
    <cfRule type="cellIs" dxfId="883" priority="588" stopIfTrue="1" operator="lessThan">
      <formula>$H$3</formula>
    </cfRule>
  </conditionalFormatting>
  <conditionalFormatting sqref="D12:F12">
    <cfRule type="cellIs" dxfId="882" priority="1615" stopIfTrue="1" operator="lessThan">
      <formula>$H$3</formula>
    </cfRule>
  </conditionalFormatting>
  <conditionalFormatting sqref="D67:F68">
    <cfRule type="cellIs" dxfId="881" priority="1519" stopIfTrue="1" operator="lessThan">
      <formula>$H$3</formula>
    </cfRule>
  </conditionalFormatting>
  <conditionalFormatting sqref="D85:F86">
    <cfRule type="cellIs" dxfId="880" priority="1034" stopIfTrue="1" operator="lessThan">
      <formula>$H$3</formula>
    </cfRule>
  </conditionalFormatting>
  <conditionalFormatting sqref="D92:F93">
    <cfRule type="cellIs" dxfId="879" priority="884" stopIfTrue="1" operator="lessThan">
      <formula>$H$3</formula>
    </cfRule>
  </conditionalFormatting>
  <conditionalFormatting sqref="D112:F113">
    <cfRule type="cellIs" dxfId="878" priority="284" stopIfTrue="1" operator="lessThan">
      <formula>$H$3</formula>
    </cfRule>
  </conditionalFormatting>
  <conditionalFormatting sqref="D120:F121">
    <cfRule type="cellIs" dxfId="877" priority="173" stopIfTrue="1" operator="lessThan">
      <formula>$H$3</formula>
    </cfRule>
  </conditionalFormatting>
  <conditionalFormatting sqref="E4">
    <cfRule type="expression" dxfId="876" priority="86013" stopIfTrue="1">
      <formula>$D246=$H$3</formula>
    </cfRule>
  </conditionalFormatting>
  <conditionalFormatting sqref="E11">
    <cfRule type="expression" dxfId="875" priority="86014" stopIfTrue="1">
      <formula>$D228=$H$3</formula>
    </cfRule>
  </conditionalFormatting>
  <conditionalFormatting sqref="E13:E25">
    <cfRule type="expression" dxfId="874" priority="1240" stopIfTrue="1">
      <formula>D13&lt;$H$3</formula>
    </cfRule>
  </conditionalFormatting>
  <conditionalFormatting sqref="E21:E25">
    <cfRule type="expression" dxfId="873" priority="3295" stopIfTrue="1">
      <formula>$B21=$H$3</formula>
    </cfRule>
  </conditionalFormatting>
  <conditionalFormatting sqref="E27:E33">
    <cfRule type="expression" dxfId="872" priority="1125" stopIfTrue="1">
      <formula>$F27=$H$3</formula>
    </cfRule>
    <cfRule type="expression" dxfId="871" priority="1057" stopIfTrue="1">
      <formula>$B27=$H$3</formula>
    </cfRule>
  </conditionalFormatting>
  <conditionalFormatting sqref="E27:E50">
    <cfRule type="expression" dxfId="870" priority="694" stopIfTrue="1">
      <formula>D27&lt;$H$3</formula>
    </cfRule>
  </conditionalFormatting>
  <conditionalFormatting sqref="E34:E50">
    <cfRule type="expression" dxfId="869" priority="693" stopIfTrue="1">
      <formula>$F34=$H$3</formula>
    </cfRule>
    <cfRule type="expression" dxfId="868" priority="692" stopIfTrue="1">
      <formula>$B34=$H$3</formula>
    </cfRule>
  </conditionalFormatting>
  <conditionalFormatting sqref="E36:E50">
    <cfRule type="expression" dxfId="867" priority="549" stopIfTrue="1">
      <formula>D36&lt;$H$3</formula>
    </cfRule>
    <cfRule type="expression" dxfId="866" priority="691" stopIfTrue="1">
      <formula>$F36=$H$3</formula>
    </cfRule>
  </conditionalFormatting>
  <conditionalFormatting sqref="E52:E60 G52:G60">
    <cfRule type="expression" dxfId="865" priority="326" stopIfTrue="1">
      <formula>$F52=$H$3</formula>
    </cfRule>
    <cfRule type="expression" dxfId="864" priority="323" stopIfTrue="1">
      <formula>D52&lt;$H$3</formula>
    </cfRule>
    <cfRule type="expression" dxfId="863" priority="327" stopIfTrue="1">
      <formula>D52&lt;$H$3</formula>
    </cfRule>
    <cfRule type="expression" dxfId="862" priority="325" stopIfTrue="1">
      <formula>$B52=$H$3</formula>
    </cfRule>
    <cfRule type="expression" dxfId="861" priority="324" stopIfTrue="1">
      <formula>$F52=$H$3</formula>
    </cfRule>
  </conditionalFormatting>
  <conditionalFormatting sqref="E66">
    <cfRule type="expression" dxfId="860" priority="954" stopIfTrue="1">
      <formula>$B66=$H$3</formula>
    </cfRule>
    <cfRule type="expression" dxfId="859" priority="405" stopIfTrue="1">
      <formula>D66&lt;$H$3</formula>
    </cfRule>
  </conditionalFormatting>
  <conditionalFormatting sqref="E67 E85 E92">
    <cfRule type="expression" dxfId="858" priority="86015" stopIfTrue="1">
      <formula>$D264=$H$3</formula>
    </cfRule>
  </conditionalFormatting>
  <conditionalFormatting sqref="E69:E79 C6 E6">
    <cfRule type="expression" dxfId="857" priority="2065" stopIfTrue="1">
      <formula>B6&lt;$H$3</formula>
    </cfRule>
  </conditionalFormatting>
  <conditionalFormatting sqref="E80:E84">
    <cfRule type="expression" dxfId="856" priority="1070" stopIfTrue="1">
      <formula>D80&lt;$H$3</formula>
    </cfRule>
    <cfRule type="expression" dxfId="855" priority="1069" stopIfTrue="1">
      <formula>$F80=$H$3</formula>
    </cfRule>
  </conditionalFormatting>
  <conditionalFormatting sqref="E87:E91">
    <cfRule type="expression" dxfId="854" priority="687" stopIfTrue="1">
      <formula>D87&lt;$H$3</formula>
    </cfRule>
  </conditionalFormatting>
  <conditionalFormatting sqref="E112">
    <cfRule type="expression" dxfId="853" priority="86018" stopIfTrue="1">
      <formula>$D310=$H$3</formula>
    </cfRule>
  </conditionalFormatting>
  <conditionalFormatting sqref="E114:E115">
    <cfRule type="expression" dxfId="852" priority="206" stopIfTrue="1">
      <formula>D114&lt;$H$3</formula>
    </cfRule>
    <cfRule type="expression" dxfId="851" priority="207" stopIfTrue="1">
      <formula>$F114=$H$3</formula>
    </cfRule>
    <cfRule type="expression" dxfId="850" priority="208" stopIfTrue="1">
      <formula>$B114=$H$3</formula>
    </cfRule>
  </conditionalFormatting>
  <conditionalFormatting sqref="E114:E117">
    <cfRule type="expression" dxfId="849" priority="209" stopIfTrue="1">
      <formula>D114&lt;$H$3</formula>
    </cfRule>
  </conditionalFormatting>
  <conditionalFormatting sqref="E120">
    <cfRule type="expression" dxfId="848" priority="172" stopIfTrue="1">
      <formula>$D328=$H$3</formula>
    </cfRule>
  </conditionalFormatting>
  <conditionalFormatting sqref="E122 E124:E127">
    <cfRule type="expression" dxfId="847" priority="2" stopIfTrue="1">
      <formula>$F122=$H$3</formula>
    </cfRule>
    <cfRule type="expression" dxfId="846" priority="1" stopIfTrue="1">
      <formula>D122&lt;$H$3</formula>
    </cfRule>
  </conditionalFormatting>
  <conditionalFormatting sqref="E122">
    <cfRule type="expression" dxfId="845" priority="16" stopIfTrue="1">
      <formula>$F122=$H$3</formula>
    </cfRule>
    <cfRule type="expression" dxfId="844" priority="15" stopIfTrue="1">
      <formula>D122&lt;$H$3</formula>
    </cfRule>
  </conditionalFormatting>
  <conditionalFormatting sqref="E124:E127">
    <cfRule type="expression" dxfId="843" priority="8" stopIfTrue="1">
      <formula>$B124=$H$3</formula>
    </cfRule>
  </conditionalFormatting>
  <conditionalFormatting sqref="E8:G10 F21:G21 F22:F25 C8:C10">
    <cfRule type="expression" dxfId="842" priority="2446" stopIfTrue="1">
      <formula>$F8=$H$3</formula>
    </cfRule>
  </conditionalFormatting>
  <conditionalFormatting sqref="E18:G18">
    <cfRule type="expression" dxfId="841" priority="1241" stopIfTrue="1">
      <formula>$F18=$H$3</formula>
    </cfRule>
  </conditionalFormatting>
  <conditionalFormatting sqref="E66:G66 G96:G107">
    <cfRule type="expression" dxfId="840" priority="957" stopIfTrue="1">
      <formula>$F66=$H$3</formula>
    </cfRule>
  </conditionalFormatting>
  <conditionalFormatting sqref="F4:F6">
    <cfRule type="cellIs" dxfId="839" priority="1691" stopIfTrue="1" operator="equal">
      <formula>$H$3</formula>
    </cfRule>
  </conditionalFormatting>
  <conditionalFormatting sqref="F6">
    <cfRule type="cellIs" dxfId="838" priority="1696" stopIfTrue="1" operator="lessThan">
      <formula>$H$3</formula>
    </cfRule>
  </conditionalFormatting>
  <conditionalFormatting sqref="F8:F10">
    <cfRule type="cellIs" dxfId="837" priority="1557" stopIfTrue="1" operator="lessThan">
      <formula>$H$3</formula>
    </cfRule>
  </conditionalFormatting>
  <conditionalFormatting sqref="F8:F11">
    <cfRule type="cellIs" dxfId="836" priority="586" stopIfTrue="1" operator="equal">
      <formula>$H$3</formula>
    </cfRule>
  </conditionalFormatting>
  <conditionalFormatting sqref="F12:F25">
    <cfRule type="cellIs" dxfId="835" priority="1397" stopIfTrue="1" operator="equal">
      <formula>$H$3</formula>
    </cfRule>
  </conditionalFormatting>
  <conditionalFormatting sqref="F13:F25">
    <cfRule type="cellIs" dxfId="834" priority="1399" stopIfTrue="1" operator="lessThan">
      <formula>$H$3</formula>
    </cfRule>
  </conditionalFormatting>
  <conditionalFormatting sqref="F27:F50 F52:F66">
    <cfRule type="cellIs" dxfId="833" priority="509" stopIfTrue="1" operator="lessThan">
      <formula>$H$3</formula>
    </cfRule>
  </conditionalFormatting>
  <conditionalFormatting sqref="F27:F50">
    <cfRule type="cellIs" dxfId="832" priority="508" stopIfTrue="1" operator="equal">
      <formula>$H$3</formula>
    </cfRule>
  </conditionalFormatting>
  <conditionalFormatting sqref="F52:F117">
    <cfRule type="cellIs" dxfId="831" priority="267" stopIfTrue="1" operator="equal">
      <formula>$H$3</formula>
    </cfRule>
  </conditionalFormatting>
  <conditionalFormatting sqref="F69:F84">
    <cfRule type="cellIs" dxfId="830" priority="1364" stopIfTrue="1" operator="lessThan">
      <formula>$H$3</formula>
    </cfRule>
  </conditionalFormatting>
  <conditionalFormatting sqref="F87:F91">
    <cfRule type="cellIs" dxfId="829" priority="732" stopIfTrue="1" operator="lessThan">
      <formula>$H$3</formula>
    </cfRule>
  </conditionalFormatting>
  <conditionalFormatting sqref="F94:F111">
    <cfRule type="cellIs" dxfId="828" priority="666" stopIfTrue="1" operator="lessThan">
      <formula>$H$3</formula>
    </cfRule>
  </conditionalFormatting>
  <conditionalFormatting sqref="F114:F117">
    <cfRule type="cellIs" dxfId="827" priority="273" stopIfTrue="1" operator="lessThan">
      <formula>$H$3</formula>
    </cfRule>
  </conditionalFormatting>
  <conditionalFormatting sqref="F120:F121">
    <cfRule type="cellIs" dxfId="826" priority="171" stopIfTrue="1" operator="equal">
      <formula>$H$3</formula>
    </cfRule>
  </conditionalFormatting>
  <conditionalFormatting sqref="F122 F124:F127">
    <cfRule type="cellIs" dxfId="825" priority="6" stopIfTrue="1" operator="equal">
      <formula>$H$3</formula>
    </cfRule>
  </conditionalFormatting>
  <conditionalFormatting sqref="F4:G4">
    <cfRule type="expression" dxfId="824" priority="86020">
      <formula>AND($F246=$H$3,$F246&lt;&gt;"")</formula>
    </cfRule>
    <cfRule type="expression" dxfId="823" priority="86019">
      <formula>AND($F246&lt;$H$3,$F246&lt;&gt;"")</formula>
    </cfRule>
  </conditionalFormatting>
  <conditionalFormatting sqref="F11:G11">
    <cfRule type="expression" dxfId="822" priority="86022">
      <formula>AND($F228=$H$3,$F228&lt;&gt;"")</formula>
    </cfRule>
    <cfRule type="expression" dxfId="821" priority="86021">
      <formula>AND($F228&lt;$H$3,$F228&lt;&gt;"")</formula>
    </cfRule>
  </conditionalFormatting>
  <conditionalFormatting sqref="F27:G33">
    <cfRule type="expression" dxfId="820" priority="1044" stopIfTrue="1">
      <formula>$F27=$H$3</formula>
    </cfRule>
  </conditionalFormatting>
  <conditionalFormatting sqref="F67:G67 F85:G85 F92:G92">
    <cfRule type="expression" dxfId="819" priority="86023">
      <formula>AND($F264&lt;$H$3,$F264&lt;&gt;"")</formula>
    </cfRule>
    <cfRule type="expression" dxfId="818" priority="86024">
      <formula>AND($F264=$H$3,$F264&lt;&gt;"")</formula>
    </cfRule>
  </conditionalFormatting>
  <conditionalFormatting sqref="F112:G112">
    <cfRule type="expression" dxfId="817" priority="86030">
      <formula>AND($F310=$H$3,$F310&lt;&gt;"")</formula>
    </cfRule>
    <cfRule type="expression" dxfId="816" priority="86029">
      <formula>AND($F310&lt;$H$3,$F310&lt;&gt;"")</formula>
    </cfRule>
  </conditionalFormatting>
  <conditionalFormatting sqref="F120:G120">
    <cfRule type="expression" dxfId="815" priority="170">
      <formula>AND($F328=$H$3,$F328&lt;&gt;"")</formula>
    </cfRule>
    <cfRule type="expression" dxfId="814" priority="169">
      <formula>AND($F328&lt;$H$3,$F328&lt;&gt;"")</formula>
    </cfRule>
  </conditionalFormatting>
  <conditionalFormatting sqref="G4">
    <cfRule type="expression" dxfId="813" priority="86031" stopIfTrue="1">
      <formula>$F246=$H$3</formula>
    </cfRule>
  </conditionalFormatting>
  <conditionalFormatting sqref="G6 G8:G10">
    <cfRule type="expression" dxfId="812" priority="1668" stopIfTrue="1">
      <formula>F6&lt;$H$3</formula>
    </cfRule>
  </conditionalFormatting>
  <conditionalFormatting sqref="G11">
    <cfRule type="expression" dxfId="811" priority="86032" stopIfTrue="1">
      <formula>$F228=$H$3</formula>
    </cfRule>
  </conditionalFormatting>
  <conditionalFormatting sqref="G13:G21">
    <cfRule type="expression" dxfId="810" priority="1264" stopIfTrue="1">
      <formula>F13&lt;$H$3</formula>
    </cfRule>
  </conditionalFormatting>
  <conditionalFormatting sqref="G22:G25">
    <cfRule type="expression" dxfId="809" priority="1228" stopIfTrue="1">
      <formula>$F22=$H$3</formula>
    </cfRule>
    <cfRule type="expression" dxfId="808" priority="1227" stopIfTrue="1">
      <formula>F22&lt;$H$3</formula>
    </cfRule>
  </conditionalFormatting>
  <conditionalFormatting sqref="G27:G40">
    <cfRule type="expression" dxfId="807" priority="751" stopIfTrue="1">
      <formula>F27&lt;$H$3</formula>
    </cfRule>
  </conditionalFormatting>
  <conditionalFormatting sqref="G33">
    <cfRule type="expression" dxfId="806" priority="1120" stopIfTrue="1">
      <formula>$F33=$H$3</formula>
    </cfRule>
    <cfRule type="expression" dxfId="805" priority="1116" stopIfTrue="1">
      <formula>F33&lt;$H$3</formula>
    </cfRule>
    <cfRule type="expression" dxfId="804" priority="1114" stopIfTrue="1">
      <formula>$B33=$H$3</formula>
    </cfRule>
  </conditionalFormatting>
  <conditionalFormatting sqref="G33:G40">
    <cfRule type="expression" dxfId="803" priority="749" stopIfTrue="1">
      <formula>$B33=$H$3</formula>
    </cfRule>
  </conditionalFormatting>
  <conditionalFormatting sqref="G34:G50">
    <cfRule type="expression" dxfId="802" priority="750" stopIfTrue="1">
      <formula>$F34=$H$3</formula>
    </cfRule>
  </conditionalFormatting>
  <conditionalFormatting sqref="G41:G50">
    <cfRule type="expression" dxfId="801" priority="545" stopIfTrue="1">
      <formula>F41&lt;$H$3</formula>
    </cfRule>
    <cfRule type="expression" dxfId="800" priority="965" stopIfTrue="1">
      <formula>$B41=$H$3</formula>
    </cfRule>
    <cfRule type="expression" dxfId="799" priority="966" stopIfTrue="1">
      <formula>$F41=$H$3</formula>
    </cfRule>
    <cfRule type="expression" dxfId="798" priority="967" stopIfTrue="1">
      <formula>F41&lt;$H$3</formula>
    </cfRule>
  </conditionalFormatting>
  <conditionalFormatting sqref="G66">
    <cfRule type="expression" dxfId="797" priority="435" stopIfTrue="1">
      <formula>F66&lt;$H$3</formula>
    </cfRule>
  </conditionalFormatting>
  <conditionalFormatting sqref="G67 G85 G92">
    <cfRule type="expression" dxfId="796" priority="86033" stopIfTrue="1">
      <formula>$F264=$H$3</formula>
    </cfRule>
  </conditionalFormatting>
  <conditionalFormatting sqref="G69:G84 C94:C107">
    <cfRule type="expression" dxfId="795" priority="320" stopIfTrue="1">
      <formula>B69&lt;$H$3</formula>
    </cfRule>
  </conditionalFormatting>
  <conditionalFormatting sqref="G89:G91 G96:G111 E94:E111">
    <cfRule type="expression" dxfId="794" priority="387" stopIfTrue="1">
      <formula>$B89=$H$3</formula>
    </cfRule>
  </conditionalFormatting>
  <conditionalFormatting sqref="G90:G91">
    <cfRule type="expression" dxfId="793" priority="730" stopIfTrue="1">
      <formula>F90&lt;$H$3</formula>
    </cfRule>
    <cfRule type="expression" dxfId="792" priority="729" stopIfTrue="1">
      <formula>$F90=$H$3</formula>
    </cfRule>
  </conditionalFormatting>
  <conditionalFormatting sqref="G94:G111 G87:G89">
    <cfRule type="expression" dxfId="791" priority="386" stopIfTrue="1">
      <formula>F87&lt;$H$3</formula>
    </cfRule>
  </conditionalFormatting>
  <conditionalFormatting sqref="G108:G111">
    <cfRule type="expression" dxfId="790" priority="380" stopIfTrue="1">
      <formula>$F108=$H$3</formula>
    </cfRule>
    <cfRule type="expression" dxfId="789" priority="382" stopIfTrue="1">
      <formula>$B108=$H$3</formula>
    </cfRule>
    <cfRule type="expression" dxfId="788" priority="381" stopIfTrue="1">
      <formula>F108&lt;$H$3</formula>
    </cfRule>
  </conditionalFormatting>
  <conditionalFormatting sqref="G112">
    <cfRule type="expression" dxfId="787" priority="86036" stopIfTrue="1">
      <formula>$F310=$H$3</formula>
    </cfRule>
  </conditionalFormatting>
  <conditionalFormatting sqref="G114:G117">
    <cfRule type="expression" dxfId="786" priority="205" stopIfTrue="1">
      <formula>F114&lt;$H$3</formula>
    </cfRule>
    <cfRule type="expression" dxfId="785" priority="204" stopIfTrue="1">
      <formula>$B114=$H$3</formula>
    </cfRule>
    <cfRule type="expression" dxfId="784" priority="202" stopIfTrue="1">
      <formula>F114&lt;$H$3</formula>
    </cfRule>
    <cfRule type="expression" dxfId="783" priority="203" stopIfTrue="1">
      <formula>$F114=$H$3</formula>
    </cfRule>
  </conditionalFormatting>
  <conditionalFormatting sqref="G120">
    <cfRule type="expression" dxfId="782" priority="168" stopIfTrue="1">
      <formula>$F328=$H$3</formula>
    </cfRule>
  </conditionalFormatting>
  <conditionalFormatting sqref="G122 E122">
    <cfRule type="expression" dxfId="781" priority="19" stopIfTrue="1">
      <formula>$B122=$H$3</formula>
    </cfRule>
  </conditionalFormatting>
  <conditionalFormatting sqref="G122 G124:G127">
    <cfRule type="expression" dxfId="780" priority="3" stopIfTrue="1">
      <formula>F122&lt;$H$3</formula>
    </cfRule>
  </conditionalFormatting>
  <conditionalFormatting sqref="G122">
    <cfRule type="expression" dxfId="779" priority="14" stopIfTrue="1">
      <formula>$F122=$H$3</formula>
    </cfRule>
    <cfRule type="expression" dxfId="778" priority="13" stopIfTrue="1">
      <formula>F122&lt;$H$3</formula>
    </cfRule>
    <cfRule type="expression" dxfId="777" priority="18" stopIfTrue="1">
      <formula>F122&lt;$H$3</formula>
    </cfRule>
  </conditionalFormatting>
  <pageMargins left="0.7" right="0.7" top="0.75" bottom="0.75" header="0.3" footer="0.3"/>
  <pageSetup paperSize="9" scale="69" orientation="landscape"/>
  <ignoredErrors>
    <ignoredError sqref="B36 F88 D36:D37 F32:F33 D31:D33 F83:F84 F80:F81 F24 F22 D24 F75:F77 D76:D77 D79:D80 D20:D22 D71:D72 F15:F17 D14:D17 B77 F37 F95:F96 D39 F39 D96:D98 D41 D40:F40 E41:F41 D48 F97 D100:D101 F42 D44 F44 D46:D47 F104 B102 F101 D105:F105 D108 D55:D56 D116 F56 D6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09"/>
  <sheetViews>
    <sheetView zoomScaleNormal="100" workbookViewId="0">
      <selection activeCell="F116" sqref="F116"/>
    </sheetView>
  </sheetViews>
  <sheetFormatPr defaultColWidth="9" defaultRowHeight="15.6"/>
  <cols>
    <col min="1" max="1" width="16.8984375" customWidth="1"/>
    <col min="2" max="7" width="11.59765625" customWidth="1"/>
    <col min="8" max="8" width="63.09765625" customWidth="1"/>
    <col min="9" max="9" width="16.5" customWidth="1"/>
  </cols>
  <sheetData>
    <row r="1" spans="1:13" ht="77.55" customHeight="1">
      <c r="A1" s="25"/>
      <c r="B1" s="25"/>
      <c r="C1" s="105" t="s">
        <v>0</v>
      </c>
      <c r="D1" s="106"/>
      <c r="E1" s="106"/>
      <c r="F1" s="106"/>
      <c r="G1" s="106"/>
      <c r="H1" s="106"/>
      <c r="I1" s="106"/>
    </row>
    <row r="2" spans="1:13" ht="23.1" customHeight="1">
      <c r="A2" s="107" t="s">
        <v>1</v>
      </c>
      <c r="B2" s="107"/>
      <c r="C2" s="108" t="s">
        <v>2</v>
      </c>
      <c r="D2" s="108"/>
      <c r="E2" s="108"/>
      <c r="F2" s="108"/>
      <c r="G2" s="108"/>
      <c r="H2" s="108"/>
      <c r="I2" s="108"/>
    </row>
    <row r="3" spans="1:13" ht="25.05" customHeight="1">
      <c r="A3" s="109"/>
      <c r="B3" s="109"/>
      <c r="C3" s="109"/>
      <c r="D3" s="109"/>
      <c r="E3" s="109"/>
      <c r="F3" s="109"/>
      <c r="G3" s="109"/>
      <c r="H3" s="3">
        <v>46232</v>
      </c>
      <c r="I3" s="26"/>
    </row>
    <row r="4" spans="1:13" s="1" customFormat="1" ht="25.35" hidden="1" customHeight="1">
      <c r="A4" s="102" t="s">
        <v>163</v>
      </c>
      <c r="B4" s="103"/>
      <c r="C4" s="103"/>
      <c r="D4" s="103"/>
      <c r="E4" s="103"/>
      <c r="F4" s="103"/>
      <c r="G4" s="103"/>
      <c r="H4" s="103"/>
      <c r="I4" s="104"/>
    </row>
    <row r="5" spans="1:13" ht="24" hidden="1" customHeight="1">
      <c r="A5" s="27" t="s">
        <v>4</v>
      </c>
      <c r="B5" s="80" t="s">
        <v>5</v>
      </c>
      <c r="C5" s="81"/>
      <c r="D5" s="80" t="s">
        <v>6</v>
      </c>
      <c r="E5" s="81"/>
      <c r="F5" s="80" t="s">
        <v>7</v>
      </c>
      <c r="G5" s="81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102" t="s">
        <v>210</v>
      </c>
      <c r="B39" s="103"/>
      <c r="C39" s="103"/>
      <c r="D39" s="103"/>
      <c r="E39" s="103"/>
      <c r="F39" s="103"/>
      <c r="G39" s="103"/>
      <c r="H39" s="103"/>
      <c r="I39" s="104"/>
    </row>
    <row r="40" spans="1:13" ht="24" hidden="1" customHeight="1">
      <c r="A40" s="27" t="s">
        <v>4</v>
      </c>
      <c r="B40" s="80" t="s">
        <v>5</v>
      </c>
      <c r="C40" s="81"/>
      <c r="D40" s="80" t="s">
        <v>6</v>
      </c>
      <c r="E40" s="81"/>
      <c r="F40" s="80" t="s">
        <v>7</v>
      </c>
      <c r="G40" s="81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102" t="s">
        <v>320</v>
      </c>
      <c r="B47" s="103"/>
      <c r="C47" s="103"/>
      <c r="D47" s="103"/>
      <c r="E47" s="103"/>
      <c r="F47" s="103"/>
      <c r="G47" s="103"/>
      <c r="H47" s="103"/>
      <c r="I47" s="104"/>
    </row>
    <row r="48" spans="1:13" ht="24" hidden="1" customHeight="1">
      <c r="A48" s="27" t="s">
        <v>4</v>
      </c>
      <c r="B48" s="80" t="s">
        <v>5</v>
      </c>
      <c r="C48" s="81"/>
      <c r="D48" s="80" t="s">
        <v>6</v>
      </c>
      <c r="E48" s="81"/>
      <c r="F48" s="80" t="s">
        <v>7</v>
      </c>
      <c r="G48" s="81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110" t="s">
        <v>305</v>
      </c>
      <c r="B60" s="87"/>
      <c r="C60" s="87"/>
      <c r="D60" s="87"/>
      <c r="E60" s="87"/>
      <c r="F60" s="87"/>
      <c r="G60" s="87"/>
      <c r="H60" s="87"/>
      <c r="I60" s="87"/>
    </row>
    <row r="61" spans="1:14" s="1" customFormat="1" ht="24" hidden="1" customHeight="1">
      <c r="A61" s="6" t="s">
        <v>4</v>
      </c>
      <c r="B61" s="85" t="s">
        <v>5</v>
      </c>
      <c r="C61" s="86"/>
      <c r="D61" s="85" t="s">
        <v>6</v>
      </c>
      <c r="E61" s="86"/>
      <c r="F61" s="85" t="s">
        <v>7</v>
      </c>
      <c r="G61" s="86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87" t="s">
        <v>306</v>
      </c>
      <c r="B69" s="87"/>
      <c r="C69" s="87"/>
      <c r="D69" s="87"/>
      <c r="E69" s="87"/>
      <c r="F69" s="87"/>
      <c r="G69" s="87"/>
      <c r="H69" s="87"/>
      <c r="I69" s="87"/>
    </row>
    <row r="70" spans="1:14" s="1" customFormat="1" ht="24" hidden="1" customHeight="1">
      <c r="A70" s="6" t="s">
        <v>4</v>
      </c>
      <c r="B70" s="85" t="s">
        <v>5</v>
      </c>
      <c r="C70" s="86"/>
      <c r="D70" s="85" t="s">
        <v>6</v>
      </c>
      <c r="E70" s="86"/>
      <c r="F70" s="85" t="s">
        <v>7</v>
      </c>
      <c r="G70" s="86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s="1" customFormat="1" ht="25.35" customHeight="1">
      <c r="A77" s="102" t="s">
        <v>495</v>
      </c>
      <c r="B77" s="103"/>
      <c r="C77" s="103"/>
      <c r="D77" s="103"/>
      <c r="E77" s="103"/>
      <c r="F77" s="103"/>
      <c r="G77" s="103"/>
      <c r="H77" s="103"/>
      <c r="I77" s="104"/>
    </row>
    <row r="78" spans="1:14" ht="24" customHeight="1">
      <c r="A78" s="27" t="s">
        <v>4</v>
      </c>
      <c r="B78" s="80" t="s">
        <v>5</v>
      </c>
      <c r="C78" s="81"/>
      <c r="D78" s="80" t="s">
        <v>6</v>
      </c>
      <c r="E78" s="81"/>
      <c r="F78" s="80" t="s">
        <v>7</v>
      </c>
      <c r="G78" s="81"/>
      <c r="H78" s="28" t="s">
        <v>8</v>
      </c>
      <c r="I78" s="28" t="s">
        <v>9</v>
      </c>
      <c r="M78" t="s">
        <v>10</v>
      </c>
    </row>
    <row r="79" spans="1:14" s="1" customFormat="1" ht="24.6" hidden="1" customHeight="1">
      <c r="A79" s="42" t="s">
        <v>161</v>
      </c>
      <c r="B79" s="8">
        <v>46174</v>
      </c>
      <c r="C79" s="11">
        <v>0.1875</v>
      </c>
      <c r="D79" s="8">
        <v>46174</v>
      </c>
      <c r="E79" s="11">
        <v>0.95833333333333337</v>
      </c>
      <c r="F79" s="10">
        <v>46175</v>
      </c>
      <c r="G79" s="34">
        <v>0.70833333333333337</v>
      </c>
      <c r="H79" s="35" t="s">
        <v>344</v>
      </c>
      <c r="I79" s="13"/>
    </row>
    <row r="80" spans="1:14" s="1" customFormat="1" ht="24.6" hidden="1" customHeight="1">
      <c r="A80" s="41" t="s">
        <v>345</v>
      </c>
      <c r="B80" s="19"/>
      <c r="C80" s="19"/>
      <c r="D80" s="19"/>
      <c r="E80" s="19"/>
      <c r="F80" s="19"/>
      <c r="G80" s="19"/>
      <c r="H80" s="35" t="s">
        <v>226</v>
      </c>
      <c r="I80" s="13"/>
    </row>
    <row r="81" spans="1:9" s="1" customFormat="1" ht="24.6" hidden="1" customHeight="1">
      <c r="A81" s="41" t="s">
        <v>346</v>
      </c>
      <c r="B81" s="8">
        <v>46177</v>
      </c>
      <c r="C81" s="11">
        <v>0.25</v>
      </c>
      <c r="D81" s="8">
        <f>B81</f>
        <v>46177</v>
      </c>
      <c r="E81" s="11">
        <v>0.375</v>
      </c>
      <c r="F81" s="10">
        <v>46177</v>
      </c>
      <c r="G81" s="34">
        <v>0.85416666666666663</v>
      </c>
      <c r="H81" s="35" t="s">
        <v>402</v>
      </c>
      <c r="I81" s="13"/>
    </row>
    <row r="82" spans="1:9" s="1" customFormat="1" ht="24.6" hidden="1" customHeight="1">
      <c r="A82" s="50" t="s">
        <v>347</v>
      </c>
      <c r="B82" s="8">
        <f>F81+4</f>
        <v>46181</v>
      </c>
      <c r="C82" s="11">
        <v>0.37152777777777779</v>
      </c>
      <c r="D82" s="8">
        <v>46185</v>
      </c>
      <c r="E82" s="11">
        <v>0.84583333333333333</v>
      </c>
      <c r="F82" s="10">
        <f>D82+2</f>
        <v>46187</v>
      </c>
      <c r="G82" s="34">
        <v>0.29166666666666669</v>
      </c>
      <c r="H82" s="30" t="s">
        <v>301</v>
      </c>
      <c r="I82" s="13"/>
    </row>
    <row r="83" spans="1:9" s="1" customFormat="1" ht="24.6" hidden="1" customHeight="1">
      <c r="A83" s="41" t="s">
        <v>357</v>
      </c>
      <c r="B83" s="8">
        <f>F82+3</f>
        <v>46190</v>
      </c>
      <c r="C83" s="18">
        <v>8.3333333333333329E-2</v>
      </c>
      <c r="D83" s="8">
        <f>B83</f>
        <v>46190</v>
      </c>
      <c r="E83" s="18">
        <v>0.32500000000000001</v>
      </c>
      <c r="F83" s="10">
        <f>D83+1</f>
        <v>46191</v>
      </c>
      <c r="G83" s="18">
        <v>2.9166666666666667E-2</v>
      </c>
      <c r="H83" s="30" t="s">
        <v>301</v>
      </c>
      <c r="I83" s="13"/>
    </row>
    <row r="84" spans="1:9" s="1" customFormat="1" ht="24.6" hidden="1" customHeight="1">
      <c r="A84" s="41" t="s">
        <v>404</v>
      </c>
      <c r="B84" s="8">
        <f>F83+1</f>
        <v>46192</v>
      </c>
      <c r="C84" s="18">
        <v>0.45833333333333331</v>
      </c>
      <c r="D84" s="8">
        <v>46194</v>
      </c>
      <c r="E84" s="18">
        <v>0</v>
      </c>
      <c r="F84" s="10">
        <f>D84</f>
        <v>46194</v>
      </c>
      <c r="G84" s="18">
        <v>0.35416666666666669</v>
      </c>
      <c r="H84" s="30" t="s">
        <v>301</v>
      </c>
      <c r="I84" s="46"/>
    </row>
    <row r="85" spans="1:9" s="1" customFormat="1" ht="24.6" hidden="1" customHeight="1">
      <c r="A85" s="41" t="s">
        <v>405</v>
      </c>
      <c r="B85" s="8">
        <f>F84</f>
        <v>46194</v>
      </c>
      <c r="C85" s="18">
        <v>0.58333333333333337</v>
      </c>
      <c r="D85" s="8">
        <f>B85+1</f>
        <v>46195</v>
      </c>
      <c r="E85" s="18">
        <v>0.1125</v>
      </c>
      <c r="F85" s="10">
        <f>D85</f>
        <v>46195</v>
      </c>
      <c r="G85" s="18">
        <v>0.58333333333333337</v>
      </c>
      <c r="H85" s="30" t="s">
        <v>301</v>
      </c>
      <c r="I85" s="46"/>
    </row>
    <row r="86" spans="1:9" s="1" customFormat="1" ht="24.6" hidden="1" customHeight="1">
      <c r="A86" s="73" t="s">
        <v>316</v>
      </c>
      <c r="B86" s="8">
        <f>F85+3</f>
        <v>46198</v>
      </c>
      <c r="C86" s="22">
        <v>0.42916666666666664</v>
      </c>
      <c r="D86" s="8">
        <f>B86+14</f>
        <v>46212</v>
      </c>
      <c r="E86" s="9">
        <v>2.0833333333333332E-2</v>
      </c>
      <c r="F86" s="8">
        <f>D86+1</f>
        <v>46213</v>
      </c>
      <c r="G86" s="18">
        <v>0.30833333333333335</v>
      </c>
      <c r="H86" s="30" t="s">
        <v>487</v>
      </c>
      <c r="I86" s="46"/>
    </row>
    <row r="87" spans="1:9" s="1" customFormat="1" ht="24.6" hidden="1" customHeight="1">
      <c r="A87" s="50" t="s">
        <v>355</v>
      </c>
      <c r="B87" s="8">
        <f>F86+4</f>
        <v>46217</v>
      </c>
      <c r="C87" s="18">
        <v>0.29166666666666669</v>
      </c>
      <c r="D87" s="8">
        <f>B87</f>
        <v>46217</v>
      </c>
      <c r="E87" s="18">
        <v>0.67500000000000004</v>
      </c>
      <c r="F87" s="8">
        <f>D87+1</f>
        <v>46218</v>
      </c>
      <c r="G87" s="18">
        <v>0.15833333333333333</v>
      </c>
      <c r="H87" s="35" t="s">
        <v>489</v>
      </c>
      <c r="I87" s="46"/>
    </row>
    <row r="88" spans="1:9" s="1" customFormat="1" ht="24.6" customHeight="1">
      <c r="A88" s="50" t="s">
        <v>435</v>
      </c>
      <c r="B88" s="8">
        <f>F87+1</f>
        <v>46219</v>
      </c>
      <c r="C88" s="18">
        <v>0.75</v>
      </c>
      <c r="D88" s="8">
        <f>B88+1</f>
        <v>46220</v>
      </c>
      <c r="E88" s="18">
        <v>0.21666666666666667</v>
      </c>
      <c r="F88" s="8">
        <f>D88</f>
        <v>46220</v>
      </c>
      <c r="G88" s="18">
        <v>0.72916666666666663</v>
      </c>
      <c r="H88" s="30" t="s">
        <v>301</v>
      </c>
      <c r="I88" s="46"/>
    </row>
    <row r="89" spans="1:9" s="1" customFormat="1" ht="24.6" customHeight="1">
      <c r="A89" s="41" t="s">
        <v>437</v>
      </c>
      <c r="B89" s="8">
        <f>F88+1</f>
        <v>46221</v>
      </c>
      <c r="C89" s="18">
        <v>0</v>
      </c>
      <c r="D89" s="8">
        <f>B89</f>
        <v>46221</v>
      </c>
      <c r="E89" s="18">
        <v>0.54583333333333328</v>
      </c>
      <c r="F89" s="8">
        <f>D89</f>
        <v>46221</v>
      </c>
      <c r="G89" s="18">
        <v>0.96250000000000002</v>
      </c>
      <c r="H89" s="35" t="s">
        <v>498</v>
      </c>
      <c r="I89" s="46"/>
    </row>
    <row r="90" spans="1:9" s="1" customFormat="1" ht="24.6" customHeight="1">
      <c r="A90" s="41" t="s">
        <v>431</v>
      </c>
      <c r="B90" s="8">
        <f>F89+4</f>
        <v>46225</v>
      </c>
      <c r="C90" s="22">
        <v>0.375</v>
      </c>
      <c r="D90" s="8">
        <f>B90+3</f>
        <v>46228</v>
      </c>
      <c r="E90" s="9">
        <v>0.54166666666666663</v>
      </c>
      <c r="F90" s="8">
        <f>D90+1</f>
        <v>46229</v>
      </c>
      <c r="G90" s="18">
        <v>0.3125</v>
      </c>
      <c r="H90" s="30" t="s">
        <v>301</v>
      </c>
      <c r="I90" s="46"/>
    </row>
    <row r="91" spans="1:9" s="1" customFormat="1" ht="24.6" customHeight="1">
      <c r="A91" s="41" t="s">
        <v>401</v>
      </c>
      <c r="B91" s="8">
        <f>F90+3</f>
        <v>46232</v>
      </c>
      <c r="C91" s="18">
        <v>2.0833333333333332E-2</v>
      </c>
      <c r="D91" s="8">
        <f>B91</f>
        <v>46232</v>
      </c>
      <c r="E91" s="18">
        <v>0.95833333333333337</v>
      </c>
      <c r="F91" s="8">
        <f>D91+1</f>
        <v>46233</v>
      </c>
      <c r="G91" s="18">
        <v>0.41666666666666669</v>
      </c>
      <c r="H91" s="30" t="s">
        <v>301</v>
      </c>
      <c r="I91" s="46"/>
    </row>
    <row r="92" spans="1:9" s="1" customFormat="1" ht="24.6" customHeight="1">
      <c r="A92" s="75" t="s">
        <v>480</v>
      </c>
      <c r="B92" s="17">
        <f>F91+1</f>
        <v>46234</v>
      </c>
      <c r="C92" s="18">
        <v>0.66666666666666663</v>
      </c>
      <c r="D92" s="17">
        <f>B92+1</f>
        <v>46235</v>
      </c>
      <c r="E92" s="18">
        <v>0.66666666666666663</v>
      </c>
      <c r="F92" s="17">
        <f>D92+1</f>
        <v>46236</v>
      </c>
      <c r="G92" s="18">
        <v>0.16666666666666666</v>
      </c>
      <c r="H92" s="30" t="s">
        <v>301</v>
      </c>
      <c r="I92" s="46"/>
    </row>
    <row r="93" spans="1:9" s="1" customFormat="1" ht="24.6" customHeight="1">
      <c r="A93" s="75" t="s">
        <v>492</v>
      </c>
      <c r="B93" s="17">
        <f>F92</f>
        <v>46236</v>
      </c>
      <c r="C93" s="18">
        <v>0.41666666666666669</v>
      </c>
      <c r="D93" s="17">
        <f>B93</f>
        <v>46236</v>
      </c>
      <c r="E93" s="18">
        <v>0.54166666666666663</v>
      </c>
      <c r="F93" s="17">
        <f>D93</f>
        <v>46236</v>
      </c>
      <c r="G93" s="18">
        <v>0.95833333333333337</v>
      </c>
      <c r="H93" s="35"/>
      <c r="I93" s="46"/>
    </row>
    <row r="94" spans="1:9" s="1" customFormat="1" ht="24.6" customHeight="1">
      <c r="A94" s="75" t="s">
        <v>432</v>
      </c>
      <c r="B94" s="17">
        <f>F93+3</f>
        <v>46239</v>
      </c>
      <c r="C94" s="18">
        <v>0.45833333333333331</v>
      </c>
      <c r="D94" s="17">
        <f>B94+1+1</f>
        <v>46241</v>
      </c>
      <c r="E94" s="18">
        <v>0.45833333333333331</v>
      </c>
      <c r="F94" s="17">
        <f>D94+1</f>
        <v>46242</v>
      </c>
      <c r="G94" s="18">
        <v>0.45833333333333331</v>
      </c>
      <c r="H94" s="35"/>
      <c r="I94" s="46"/>
    </row>
    <row r="95" spans="1:9" s="1" customFormat="1" ht="24.6" customHeight="1">
      <c r="A95" s="75" t="s">
        <v>300</v>
      </c>
      <c r="B95" s="17">
        <f>F94+2</f>
        <v>46244</v>
      </c>
      <c r="C95" s="18">
        <v>0.95833333333333337</v>
      </c>
      <c r="D95" s="17">
        <f>B95+1</f>
        <v>46245</v>
      </c>
      <c r="E95" s="18">
        <v>0</v>
      </c>
      <c r="F95" s="17">
        <f>D95</f>
        <v>46245</v>
      </c>
      <c r="G95" s="18">
        <v>0.33333333333333331</v>
      </c>
      <c r="H95" s="35"/>
      <c r="I95" s="46"/>
    </row>
    <row r="96" spans="1:9" s="1" customFormat="1" ht="24.6" customHeight="1">
      <c r="A96" s="75" t="s">
        <v>533</v>
      </c>
      <c r="B96" s="17">
        <f>F95+1</f>
        <v>46246</v>
      </c>
      <c r="C96" s="18">
        <v>0.58333333333333337</v>
      </c>
      <c r="D96" s="17">
        <f>B96</f>
        <v>46246</v>
      </c>
      <c r="E96" s="18">
        <v>0.70833333333333337</v>
      </c>
      <c r="F96" s="17">
        <f>D96+1</f>
        <v>46247</v>
      </c>
      <c r="G96" s="18">
        <v>0.20833333333333334</v>
      </c>
      <c r="H96" s="35"/>
      <c r="I96" s="46"/>
    </row>
    <row r="97" spans="1:11" s="1" customFormat="1" ht="24.6" customHeight="1">
      <c r="A97" s="75" t="s">
        <v>540</v>
      </c>
      <c r="B97" s="17">
        <f>F96</f>
        <v>46247</v>
      </c>
      <c r="C97" s="18">
        <v>0.45833333333333331</v>
      </c>
      <c r="D97" s="17">
        <f>B97</f>
        <v>46247</v>
      </c>
      <c r="E97" s="18">
        <v>0.58333333333333337</v>
      </c>
      <c r="F97" s="17">
        <f>D97+1</f>
        <v>46248</v>
      </c>
      <c r="G97" s="18">
        <v>0</v>
      </c>
      <c r="H97" s="35"/>
      <c r="I97" s="46"/>
    </row>
    <row r="98" spans="1:11" ht="24.75" customHeight="1">
      <c r="A98" s="58"/>
      <c r="B98" s="8"/>
      <c r="C98" s="18"/>
      <c r="D98" s="8"/>
      <c r="E98" s="18"/>
      <c r="F98" s="8"/>
      <c r="G98" s="18"/>
      <c r="H98" s="35"/>
      <c r="I98" s="31"/>
    </row>
    <row r="99" spans="1:11" ht="24" hidden="1" customHeight="1">
      <c r="A99" s="111" t="s">
        <v>476</v>
      </c>
      <c r="B99" s="112"/>
      <c r="C99" s="112"/>
      <c r="D99" s="112"/>
      <c r="E99" s="112"/>
      <c r="F99" s="112"/>
      <c r="G99" s="112"/>
      <c r="H99" s="112"/>
      <c r="I99" s="113"/>
    </row>
    <row r="100" spans="1:11" ht="24" hidden="1" customHeight="1">
      <c r="A100" s="27" t="s">
        <v>4</v>
      </c>
      <c r="B100" s="80" t="s">
        <v>442</v>
      </c>
      <c r="C100" s="81"/>
      <c r="D100" s="80" t="s">
        <v>444</v>
      </c>
      <c r="E100" s="81"/>
      <c r="F100" s="80" t="s">
        <v>7</v>
      </c>
      <c r="G100" s="81"/>
      <c r="H100" s="28" t="s">
        <v>8</v>
      </c>
      <c r="I100" s="28" t="s">
        <v>9</v>
      </c>
      <c r="K100" t="s">
        <v>10</v>
      </c>
    </row>
    <row r="101" spans="1:11" s="1" customFormat="1" ht="24.75" hidden="1" customHeight="1">
      <c r="A101" s="68" t="s">
        <v>354</v>
      </c>
      <c r="B101" s="8">
        <v>46166</v>
      </c>
      <c r="C101" s="11">
        <v>0.79166666666666663</v>
      </c>
      <c r="D101" s="8">
        <v>46168</v>
      </c>
      <c r="E101" s="11">
        <v>0.625</v>
      </c>
      <c r="F101" s="8">
        <v>46168</v>
      </c>
      <c r="G101" s="11">
        <v>0.97499999999999998</v>
      </c>
      <c r="H101" s="30" t="s">
        <v>392</v>
      </c>
      <c r="I101" s="60"/>
    </row>
    <row r="102" spans="1:11" s="1" customFormat="1" ht="24.75" hidden="1" customHeight="1">
      <c r="A102" s="69" t="s">
        <v>353</v>
      </c>
      <c r="B102" s="8">
        <v>46169</v>
      </c>
      <c r="C102" s="11">
        <v>0.54097222222222219</v>
      </c>
      <c r="D102" s="8">
        <v>46172</v>
      </c>
      <c r="E102" s="11">
        <v>0.95833333333333337</v>
      </c>
      <c r="F102" s="8">
        <v>46173</v>
      </c>
      <c r="G102" s="11">
        <v>0.55208333333333337</v>
      </c>
      <c r="H102" s="35" t="s">
        <v>301</v>
      </c>
      <c r="I102" s="60"/>
    </row>
    <row r="103" spans="1:11" s="1" customFormat="1" ht="24.75" hidden="1" customHeight="1">
      <c r="A103" s="69" t="s">
        <v>355</v>
      </c>
      <c r="B103" s="8">
        <f>F102+2</f>
        <v>46175</v>
      </c>
      <c r="C103" s="11">
        <v>0.41666666666666669</v>
      </c>
      <c r="D103" s="8">
        <f>B103</f>
        <v>46175</v>
      </c>
      <c r="E103" s="11">
        <v>0.58333333333333337</v>
      </c>
      <c r="F103" s="8">
        <f>D103+1</f>
        <v>46176</v>
      </c>
      <c r="G103" s="11">
        <v>6.25E-2</v>
      </c>
      <c r="H103" s="30"/>
      <c r="I103" s="60"/>
    </row>
    <row r="104" spans="1:11" s="1" customFormat="1" ht="24.75" hidden="1" customHeight="1">
      <c r="A104" s="69" t="s">
        <v>431</v>
      </c>
      <c r="B104" s="8">
        <f>F103+3</f>
        <v>46179</v>
      </c>
      <c r="C104" s="11">
        <v>0</v>
      </c>
      <c r="D104" s="8">
        <f>B104+2</f>
        <v>46181</v>
      </c>
      <c r="E104" s="11">
        <v>0.3</v>
      </c>
      <c r="F104" s="8">
        <f>D104+1</f>
        <v>46182</v>
      </c>
      <c r="G104" s="11">
        <v>0.9</v>
      </c>
      <c r="H104" s="35" t="s">
        <v>301</v>
      </c>
      <c r="I104" s="60"/>
    </row>
    <row r="105" spans="1:11" s="1" customFormat="1" ht="25.5" hidden="1" customHeight="1">
      <c r="A105" s="69" t="s">
        <v>377</v>
      </c>
      <c r="B105" s="8">
        <f>F104+4</f>
        <v>46186</v>
      </c>
      <c r="C105" s="11">
        <v>0.44513888888888892</v>
      </c>
      <c r="D105" s="8">
        <f>B105</f>
        <v>46186</v>
      </c>
      <c r="E105" s="11">
        <v>0.77083333333333337</v>
      </c>
      <c r="F105" s="8">
        <f>D105+1</f>
        <v>46187</v>
      </c>
      <c r="G105" s="11">
        <v>0.43125000000000002</v>
      </c>
      <c r="H105" s="30" t="s">
        <v>438</v>
      </c>
      <c r="I105" s="60"/>
    </row>
    <row r="106" spans="1:11" s="1" customFormat="1" ht="24.75" hidden="1" customHeight="1">
      <c r="A106" s="69" t="s">
        <v>388</v>
      </c>
      <c r="B106" s="8">
        <f>F105+1</f>
        <v>46188</v>
      </c>
      <c r="C106" s="11">
        <v>0.375</v>
      </c>
      <c r="D106" s="8">
        <f>B106+1</f>
        <v>46189</v>
      </c>
      <c r="E106" s="11">
        <v>0.13333333333333333</v>
      </c>
      <c r="F106" s="8">
        <f>D106</f>
        <v>46189</v>
      </c>
      <c r="G106" s="11">
        <v>0.71666666666666667</v>
      </c>
      <c r="H106" s="35" t="s">
        <v>301</v>
      </c>
      <c r="I106" s="60"/>
    </row>
    <row r="107" spans="1:11" s="1" customFormat="1" ht="24.75" hidden="1" customHeight="1">
      <c r="A107" s="69" t="s">
        <v>401</v>
      </c>
      <c r="B107" s="8">
        <f>F106+3</f>
        <v>46192</v>
      </c>
      <c r="C107" s="22">
        <v>2.0833333333333332E-2</v>
      </c>
      <c r="D107" s="8">
        <f>B107</f>
        <v>46192</v>
      </c>
      <c r="E107" s="22">
        <v>0.14375000000000002</v>
      </c>
      <c r="F107" s="8">
        <f>D107</f>
        <v>46192</v>
      </c>
      <c r="G107" s="22">
        <v>0.61458333333333337</v>
      </c>
      <c r="H107" s="30"/>
      <c r="I107" s="60"/>
    </row>
    <row r="108" spans="1:11" s="1" customFormat="1" ht="24.75" hidden="1" customHeight="1">
      <c r="A108" s="69" t="s">
        <v>432</v>
      </c>
      <c r="B108" s="8">
        <f>F107+3</f>
        <v>46195</v>
      </c>
      <c r="C108" s="11">
        <v>0.16666666666666666</v>
      </c>
      <c r="D108" s="8">
        <f>B108+9</f>
        <v>46204</v>
      </c>
      <c r="E108" s="11">
        <v>0.87083333333333335</v>
      </c>
      <c r="F108" s="8">
        <f>D108+2</f>
        <v>46206</v>
      </c>
      <c r="G108" s="22">
        <v>0.58333333333333337</v>
      </c>
      <c r="H108" s="35" t="s">
        <v>301</v>
      </c>
      <c r="I108" s="60"/>
    </row>
    <row r="109" spans="1:11" s="1" customFormat="1" ht="24.75" hidden="1" customHeight="1">
      <c r="A109" s="68" t="s">
        <v>303</v>
      </c>
      <c r="B109" s="8">
        <v>46210</v>
      </c>
      <c r="C109" s="22">
        <v>0.1875</v>
      </c>
      <c r="D109" s="8">
        <f>B109+1</f>
        <v>46211</v>
      </c>
      <c r="E109" s="9">
        <v>0.90416666666666667</v>
      </c>
      <c r="F109" s="8">
        <f>D109+1</f>
        <v>46212</v>
      </c>
      <c r="G109" s="9">
        <v>0.51249999999999996</v>
      </c>
      <c r="H109" s="30" t="s">
        <v>477</v>
      </c>
      <c r="I109" s="60"/>
    </row>
  </sheetData>
  <mergeCells count="32">
    <mergeCell ref="A99:I99"/>
    <mergeCell ref="B100:C100"/>
    <mergeCell ref="D100:E100"/>
    <mergeCell ref="F100:G100"/>
    <mergeCell ref="A77:I77"/>
    <mergeCell ref="B78:C78"/>
    <mergeCell ref="D78:E78"/>
    <mergeCell ref="F78:G78"/>
    <mergeCell ref="B61:C61"/>
    <mergeCell ref="D61:E61"/>
    <mergeCell ref="F61:G61"/>
    <mergeCell ref="A69:I69"/>
    <mergeCell ref="B70:C70"/>
    <mergeCell ref="D70:E70"/>
    <mergeCell ref="F70:G70"/>
    <mergeCell ref="A47:I47"/>
    <mergeCell ref="B48:C48"/>
    <mergeCell ref="D48:E48"/>
    <mergeCell ref="F48:G48"/>
    <mergeCell ref="A60:I60"/>
    <mergeCell ref="C1:I1"/>
    <mergeCell ref="A2:B2"/>
    <mergeCell ref="C2:I2"/>
    <mergeCell ref="A3:G3"/>
    <mergeCell ref="A4:I4"/>
    <mergeCell ref="B5:C5"/>
    <mergeCell ref="D5:E5"/>
    <mergeCell ref="F5:G5"/>
    <mergeCell ref="A39:I39"/>
    <mergeCell ref="B40:C40"/>
    <mergeCell ref="D40:E40"/>
    <mergeCell ref="F40:G40"/>
  </mergeCells>
  <phoneticPr fontId="42" type="noConversion"/>
  <conditionalFormatting sqref="B5">
    <cfRule type="cellIs" dxfId="776" priority="1248" stopIfTrue="1" operator="equal">
      <formula>$H$3</formula>
    </cfRule>
  </conditionalFormatting>
  <conditionalFormatting sqref="B5:B6">
    <cfRule type="cellIs" dxfId="775" priority="1191" stopIfTrue="1" operator="lessThan">
      <formula>$H$3</formula>
    </cfRule>
  </conditionalFormatting>
  <conditionalFormatting sqref="B6">
    <cfRule type="cellIs" dxfId="774" priority="1190" stopIfTrue="1" operator="equal">
      <formula>$H$3</formula>
    </cfRule>
  </conditionalFormatting>
  <conditionalFormatting sqref="B8:B38 D8:D38 F8:F38">
    <cfRule type="cellIs" dxfId="773" priority="992" stopIfTrue="1" operator="lessThan">
      <formula>$H$3</formula>
    </cfRule>
    <cfRule type="cellIs" dxfId="772" priority="991" stopIfTrue="1" operator="equal">
      <formula>$H$3</formula>
    </cfRule>
  </conditionalFormatting>
  <conditionalFormatting sqref="B40:B46">
    <cfRule type="cellIs" dxfId="771" priority="642" stopIfTrue="1" operator="equal">
      <formula>$H$3</formula>
    </cfRule>
    <cfRule type="cellIs" dxfId="770" priority="641" stopIfTrue="1" operator="lessThan">
      <formula>$H$3</formula>
    </cfRule>
  </conditionalFormatting>
  <conditionalFormatting sqref="B48:B54">
    <cfRule type="cellIs" dxfId="769" priority="452" stopIfTrue="1" operator="lessThan">
      <formula>$H$3</formula>
    </cfRule>
  </conditionalFormatting>
  <conditionalFormatting sqref="B54">
    <cfRule type="cellIs" dxfId="768" priority="451" stopIfTrue="1" operator="equal">
      <formula>$H$3</formula>
    </cfRule>
  </conditionalFormatting>
  <conditionalFormatting sqref="B56:B57">
    <cfRule type="cellIs" dxfId="767" priority="428" stopIfTrue="1" operator="equal">
      <formula>$H$3</formula>
    </cfRule>
    <cfRule type="cellIs" dxfId="766" priority="429" stopIfTrue="1" operator="lessThan">
      <formula>$H$3</formula>
    </cfRule>
  </conditionalFormatting>
  <conditionalFormatting sqref="B59:B76">
    <cfRule type="cellIs" dxfId="765" priority="324" stopIfTrue="1" operator="lessThan">
      <formula>$H$3</formula>
    </cfRule>
    <cfRule type="cellIs" dxfId="764" priority="323" stopIfTrue="1" operator="equal">
      <formula>$H$3</formula>
    </cfRule>
  </conditionalFormatting>
  <conditionalFormatting sqref="B78">
    <cfRule type="cellIs" dxfId="763" priority="303" stopIfTrue="1" operator="lessThan">
      <formula>$H$3</formula>
    </cfRule>
    <cfRule type="cellIs" dxfId="762" priority="301" stopIfTrue="1" operator="equal">
      <formula>$H$3</formula>
    </cfRule>
  </conditionalFormatting>
  <conditionalFormatting sqref="B78:B79">
    <cfRule type="cellIs" dxfId="761" priority="168" stopIfTrue="1" operator="lessThan">
      <formula>$H$3</formula>
    </cfRule>
  </conditionalFormatting>
  <conditionalFormatting sqref="B79">
    <cfRule type="cellIs" dxfId="760" priority="167" stopIfTrue="1" operator="equal">
      <formula>$H$3</formula>
    </cfRule>
  </conditionalFormatting>
  <conditionalFormatting sqref="B81:B91">
    <cfRule type="cellIs" dxfId="759" priority="146" stopIfTrue="1" operator="lessThan">
      <formula>$H$3</formula>
    </cfRule>
    <cfRule type="cellIs" dxfId="758" priority="145" stopIfTrue="1" operator="equal">
      <formula>$H$3</formula>
    </cfRule>
  </conditionalFormatting>
  <conditionalFormatting sqref="B98 F98">
    <cfRule type="cellIs" dxfId="757" priority="1" stopIfTrue="1" operator="equal">
      <formula>$H$3</formula>
    </cfRule>
  </conditionalFormatting>
  <conditionalFormatting sqref="B98">
    <cfRule type="cellIs" dxfId="756" priority="2" stopIfTrue="1" operator="lessThan">
      <formula>$H$3</formula>
    </cfRule>
  </conditionalFormatting>
  <conditionalFormatting sqref="B99:B100">
    <cfRule type="cellIs" dxfId="755" priority="262" stopIfTrue="1" operator="lessThan">
      <formula>$H$3</formula>
    </cfRule>
    <cfRule type="cellIs" dxfId="754" priority="251" stopIfTrue="1" operator="equal">
      <formula>$H$3</formula>
    </cfRule>
    <cfRule type="cellIs" dxfId="753" priority="258" stopIfTrue="1" operator="lessThan">
      <formula>$H$3</formula>
    </cfRule>
    <cfRule type="cellIs" dxfId="752" priority="261" stopIfTrue="1" operator="equal">
      <formula>$H$3</formula>
    </cfRule>
  </conditionalFormatting>
  <conditionalFormatting sqref="B100">
    <cfRule type="cellIs" dxfId="751" priority="247" stopIfTrue="1" operator="equal">
      <formula>$H$3</formula>
    </cfRule>
    <cfRule type="cellIs" dxfId="750" priority="248" stopIfTrue="1" operator="lessThan">
      <formula>$H$3</formula>
    </cfRule>
  </conditionalFormatting>
  <conditionalFormatting sqref="B100:B109">
    <cfRule type="cellIs" dxfId="749" priority="28" stopIfTrue="1" operator="lessThan">
      <formula>$H$3</formula>
    </cfRule>
    <cfRule type="cellIs" dxfId="748" priority="27" stopIfTrue="1" operator="equal">
      <formula>$H$3</formula>
    </cfRule>
  </conditionalFormatting>
  <conditionalFormatting sqref="B60:C60 B69:C69">
    <cfRule type="expression" dxfId="747" priority="85623" stopIfTrue="1">
      <formula>AND($B261&lt;$H$3,$B261&lt;&gt;"")</formula>
    </cfRule>
    <cfRule type="expression" dxfId="746" priority="85622" stopIfTrue="1">
      <formula>AND($B261=$H$3,$B261&lt;&gt;"")</formula>
    </cfRule>
  </conditionalFormatting>
  <conditionalFormatting sqref="C5:C6 E108">
    <cfRule type="expression" dxfId="745" priority="1242" stopIfTrue="1">
      <formula>B5&lt;$H$3</formula>
    </cfRule>
  </conditionalFormatting>
  <conditionalFormatting sqref="C6 E107:G108 G100:G106 E101:F106 F109:G109 C50:C54 C56 E52:E54 E56:E57 C101:C109">
    <cfRule type="expression" dxfId="744" priority="1822" stopIfTrue="1">
      <formula>$F6=$H$3</formula>
    </cfRule>
  </conditionalFormatting>
  <conditionalFormatting sqref="C8:C19 C25:C33">
    <cfRule type="expression" dxfId="743" priority="1203" stopIfTrue="1">
      <formula>B8&lt;$H$3</formula>
    </cfRule>
  </conditionalFormatting>
  <conditionalFormatting sqref="C8:C38">
    <cfRule type="expression" dxfId="742" priority="721" stopIfTrue="1">
      <formula>B8&lt;$H$3</formula>
    </cfRule>
  </conditionalFormatting>
  <conditionalFormatting sqref="C13:C19">
    <cfRule type="expression" dxfId="741" priority="1202" stopIfTrue="1">
      <formula>$B13=$H$3</formula>
    </cfRule>
  </conditionalFormatting>
  <conditionalFormatting sqref="C25:C38">
    <cfRule type="expression" dxfId="740" priority="723" stopIfTrue="1">
      <formula>$B25=$H$3</formula>
    </cfRule>
    <cfRule type="expression" dxfId="739" priority="722" stopIfTrue="1">
      <formula>$F25=$H$3</formula>
    </cfRule>
  </conditionalFormatting>
  <conditionalFormatting sqref="C34:C38">
    <cfRule type="expression" dxfId="738" priority="718" stopIfTrue="1">
      <formula>B34&lt;$H$3</formula>
    </cfRule>
    <cfRule type="expression" dxfId="737" priority="720" stopIfTrue="1">
      <formula>$B34=$H$3</formula>
    </cfRule>
    <cfRule type="expression" dxfId="736" priority="719" stopIfTrue="1">
      <formula>$F34=$H$3</formula>
    </cfRule>
  </conditionalFormatting>
  <conditionalFormatting sqref="C40">
    <cfRule type="expression" dxfId="735" priority="674" stopIfTrue="1">
      <formula>B40&lt;$H$3</formula>
    </cfRule>
  </conditionalFormatting>
  <conditionalFormatting sqref="C40:C46 E41:E46 G41:G45 C48:C54 E49:E54 G48:G54 E56:E57">
    <cfRule type="expression" dxfId="734" priority="635" stopIfTrue="1">
      <formula>$B40=$H$3</formula>
    </cfRule>
  </conditionalFormatting>
  <conditionalFormatting sqref="C41:C46 E40:E46">
    <cfRule type="expression" dxfId="733" priority="626" stopIfTrue="1">
      <formula>B40&lt;$H$3</formula>
    </cfRule>
  </conditionalFormatting>
  <conditionalFormatting sqref="C41:C46">
    <cfRule type="expression" dxfId="732" priority="658" stopIfTrue="1">
      <formula>$F41=$H$3</formula>
    </cfRule>
  </conditionalFormatting>
  <conditionalFormatting sqref="C46">
    <cfRule type="expression" dxfId="731" priority="621" stopIfTrue="1">
      <formula>$F46=$H$3</formula>
    </cfRule>
  </conditionalFormatting>
  <conditionalFormatting sqref="C48 C50:C54 C56:C57 C59">
    <cfRule type="expression" dxfId="730" priority="717" stopIfTrue="1">
      <formula>B48&lt;$H$3</formula>
    </cfRule>
  </conditionalFormatting>
  <conditionalFormatting sqref="C49">
    <cfRule type="expression" dxfId="729" priority="620" stopIfTrue="1">
      <formula>$F49=$H$3</formula>
    </cfRule>
    <cfRule type="expression" dxfId="728" priority="617" stopIfTrue="1">
      <formula>B49&lt;$H$3</formula>
    </cfRule>
  </conditionalFormatting>
  <conditionalFormatting sqref="C56:C57 C59">
    <cfRule type="expression" dxfId="727" priority="601" stopIfTrue="1">
      <formula>$B56=$H$3</formula>
    </cfRule>
  </conditionalFormatting>
  <conditionalFormatting sqref="C57 C59 E109">
    <cfRule type="expression" dxfId="726" priority="603" stopIfTrue="1">
      <formula>$F57=$H$3</formula>
    </cfRule>
  </conditionalFormatting>
  <conditionalFormatting sqref="C57 C59">
    <cfRule type="expression" dxfId="725" priority="602" stopIfTrue="1">
      <formula>B57&lt;$H$3</formula>
    </cfRule>
  </conditionalFormatting>
  <conditionalFormatting sqref="C62:C65 E62:E68">
    <cfRule type="expression" dxfId="724" priority="448" stopIfTrue="1">
      <formula>$F62=$H$3</formula>
    </cfRule>
  </conditionalFormatting>
  <conditionalFormatting sqref="C62:C65">
    <cfRule type="expression" dxfId="723" priority="445" stopIfTrue="1">
      <formula>B62&lt;$H$3</formula>
    </cfRule>
  </conditionalFormatting>
  <conditionalFormatting sqref="C66:C68">
    <cfRule type="expression" dxfId="722" priority="410" stopIfTrue="1">
      <formula>B66&lt;$H$3</formula>
    </cfRule>
    <cfRule type="expression" dxfId="721" priority="411" stopIfTrue="1">
      <formula>$F66=$H$3</formula>
    </cfRule>
  </conditionalFormatting>
  <conditionalFormatting sqref="C71:C76 E71:E74 E76">
    <cfRule type="expression" dxfId="720" priority="393" stopIfTrue="1">
      <formula>$F71=$H$3</formula>
    </cfRule>
  </conditionalFormatting>
  <conditionalFormatting sqref="C71:C76">
    <cfRule type="expression" dxfId="719" priority="390" stopIfTrue="1">
      <formula>B71&lt;$H$3</formula>
    </cfRule>
  </conditionalFormatting>
  <conditionalFormatting sqref="C78:C79">
    <cfRule type="expression" dxfId="718" priority="154" stopIfTrue="1">
      <formula>B78&lt;$H$3</formula>
    </cfRule>
    <cfRule type="expression" dxfId="717" priority="152" stopIfTrue="1">
      <formula>$B78=$H$3</formula>
    </cfRule>
  </conditionalFormatting>
  <conditionalFormatting sqref="C79">
    <cfRule type="expression" dxfId="716" priority="153" stopIfTrue="1">
      <formula>$F79=$H$3</formula>
    </cfRule>
    <cfRule type="expression" dxfId="715" priority="150" stopIfTrue="1">
      <formula>B79&lt;$H$3</formula>
    </cfRule>
    <cfRule type="expression" dxfId="714" priority="151" stopIfTrue="1">
      <formula>$F79=$H$3</formula>
    </cfRule>
  </conditionalFormatting>
  <conditionalFormatting sqref="C81:C82">
    <cfRule type="expression" dxfId="713" priority="128" stopIfTrue="1">
      <formula>B81&lt;$H$3</formula>
    </cfRule>
    <cfRule type="expression" dxfId="712" priority="129" stopIfTrue="1">
      <formula>$F81=$H$3</formula>
    </cfRule>
    <cfRule type="expression" dxfId="711" priority="131" stopIfTrue="1">
      <formula>$F81=$H$3</formula>
    </cfRule>
  </conditionalFormatting>
  <conditionalFormatting sqref="C81:C97">
    <cfRule type="expression" dxfId="710" priority="130" stopIfTrue="1">
      <formula>$B81=$H$3</formula>
    </cfRule>
    <cfRule type="expression" dxfId="709" priority="132" stopIfTrue="1">
      <formula>B81&lt;$H$3</formula>
    </cfRule>
  </conditionalFormatting>
  <conditionalFormatting sqref="C83:C97 C99:C108">
    <cfRule type="expression" dxfId="708" priority="288" stopIfTrue="1">
      <formula>$B83=$H$3</formula>
    </cfRule>
  </conditionalFormatting>
  <conditionalFormatting sqref="C83:C97 E83:E97">
    <cfRule type="expression" dxfId="707" priority="292" stopIfTrue="1">
      <formula>B83&lt;$H$3</formula>
    </cfRule>
  </conditionalFormatting>
  <conditionalFormatting sqref="C83:C97">
    <cfRule type="expression" dxfId="706" priority="278" stopIfTrue="1">
      <formula>$F83=$H$3</formula>
    </cfRule>
    <cfRule type="expression" dxfId="705" priority="286" stopIfTrue="1">
      <formula>B83&lt;$H$3</formula>
    </cfRule>
  </conditionalFormatting>
  <conditionalFormatting sqref="C100:C109">
    <cfRule type="expression" dxfId="704" priority="72" stopIfTrue="1">
      <formula>B100&lt;$H$3</formula>
    </cfRule>
  </conditionalFormatting>
  <conditionalFormatting sqref="D5">
    <cfRule type="cellIs" dxfId="703" priority="1256" stopIfTrue="1" operator="equal">
      <formula>$H$3</formula>
    </cfRule>
    <cfRule type="cellIs" dxfId="702" priority="1257" stopIfTrue="1" operator="lessThan">
      <formula>$H$3</formula>
    </cfRule>
  </conditionalFormatting>
  <conditionalFormatting sqref="D5:D6">
    <cfRule type="cellIs" dxfId="701" priority="1182" stopIfTrue="1" operator="equal">
      <formula>$H$3</formula>
    </cfRule>
    <cfRule type="cellIs" dxfId="700" priority="1183" stopIfTrue="1" operator="lessThan">
      <formula>$H$3</formula>
    </cfRule>
  </conditionalFormatting>
  <conditionalFormatting sqref="D40">
    <cfRule type="cellIs" dxfId="699" priority="679" stopIfTrue="1" operator="lessThan">
      <formula>$H$3</formula>
    </cfRule>
    <cfRule type="cellIs" dxfId="698" priority="678" stopIfTrue="1" operator="equal">
      <formula>$H$3</formula>
    </cfRule>
  </conditionalFormatting>
  <conditionalFormatting sqref="D40:D46">
    <cfRule type="cellIs" dxfId="697" priority="640" stopIfTrue="1" operator="lessThan">
      <formula>$H$3</formula>
    </cfRule>
    <cfRule type="cellIs" dxfId="696" priority="639" stopIfTrue="1" operator="equal">
      <formula>$H$3</formula>
    </cfRule>
  </conditionalFormatting>
  <conditionalFormatting sqref="D48">
    <cfRule type="cellIs" dxfId="695" priority="697" stopIfTrue="1" operator="lessThan">
      <formula>$H$3</formula>
    </cfRule>
    <cfRule type="cellIs" dxfId="694" priority="696" stopIfTrue="1" operator="equal">
      <formula>$H$3</formula>
    </cfRule>
  </conditionalFormatting>
  <conditionalFormatting sqref="D48:D51">
    <cfRule type="cellIs" dxfId="693" priority="615" stopIfTrue="1" operator="lessThan">
      <formula>$H$3</formula>
    </cfRule>
  </conditionalFormatting>
  <conditionalFormatting sqref="D48:D53">
    <cfRule type="cellIs" dxfId="692" priority="581" stopIfTrue="1" operator="equal">
      <formula>$H$3</formula>
    </cfRule>
  </conditionalFormatting>
  <conditionalFormatting sqref="D52:D54">
    <cfRule type="cellIs" dxfId="691" priority="450" stopIfTrue="1" operator="lessThan">
      <formula>$H$3</formula>
    </cfRule>
  </conditionalFormatting>
  <conditionalFormatting sqref="D54">
    <cfRule type="cellIs" dxfId="690" priority="449" stopIfTrue="1" operator="equal">
      <formula>$H$3</formula>
    </cfRule>
  </conditionalFormatting>
  <conditionalFormatting sqref="D56:D57">
    <cfRule type="cellIs" dxfId="689" priority="427" stopIfTrue="1" operator="lessThan">
      <formula>$H$3</formula>
    </cfRule>
    <cfRule type="cellIs" dxfId="688" priority="426" stopIfTrue="1" operator="equal">
      <formula>$H$3</formula>
    </cfRule>
  </conditionalFormatting>
  <conditionalFormatting sqref="D59">
    <cfRule type="cellIs" dxfId="687" priority="312" stopIfTrue="1" operator="equal">
      <formula>$H$3</formula>
    </cfRule>
    <cfRule type="cellIs" dxfId="686" priority="313" stopIfTrue="1" operator="lessThan">
      <formula>$H$3</formula>
    </cfRule>
  </conditionalFormatting>
  <conditionalFormatting sqref="D60:D61">
    <cfRule type="cellIs" dxfId="685" priority="556" stopIfTrue="1" operator="lessThan">
      <formula>$H$3</formula>
    </cfRule>
    <cfRule type="cellIs" dxfId="684" priority="555" stopIfTrue="1" operator="equal">
      <formula>$H$3</formula>
    </cfRule>
  </conditionalFormatting>
  <conditionalFormatting sqref="D62:D70">
    <cfRule type="cellIs" dxfId="683" priority="402" stopIfTrue="1" operator="equal">
      <formula>$H$3</formula>
    </cfRule>
    <cfRule type="cellIs" dxfId="682" priority="403" stopIfTrue="1" operator="lessThan">
      <formula>$H$3</formula>
    </cfRule>
  </conditionalFormatting>
  <conditionalFormatting sqref="D71:D76 F71:F76">
    <cfRule type="cellIs" dxfId="681" priority="384" stopIfTrue="1" operator="lessThan">
      <formula>$H$3</formula>
    </cfRule>
  </conditionalFormatting>
  <conditionalFormatting sqref="D71:D76 F73:F76">
    <cfRule type="cellIs" dxfId="680" priority="383" stopIfTrue="1" operator="equal">
      <formula>$H$3</formula>
    </cfRule>
  </conditionalFormatting>
  <conditionalFormatting sqref="D78:D79">
    <cfRule type="cellIs" dxfId="679" priority="163" stopIfTrue="1" operator="lessThan">
      <formula>$H$3</formula>
    </cfRule>
    <cfRule type="cellIs" dxfId="678" priority="162" stopIfTrue="1" operator="equal">
      <formula>$H$3</formula>
    </cfRule>
  </conditionalFormatting>
  <conditionalFormatting sqref="D81:D91">
    <cfRule type="cellIs" dxfId="677" priority="140" stopIfTrue="1" operator="equal">
      <formula>$H$3</formula>
    </cfRule>
    <cfRule type="cellIs" dxfId="676" priority="141" stopIfTrue="1" operator="lessThan">
      <formula>$H$3</formula>
    </cfRule>
  </conditionalFormatting>
  <conditionalFormatting sqref="D98 F98">
    <cfRule type="cellIs" dxfId="675" priority="4" stopIfTrue="1" operator="lessThan">
      <formula>$H$3</formula>
    </cfRule>
  </conditionalFormatting>
  <conditionalFormatting sqref="D98">
    <cfRule type="cellIs" dxfId="674" priority="3" stopIfTrue="1" operator="equal">
      <formula>$H$3</formula>
    </cfRule>
  </conditionalFormatting>
  <conditionalFormatting sqref="D99:D100">
    <cfRule type="cellIs" dxfId="673" priority="90" stopIfTrue="1" operator="lessThan">
      <formula>$H$3</formula>
    </cfRule>
    <cfRule type="cellIs" dxfId="672" priority="265" stopIfTrue="1" operator="lessThan">
      <formula>$H$3</formula>
    </cfRule>
    <cfRule type="cellIs" dxfId="671" priority="260" stopIfTrue="1" operator="equal">
      <formula>$H$3</formula>
    </cfRule>
    <cfRule type="cellIs" dxfId="670" priority="89" stopIfTrue="1" operator="equal">
      <formula>$H$3</formula>
    </cfRule>
  </conditionalFormatting>
  <conditionalFormatting sqref="D100:D109">
    <cfRule type="cellIs" dxfId="669" priority="25" stopIfTrue="1" operator="equal">
      <formula>$H$3</formula>
    </cfRule>
    <cfRule type="cellIs" dxfId="668" priority="26" stopIfTrue="1" operator="lessThan">
      <formula>$H$3</formula>
    </cfRule>
  </conditionalFormatting>
  <conditionalFormatting sqref="D60:E60 D69:E69">
    <cfRule type="expression" dxfId="667" priority="85627">
      <formula>AND($D261=$H$3,$D261&lt;&gt;"")</formula>
    </cfRule>
    <cfRule type="expression" dxfId="666" priority="85626">
      <formula>AND($D261&lt;$H$3,$D261&lt;&gt;"")</formula>
    </cfRule>
  </conditionalFormatting>
  <conditionalFormatting sqref="D60:F61">
    <cfRule type="cellIs" dxfId="665" priority="552" stopIfTrue="1" operator="lessThan">
      <formula>$H$3</formula>
    </cfRule>
  </conditionalFormatting>
  <conditionalFormatting sqref="D69:F70">
    <cfRule type="cellIs" dxfId="664" priority="399" stopIfTrue="1" operator="lessThan">
      <formula>$H$3</formula>
    </cfRule>
  </conditionalFormatting>
  <conditionalFormatting sqref="E5">
    <cfRule type="expression" dxfId="663" priority="1777" stopIfTrue="1">
      <formula>$B5=$H$3</formula>
    </cfRule>
    <cfRule type="expression" dxfId="662" priority="1776" stopIfTrue="1">
      <formula>$D5=$H$3</formula>
    </cfRule>
  </conditionalFormatting>
  <conditionalFormatting sqref="E5:E6">
    <cfRule type="expression" dxfId="661" priority="1178" stopIfTrue="1">
      <formula>D5&lt;$H$3</formula>
    </cfRule>
  </conditionalFormatting>
  <conditionalFormatting sqref="E6 C109">
    <cfRule type="expression" dxfId="660" priority="1846" stopIfTrue="1">
      <formula>$B6=$H$3</formula>
    </cfRule>
  </conditionalFormatting>
  <conditionalFormatting sqref="E6">
    <cfRule type="expression" dxfId="659" priority="1845" stopIfTrue="1">
      <formula>$F6=$H$3</formula>
    </cfRule>
  </conditionalFormatting>
  <conditionalFormatting sqref="E8:E38 G8:G38">
    <cfRule type="expression" dxfId="658" priority="775" stopIfTrue="1">
      <formula>$B8=$H$3</formula>
    </cfRule>
  </conditionalFormatting>
  <conditionalFormatting sqref="E29:E38">
    <cfRule type="expression" dxfId="657" priority="756" stopIfTrue="1">
      <formula>D29&lt;$H$3</formula>
    </cfRule>
  </conditionalFormatting>
  <conditionalFormatting sqref="E40">
    <cfRule type="expression" dxfId="656" priority="683" stopIfTrue="1">
      <formula>$D40=$H$3</formula>
    </cfRule>
    <cfRule type="expression" dxfId="655" priority="684" stopIfTrue="1">
      <formula>$B40=$H$3</formula>
    </cfRule>
  </conditionalFormatting>
  <conditionalFormatting sqref="E41:E46">
    <cfRule type="expression" dxfId="654" priority="657" stopIfTrue="1">
      <formula>$F41=$H$3</formula>
    </cfRule>
  </conditionalFormatting>
  <conditionalFormatting sqref="E48">
    <cfRule type="expression" dxfId="653" priority="701" stopIfTrue="1">
      <formula>$D48=$H$3</formula>
    </cfRule>
    <cfRule type="expression" dxfId="652" priority="702" stopIfTrue="1">
      <formula>$B48=$H$3</formula>
    </cfRule>
  </conditionalFormatting>
  <conditionalFormatting sqref="E48:E51">
    <cfRule type="expression" dxfId="651" priority="613" stopIfTrue="1">
      <formula>D48&lt;$H$3</formula>
    </cfRule>
  </conditionalFormatting>
  <conditionalFormatting sqref="E49:E51">
    <cfRule type="expression" dxfId="650" priority="616" stopIfTrue="1">
      <formula>$F49=$H$3</formula>
    </cfRule>
  </conditionalFormatting>
  <conditionalFormatting sqref="E52:E54 E56:E57">
    <cfRule type="expression" dxfId="649" priority="685" stopIfTrue="1">
      <formula>D52&lt;$H$3</formula>
    </cfRule>
  </conditionalFormatting>
  <conditionalFormatting sqref="E54">
    <cfRule type="expression" dxfId="648" priority="592" stopIfTrue="1">
      <formula>D54&lt;$H$3</formula>
    </cfRule>
  </conditionalFormatting>
  <conditionalFormatting sqref="E56:E57">
    <cfRule type="expression" dxfId="647" priority="379" stopIfTrue="1">
      <formula>D56&lt;$H$3</formula>
    </cfRule>
  </conditionalFormatting>
  <conditionalFormatting sqref="E59">
    <cfRule type="expression" dxfId="646" priority="311" stopIfTrue="1">
      <formula>D59&lt;$H$3</formula>
    </cfRule>
    <cfRule type="expression" dxfId="645" priority="322" stopIfTrue="1">
      <formula>$F59=$H$3</formula>
    </cfRule>
    <cfRule type="expression" dxfId="644" priority="321" stopIfTrue="1">
      <formula>D59&lt;$H$3</formula>
    </cfRule>
    <cfRule type="expression" dxfId="643" priority="320" stopIfTrue="1">
      <formula>$B59=$H$3</formula>
    </cfRule>
  </conditionalFormatting>
  <conditionalFormatting sqref="E60 E69">
    <cfRule type="expression" dxfId="642" priority="85630" stopIfTrue="1">
      <formula>$D261=$H$3</formula>
    </cfRule>
  </conditionalFormatting>
  <conditionalFormatting sqref="E62:E63">
    <cfRule type="expression" dxfId="641" priority="443" stopIfTrue="1">
      <formula>D62&lt;$H$3</formula>
    </cfRule>
  </conditionalFormatting>
  <conditionalFormatting sqref="E62:E68 G62:G68 C62:C68">
    <cfRule type="expression" dxfId="640" priority="442" stopIfTrue="1">
      <formula>$B62=$H$3</formula>
    </cfRule>
  </conditionalFormatting>
  <conditionalFormatting sqref="E62:E68 G64:G68">
    <cfRule type="expression" dxfId="639" priority="425" stopIfTrue="1">
      <formula>D62&lt;$H$3</formula>
    </cfRule>
  </conditionalFormatting>
  <conditionalFormatting sqref="E71:E72">
    <cfRule type="expression" dxfId="638" priority="388" stopIfTrue="1">
      <formula>D71&lt;$H$3</formula>
    </cfRule>
  </conditionalFormatting>
  <conditionalFormatting sqref="E71:E74 E76 G76 G71:G74 C71:C76">
    <cfRule type="expression" dxfId="637" priority="387" stopIfTrue="1">
      <formula>$B71=$H$3</formula>
    </cfRule>
  </conditionalFormatting>
  <conditionalFormatting sqref="E71:E74 E76 G76">
    <cfRule type="expression" dxfId="636" priority="385" stopIfTrue="1">
      <formula>D71&lt;$H$3</formula>
    </cfRule>
  </conditionalFormatting>
  <conditionalFormatting sqref="E78">
    <cfRule type="expression" dxfId="635" priority="306" stopIfTrue="1">
      <formula>$D78=$H$3</formula>
    </cfRule>
    <cfRule type="expression" dxfId="634" priority="307" stopIfTrue="1">
      <formula>$B78=$H$3</formula>
    </cfRule>
  </conditionalFormatting>
  <conditionalFormatting sqref="E78:E79">
    <cfRule type="expression" dxfId="633" priority="158" stopIfTrue="1">
      <formula>D78&lt;$H$3</formula>
    </cfRule>
  </conditionalFormatting>
  <conditionalFormatting sqref="E79">
    <cfRule type="expression" dxfId="632" priority="156" stopIfTrue="1">
      <formula>$B79=$H$3</formula>
    </cfRule>
    <cfRule type="expression" dxfId="631" priority="155" stopIfTrue="1">
      <formula>$F79=$H$3</formula>
    </cfRule>
    <cfRule type="expression" dxfId="630" priority="149" stopIfTrue="1">
      <formula>D79&lt;$H$3</formula>
    </cfRule>
    <cfRule type="expression" dxfId="629" priority="157" stopIfTrue="1">
      <formula>$F79=$H$3</formula>
    </cfRule>
  </conditionalFormatting>
  <conditionalFormatting sqref="E81:E82">
    <cfRule type="expression" dxfId="628" priority="127" stopIfTrue="1">
      <formula>D81&lt;$H$3</formula>
    </cfRule>
    <cfRule type="expression" dxfId="627" priority="133" stopIfTrue="1">
      <formula>$F81=$H$3</formula>
    </cfRule>
    <cfRule type="expression" dxfId="626" priority="135" stopIfTrue="1">
      <formula>$F81=$H$3</formula>
    </cfRule>
  </conditionalFormatting>
  <conditionalFormatting sqref="E81:E86">
    <cfRule type="expression" dxfId="625" priority="134" stopIfTrue="1">
      <formula>$B81=$H$3</formula>
    </cfRule>
  </conditionalFormatting>
  <conditionalFormatting sqref="E81:E88">
    <cfRule type="expression" dxfId="624" priority="136" stopIfTrue="1">
      <formula>D81&lt;$H$3</formula>
    </cfRule>
  </conditionalFormatting>
  <conditionalFormatting sqref="E83:E97">
    <cfRule type="expression" dxfId="623" priority="287" stopIfTrue="1">
      <formula>$F83=$H$3</formula>
    </cfRule>
  </conditionalFormatting>
  <conditionalFormatting sqref="E87:E97">
    <cfRule type="expression" dxfId="622" priority="285" stopIfTrue="1">
      <formula>D87&lt;$H$3</formula>
    </cfRule>
    <cfRule type="expression" dxfId="621" priority="186" stopIfTrue="1">
      <formula>$B87=$H$3</formula>
    </cfRule>
    <cfRule type="expression" dxfId="620" priority="184" stopIfTrue="1">
      <formula>$F87=$H$3</formula>
    </cfRule>
    <cfRule type="expression" dxfId="619" priority="185" stopIfTrue="1">
      <formula>D87&lt;$H$3</formula>
    </cfRule>
  </conditionalFormatting>
  <conditionalFormatting sqref="E87:E98 G92:G98 C98">
    <cfRule type="expression" dxfId="618" priority="5" stopIfTrue="1">
      <formula>$B87=$H$3</formula>
    </cfRule>
  </conditionalFormatting>
  <conditionalFormatting sqref="E89:E109 G92:G109 C98">
    <cfRule type="expression" dxfId="617" priority="7" stopIfTrue="1">
      <formula>B89&lt;$H$3</formula>
    </cfRule>
  </conditionalFormatting>
  <conditionalFormatting sqref="E99:E109 G99:G109 C5:C6">
    <cfRule type="expression" dxfId="616" priority="1241" stopIfTrue="1">
      <formula>$B5=$H$3</formula>
    </cfRule>
  </conditionalFormatting>
  <conditionalFormatting sqref="E100">
    <cfRule type="expression" dxfId="615" priority="266" stopIfTrue="1">
      <formula>$D100=$H$3</formula>
    </cfRule>
  </conditionalFormatting>
  <conditionalFormatting sqref="F5 B5">
    <cfRule type="cellIs" dxfId="614" priority="1254" stopIfTrue="1" operator="lessThan">
      <formula>$H$3</formula>
    </cfRule>
  </conditionalFormatting>
  <conditionalFormatting sqref="F5">
    <cfRule type="cellIs" dxfId="613" priority="1253" stopIfTrue="1" operator="equal">
      <formula>$H$3</formula>
    </cfRule>
  </conditionalFormatting>
  <conditionalFormatting sqref="F5:F6">
    <cfRule type="cellIs" dxfId="612" priority="1180" stopIfTrue="1" operator="lessThan">
      <formula>$H$3</formula>
    </cfRule>
    <cfRule type="cellIs" dxfId="611" priority="1179" stopIfTrue="1" operator="equal">
      <formula>$H$3</formula>
    </cfRule>
  </conditionalFormatting>
  <conditionalFormatting sqref="F40 B40">
    <cfRule type="cellIs" dxfId="610" priority="677" stopIfTrue="1" operator="lessThan">
      <formula>$H$3</formula>
    </cfRule>
  </conditionalFormatting>
  <conditionalFormatting sqref="F40">
    <cfRule type="cellIs" dxfId="609" priority="669" stopIfTrue="1" operator="lessThan">
      <formula>$H$3</formula>
    </cfRule>
    <cfRule type="cellIs" dxfId="608" priority="676" stopIfTrue="1" operator="equal">
      <formula>$H$3</formula>
    </cfRule>
  </conditionalFormatting>
  <conditionalFormatting sqref="F40:F46">
    <cfRule type="cellIs" dxfId="607" priority="637" stopIfTrue="1" operator="equal">
      <formula>$H$3</formula>
    </cfRule>
  </conditionalFormatting>
  <conditionalFormatting sqref="F41:F46">
    <cfRule type="cellIs" dxfId="606" priority="636" stopIfTrue="1" operator="lessThan">
      <formula>$H$3</formula>
    </cfRule>
  </conditionalFormatting>
  <conditionalFormatting sqref="F48 B48">
    <cfRule type="cellIs" dxfId="605" priority="695" stopIfTrue="1" operator="lessThan">
      <formula>$H$3</formula>
    </cfRule>
  </conditionalFormatting>
  <conditionalFormatting sqref="F48">
    <cfRule type="cellIs" dxfId="604" priority="694" stopIfTrue="1" operator="equal">
      <formula>$H$3</formula>
    </cfRule>
  </conditionalFormatting>
  <conditionalFormatting sqref="F48:F52">
    <cfRule type="cellIs" dxfId="603" priority="610" stopIfTrue="1" operator="equal">
      <formula>$H$3</formula>
    </cfRule>
  </conditionalFormatting>
  <conditionalFormatting sqref="F48:F54">
    <cfRule type="cellIs" dxfId="602" priority="611" stopIfTrue="1" operator="lessThan">
      <formula>$H$3</formula>
    </cfRule>
  </conditionalFormatting>
  <conditionalFormatting sqref="F53:F54 B48:B53">
    <cfRule type="cellIs" dxfId="601" priority="619" stopIfTrue="1" operator="equal">
      <formula>$H$3</formula>
    </cfRule>
  </conditionalFormatting>
  <conditionalFormatting sqref="F56:F57">
    <cfRule type="cellIs" dxfId="600" priority="430" stopIfTrue="1" operator="lessThan">
      <formula>$H$3</formula>
    </cfRule>
    <cfRule type="cellIs" dxfId="599" priority="431" stopIfTrue="1" operator="equal">
      <formula>$H$3</formula>
    </cfRule>
  </conditionalFormatting>
  <conditionalFormatting sqref="F59">
    <cfRule type="cellIs" dxfId="598" priority="315" stopIfTrue="1" operator="equal">
      <formula>$H$3</formula>
    </cfRule>
    <cfRule type="cellIs" dxfId="597" priority="314" stopIfTrue="1" operator="lessThan">
      <formula>$H$3</formula>
    </cfRule>
  </conditionalFormatting>
  <conditionalFormatting sqref="F60:F63">
    <cfRule type="cellIs" dxfId="596" priority="441" stopIfTrue="1" operator="equal">
      <formula>$H$3</formula>
    </cfRule>
  </conditionalFormatting>
  <conditionalFormatting sqref="F62:F68">
    <cfRule type="cellIs" dxfId="595" priority="424" stopIfTrue="1" operator="lessThan">
      <formula>$H$3</formula>
    </cfRule>
  </conditionalFormatting>
  <conditionalFormatting sqref="F64:F72">
    <cfRule type="cellIs" dxfId="594" priority="386" stopIfTrue="1" operator="equal">
      <formula>$H$3</formula>
    </cfRule>
  </conditionalFormatting>
  <conditionalFormatting sqref="F78:F79">
    <cfRule type="cellIs" dxfId="593" priority="161" stopIfTrue="1" operator="lessThan">
      <formula>$H$3</formula>
    </cfRule>
    <cfRule type="cellIs" dxfId="592" priority="160" stopIfTrue="1" operator="equal">
      <formula>$H$3</formula>
    </cfRule>
  </conditionalFormatting>
  <conditionalFormatting sqref="F81:F91">
    <cfRule type="cellIs" dxfId="591" priority="139" stopIfTrue="1" operator="lessThan">
      <formula>$H$3</formula>
    </cfRule>
    <cfRule type="cellIs" dxfId="590" priority="138" stopIfTrue="1" operator="equal">
      <formula>$H$3</formula>
    </cfRule>
  </conditionalFormatting>
  <conditionalFormatting sqref="F99">
    <cfRule type="cellIs" dxfId="589" priority="257" stopIfTrue="1" operator="lessThan">
      <formula>$H$3</formula>
    </cfRule>
    <cfRule type="cellIs" dxfId="588" priority="256" stopIfTrue="1" operator="equal">
      <formula>$H$3</formula>
    </cfRule>
  </conditionalFormatting>
  <conditionalFormatting sqref="F99:F100">
    <cfRule type="cellIs" dxfId="587" priority="264" stopIfTrue="1" operator="equal">
      <formula>$H$3</formula>
    </cfRule>
    <cfRule type="cellIs" dxfId="586" priority="254" stopIfTrue="1" operator="equal">
      <formula>$H$3</formula>
    </cfRule>
    <cfRule type="cellIs" dxfId="585" priority="267" stopIfTrue="1" operator="lessThan">
      <formula>$H$3</formula>
    </cfRule>
    <cfRule type="cellIs" dxfId="584" priority="255" stopIfTrue="1" operator="lessThan">
      <formula>$H$3</formula>
    </cfRule>
  </conditionalFormatting>
  <conditionalFormatting sqref="F100">
    <cfRule type="cellIs" dxfId="583" priority="250" stopIfTrue="1" operator="equal">
      <formula>$H$3</formula>
    </cfRule>
    <cfRule type="cellIs" dxfId="582" priority="252" stopIfTrue="1" operator="lessThan">
      <formula>$H$3</formula>
    </cfRule>
  </conditionalFormatting>
  <conditionalFormatting sqref="F100:F108">
    <cfRule type="cellIs" dxfId="581" priority="239" stopIfTrue="1" operator="equal">
      <formula>$H$3</formula>
    </cfRule>
    <cfRule type="cellIs" dxfId="580" priority="242" stopIfTrue="1" operator="lessThan">
      <formula>$H$3</formula>
    </cfRule>
  </conditionalFormatting>
  <conditionalFormatting sqref="F101:F109">
    <cfRule type="cellIs" dxfId="579" priority="31" stopIfTrue="1" operator="lessThan">
      <formula>$H$3</formula>
    </cfRule>
    <cfRule type="cellIs" dxfId="578" priority="30" stopIfTrue="1" operator="equal">
      <formula>$H$3</formula>
    </cfRule>
  </conditionalFormatting>
  <conditionalFormatting sqref="F109">
    <cfRule type="cellIs" dxfId="577" priority="29" stopIfTrue="1" operator="lessThan">
      <formula>$H$3</formula>
    </cfRule>
    <cfRule type="cellIs" dxfId="576" priority="24" stopIfTrue="1" operator="equal">
      <formula>$H$3</formula>
    </cfRule>
  </conditionalFormatting>
  <conditionalFormatting sqref="F60:G60 F69:G69">
    <cfRule type="expression" dxfId="575" priority="85632">
      <formula>AND($F261&lt;$H$3,$F261&lt;&gt;"")</formula>
    </cfRule>
    <cfRule type="expression" dxfId="574" priority="85633">
      <formula>AND($F261=$H$3,$F261&lt;&gt;"")</formula>
    </cfRule>
  </conditionalFormatting>
  <conditionalFormatting sqref="G5:G6 C8:C33">
    <cfRule type="expression" dxfId="573" priority="1679" stopIfTrue="1">
      <formula>$F5=$H$3</formula>
    </cfRule>
    <cfRule type="expression" dxfId="572" priority="1680" stopIfTrue="1">
      <formula>$B5=$H$3</formula>
    </cfRule>
  </conditionalFormatting>
  <conditionalFormatting sqref="G5:G6">
    <cfRule type="expression" dxfId="571" priority="1673" stopIfTrue="1">
      <formula>F5&lt;$H$3</formula>
    </cfRule>
  </conditionalFormatting>
  <conditionalFormatting sqref="G8:G35 E8:E38">
    <cfRule type="expression" dxfId="570" priority="774" stopIfTrue="1">
      <formula>$F8=$H$3</formula>
    </cfRule>
    <cfRule type="expression" dxfId="569" priority="773" stopIfTrue="1">
      <formula>D8&lt;$H$3</formula>
    </cfRule>
  </conditionalFormatting>
  <conditionalFormatting sqref="G29:G35 E29:E38">
    <cfRule type="expression" dxfId="568" priority="772" stopIfTrue="1">
      <formula>$B29=$H$3</formula>
    </cfRule>
    <cfRule type="expression" dxfId="567" priority="771" stopIfTrue="1">
      <formula>$F29=$H$3</formula>
    </cfRule>
  </conditionalFormatting>
  <conditionalFormatting sqref="G29:G35">
    <cfRule type="expression" dxfId="566" priority="770" stopIfTrue="1">
      <formula>F29&lt;$H$3</formula>
    </cfRule>
  </conditionalFormatting>
  <conditionalFormatting sqref="G36:G38">
    <cfRule type="expression" dxfId="565" priority="823" stopIfTrue="1">
      <formula>$B36=$H$3</formula>
    </cfRule>
    <cfRule type="expression" dxfId="564" priority="821" stopIfTrue="1">
      <formula>F36&lt;$H$3</formula>
    </cfRule>
    <cfRule type="expression" dxfId="563" priority="822" stopIfTrue="1">
      <formula>$F36=$H$3</formula>
    </cfRule>
  </conditionalFormatting>
  <conditionalFormatting sqref="G40">
    <cfRule type="expression" dxfId="562" priority="681" stopIfTrue="1">
      <formula>$F40=$H$3</formula>
    </cfRule>
    <cfRule type="expression" dxfId="561" priority="682" stopIfTrue="1">
      <formula>$B40=$H$3</formula>
    </cfRule>
  </conditionalFormatting>
  <conditionalFormatting sqref="G40:G43">
    <cfRule type="expression" dxfId="560" priority="666" stopIfTrue="1">
      <formula>F40&lt;$H$3</formula>
    </cfRule>
  </conditionalFormatting>
  <conditionalFormatting sqref="G41:G43">
    <cfRule type="expression" dxfId="559" priority="656" stopIfTrue="1">
      <formula>$F41=$H$3</formula>
    </cfRule>
  </conditionalFormatting>
  <conditionalFormatting sqref="G44:G45">
    <cfRule type="expression" dxfId="558" priority="623" stopIfTrue="1">
      <formula>$F44=$H$3</formula>
    </cfRule>
    <cfRule type="expression" dxfId="557" priority="643" stopIfTrue="1">
      <formula>F44&lt;$H$3</formula>
    </cfRule>
  </conditionalFormatting>
  <conditionalFormatting sqref="G48:G50">
    <cfRule type="expression" dxfId="556" priority="609" stopIfTrue="1">
      <formula>F48&lt;$H$3</formula>
    </cfRule>
    <cfRule type="expression" dxfId="555" priority="612" stopIfTrue="1">
      <formula>$F48=$H$3</formula>
    </cfRule>
  </conditionalFormatting>
  <conditionalFormatting sqref="G51:G54 C13:C19">
    <cfRule type="expression" dxfId="554" priority="1201" stopIfTrue="1">
      <formula>$F13=$H$3</formula>
    </cfRule>
  </conditionalFormatting>
  <conditionalFormatting sqref="G51:G54">
    <cfRule type="expression" dxfId="553" priority="729" stopIfTrue="1">
      <formula>$B51=$H$3</formula>
    </cfRule>
    <cfRule type="expression" dxfId="552" priority="709" stopIfTrue="1">
      <formula>F51&lt;$H$3</formula>
    </cfRule>
  </conditionalFormatting>
  <conditionalFormatting sqref="G56:G57">
    <cfRule type="expression" dxfId="551" priority="432" stopIfTrue="1">
      <formula>F56&lt;$H$3</formula>
    </cfRule>
    <cfRule type="expression" dxfId="550" priority="433" stopIfTrue="1">
      <formula>$B56=$H$3</formula>
    </cfRule>
    <cfRule type="expression" dxfId="549" priority="434" stopIfTrue="1">
      <formula>$F56=$H$3</formula>
    </cfRule>
    <cfRule type="expression" dxfId="548" priority="456" stopIfTrue="1">
      <formula>$B56=$H$3</formula>
    </cfRule>
  </conditionalFormatting>
  <conditionalFormatting sqref="G59">
    <cfRule type="expression" dxfId="547" priority="317" stopIfTrue="1">
      <formula>$B59=$H$3</formula>
    </cfRule>
    <cfRule type="expression" dxfId="546" priority="319" stopIfTrue="1">
      <formula>$B59=$H$3</formula>
    </cfRule>
    <cfRule type="expression" dxfId="545" priority="316" stopIfTrue="1">
      <formula>F59&lt;$H$3</formula>
    </cfRule>
    <cfRule type="expression" dxfId="544" priority="318" stopIfTrue="1">
      <formula>$F59=$H$3</formula>
    </cfRule>
  </conditionalFormatting>
  <conditionalFormatting sqref="G60 G69">
    <cfRule type="expression" dxfId="543" priority="85636" stopIfTrue="1">
      <formula>$F261=$H$3</formula>
    </cfRule>
  </conditionalFormatting>
  <conditionalFormatting sqref="G62:G63">
    <cfRule type="expression" dxfId="542" priority="444" stopIfTrue="1">
      <formula>F62&lt;$H$3</formula>
    </cfRule>
    <cfRule type="expression" dxfId="541" priority="446" stopIfTrue="1">
      <formula>$B62=$H$3</formula>
    </cfRule>
  </conditionalFormatting>
  <conditionalFormatting sqref="G62:G68">
    <cfRule type="expression" dxfId="540" priority="447" stopIfTrue="1">
      <formula>$F62=$H$3</formula>
    </cfRule>
  </conditionalFormatting>
  <conditionalFormatting sqref="G71">
    <cfRule type="expression" dxfId="539" priority="310" stopIfTrue="1">
      <formula>$F71=$H$3</formula>
    </cfRule>
    <cfRule type="expression" dxfId="538" priority="308" stopIfTrue="1">
      <formula>F71&lt;$H$3</formula>
    </cfRule>
  </conditionalFormatting>
  <conditionalFormatting sqref="G72:G74 G76">
    <cfRule type="expression" dxfId="537" priority="392" stopIfTrue="1">
      <formula>$F72=$H$3</formula>
    </cfRule>
  </conditionalFormatting>
  <conditionalFormatting sqref="G72:G74">
    <cfRule type="expression" dxfId="536" priority="391" stopIfTrue="1">
      <formula>$B72=$H$3</formula>
    </cfRule>
    <cfRule type="expression" dxfId="535" priority="389" stopIfTrue="1">
      <formula>F72&lt;$H$3</formula>
    </cfRule>
  </conditionalFormatting>
  <conditionalFormatting sqref="G78">
    <cfRule type="expression" dxfId="534" priority="302" stopIfTrue="1">
      <formula>$B78=$H$3</formula>
    </cfRule>
    <cfRule type="expression" dxfId="533" priority="300" stopIfTrue="1">
      <formula>$F78=$H$3</formula>
    </cfRule>
  </conditionalFormatting>
  <conditionalFormatting sqref="G78:G79">
    <cfRule type="expression" dxfId="532" priority="166" stopIfTrue="1">
      <formula>F78&lt;$H$3</formula>
    </cfRule>
  </conditionalFormatting>
  <conditionalFormatting sqref="G79">
    <cfRule type="expression" dxfId="531" priority="159" stopIfTrue="1">
      <formula>$F79=$H$3</formula>
    </cfRule>
    <cfRule type="expression" dxfId="530" priority="164" stopIfTrue="1">
      <formula>$B79=$H$3</formula>
    </cfRule>
    <cfRule type="expression" dxfId="529" priority="165" stopIfTrue="1">
      <formula>$F79=$H$3</formula>
    </cfRule>
    <cfRule type="expression" dxfId="528" priority="148" stopIfTrue="1">
      <formula>F79&lt;$H$3</formula>
    </cfRule>
  </conditionalFormatting>
  <conditionalFormatting sqref="G81:G82">
    <cfRule type="expression" dxfId="527" priority="126" stopIfTrue="1">
      <formula>F81&lt;$H$3</formula>
    </cfRule>
    <cfRule type="expression" dxfId="526" priority="137" stopIfTrue="1">
      <formula>$F81=$H$3</formula>
    </cfRule>
  </conditionalFormatting>
  <conditionalFormatting sqref="G81:G90">
    <cfRule type="expression" dxfId="525" priority="142" stopIfTrue="1">
      <formula>$B81=$H$3</formula>
    </cfRule>
    <cfRule type="expression" dxfId="524" priority="143" stopIfTrue="1">
      <formula>$F81=$H$3</formula>
    </cfRule>
    <cfRule type="expression" dxfId="523" priority="144" stopIfTrue="1">
      <formula>F81&lt;$H$3</formula>
    </cfRule>
  </conditionalFormatting>
  <conditionalFormatting sqref="G92:G98 C98 E98">
    <cfRule type="expression" dxfId="522" priority="6" stopIfTrue="1">
      <formula>$F92=$H$3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83 D104:F104 D105:D106 F105 F106 E84 F86 D87 B85 D108 F108 F90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2"/>
  <sheetViews>
    <sheetView workbookViewId="0">
      <selection activeCell="D129" sqref="D129"/>
    </sheetView>
  </sheetViews>
  <sheetFormatPr defaultColWidth="9" defaultRowHeight="15.6"/>
  <cols>
    <col min="1" max="1" width="18" customWidth="1"/>
    <col min="2" max="7" width="11.59765625" customWidth="1"/>
    <col min="8" max="8" width="62.8984375" customWidth="1"/>
    <col min="9" max="9" width="13.5" customWidth="1"/>
  </cols>
  <sheetData>
    <row r="1" spans="1:13" ht="77.55" customHeight="1">
      <c r="A1" s="25"/>
      <c r="B1" s="25"/>
      <c r="C1" s="105" t="s">
        <v>0</v>
      </c>
      <c r="D1" s="106"/>
      <c r="E1" s="106"/>
      <c r="F1" s="106"/>
      <c r="G1" s="106"/>
      <c r="H1" s="106"/>
      <c r="I1" s="106"/>
    </row>
    <row r="2" spans="1:13" ht="23.1" customHeight="1">
      <c r="A2" s="107" t="s">
        <v>1</v>
      </c>
      <c r="B2" s="107"/>
      <c r="C2" s="108" t="s">
        <v>2</v>
      </c>
      <c r="D2" s="108"/>
      <c r="E2" s="108"/>
      <c r="F2" s="108"/>
      <c r="G2" s="108"/>
      <c r="H2" s="108"/>
      <c r="I2" s="108"/>
    </row>
    <row r="3" spans="1:13" ht="25.05" customHeight="1">
      <c r="A3" s="109"/>
      <c r="B3" s="109"/>
      <c r="C3" s="109"/>
      <c r="D3" s="109"/>
      <c r="E3" s="109"/>
      <c r="F3" s="109"/>
      <c r="G3" s="109"/>
      <c r="H3" s="3">
        <v>46232</v>
      </c>
      <c r="I3" s="26"/>
    </row>
    <row r="4" spans="1:13" s="1" customFormat="1" ht="25.35" hidden="1" customHeight="1">
      <c r="A4" s="102" t="s">
        <v>237</v>
      </c>
      <c r="B4" s="103"/>
      <c r="C4" s="103"/>
      <c r="D4" s="103"/>
      <c r="E4" s="103"/>
      <c r="F4" s="103"/>
      <c r="G4" s="103"/>
      <c r="H4" s="103"/>
      <c r="I4" s="104"/>
    </row>
    <row r="5" spans="1:13" ht="24" hidden="1" customHeight="1">
      <c r="A5" s="27" t="s">
        <v>4</v>
      </c>
      <c r="B5" s="80" t="s">
        <v>5</v>
      </c>
      <c r="C5" s="81"/>
      <c r="D5" s="80" t="s">
        <v>6</v>
      </c>
      <c r="E5" s="81"/>
      <c r="F5" s="80" t="s">
        <v>7</v>
      </c>
      <c r="G5" s="81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110" t="s">
        <v>246</v>
      </c>
      <c r="B18" s="87"/>
      <c r="C18" s="87"/>
      <c r="D18" s="87"/>
      <c r="E18" s="87"/>
      <c r="F18" s="87"/>
      <c r="G18" s="87"/>
      <c r="H18" s="87"/>
      <c r="I18" s="87"/>
    </row>
    <row r="19" spans="1:14" s="1" customFormat="1" ht="24" hidden="1" customHeight="1">
      <c r="A19" s="6" t="s">
        <v>4</v>
      </c>
      <c r="B19" s="85" t="s">
        <v>5</v>
      </c>
      <c r="C19" s="86"/>
      <c r="D19" s="85" t="s">
        <v>6</v>
      </c>
      <c r="E19" s="86"/>
      <c r="F19" s="85" t="s">
        <v>7</v>
      </c>
      <c r="G19" s="86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100" t="s">
        <v>253</v>
      </c>
      <c r="B26" s="101"/>
      <c r="C26" s="101"/>
      <c r="D26" s="101"/>
      <c r="E26" s="101"/>
      <c r="F26" s="101"/>
      <c r="G26" s="101"/>
      <c r="H26" s="101"/>
      <c r="I26" s="101"/>
    </row>
    <row r="27" spans="1:14" ht="24" hidden="1" customHeight="1">
      <c r="A27" s="27" t="s">
        <v>4</v>
      </c>
      <c r="B27" s="80" t="s">
        <v>5</v>
      </c>
      <c r="C27" s="81"/>
      <c r="D27" s="80" t="s">
        <v>6</v>
      </c>
      <c r="E27" s="81"/>
      <c r="F27" s="80" t="s">
        <v>7</v>
      </c>
      <c r="G27" s="81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110" t="s">
        <v>263</v>
      </c>
      <c r="B46" s="87"/>
      <c r="C46" s="87"/>
      <c r="D46" s="87"/>
      <c r="E46" s="87"/>
      <c r="F46" s="87"/>
      <c r="G46" s="87"/>
      <c r="H46" s="87"/>
      <c r="I46" s="87"/>
    </row>
    <row r="47" spans="1:14" s="1" customFormat="1" ht="24" hidden="1" customHeight="1">
      <c r="A47" s="6" t="s">
        <v>4</v>
      </c>
      <c r="B47" s="85" t="s">
        <v>5</v>
      </c>
      <c r="C47" s="86"/>
      <c r="D47" s="85" t="s">
        <v>6</v>
      </c>
      <c r="E47" s="86"/>
      <c r="F47" s="85" t="s">
        <v>7</v>
      </c>
      <c r="G47" s="86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110" t="s">
        <v>273</v>
      </c>
      <c r="B59" s="87"/>
      <c r="C59" s="87"/>
      <c r="D59" s="87"/>
      <c r="E59" s="87"/>
      <c r="F59" s="87"/>
      <c r="G59" s="87"/>
      <c r="H59" s="87"/>
      <c r="I59" s="87"/>
    </row>
    <row r="60" spans="1:14" s="1" customFormat="1" ht="24" hidden="1" customHeight="1">
      <c r="A60" s="6" t="s">
        <v>4</v>
      </c>
      <c r="B60" s="85" t="s">
        <v>5</v>
      </c>
      <c r="C60" s="86"/>
      <c r="D60" s="85" t="s">
        <v>6</v>
      </c>
      <c r="E60" s="86"/>
      <c r="F60" s="85" t="s">
        <v>7</v>
      </c>
      <c r="G60" s="86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102" t="s">
        <v>340</v>
      </c>
      <c r="B71" s="103"/>
      <c r="C71" s="103"/>
      <c r="D71" s="103"/>
      <c r="E71" s="103"/>
      <c r="F71" s="103"/>
      <c r="G71" s="103"/>
      <c r="H71" s="103"/>
      <c r="I71" s="104"/>
    </row>
    <row r="72" spans="1:14" ht="24" hidden="1" customHeight="1">
      <c r="A72" s="27" t="s">
        <v>4</v>
      </c>
      <c r="B72" s="80" t="s">
        <v>5</v>
      </c>
      <c r="C72" s="81"/>
      <c r="D72" s="80" t="s">
        <v>6</v>
      </c>
      <c r="E72" s="81"/>
      <c r="F72" s="80" t="s">
        <v>7</v>
      </c>
      <c r="G72" s="81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87" t="s">
        <v>382</v>
      </c>
      <c r="B78" s="87"/>
      <c r="C78" s="87"/>
      <c r="D78" s="87"/>
      <c r="E78" s="87"/>
      <c r="F78" s="87"/>
      <c r="G78" s="87"/>
      <c r="H78" s="87"/>
      <c r="I78" s="87"/>
    </row>
    <row r="79" spans="1:14" s="1" customFormat="1" ht="24" hidden="1" customHeight="1">
      <c r="A79" s="6" t="s">
        <v>4</v>
      </c>
      <c r="B79" s="85" t="s">
        <v>5</v>
      </c>
      <c r="C79" s="86"/>
      <c r="D79" s="85" t="s">
        <v>6</v>
      </c>
      <c r="E79" s="86"/>
      <c r="F79" s="85" t="s">
        <v>7</v>
      </c>
      <c r="G79" s="86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102" t="s">
        <v>385</v>
      </c>
      <c r="B90" s="103"/>
      <c r="C90" s="103"/>
      <c r="D90" s="103"/>
      <c r="E90" s="103"/>
      <c r="F90" s="103"/>
      <c r="G90" s="103"/>
      <c r="H90" s="103"/>
      <c r="I90" s="104"/>
    </row>
    <row r="91" spans="1:13" ht="24" hidden="1" customHeight="1">
      <c r="A91" s="27" t="s">
        <v>4</v>
      </c>
      <c r="B91" s="80" t="s">
        <v>5</v>
      </c>
      <c r="C91" s="81"/>
      <c r="D91" s="80" t="s">
        <v>6</v>
      </c>
      <c r="E91" s="81"/>
      <c r="F91" s="80" t="s">
        <v>7</v>
      </c>
      <c r="G91" s="81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430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102" t="s">
        <v>518</v>
      </c>
      <c r="B97" s="103"/>
      <c r="C97" s="103"/>
      <c r="D97" s="103"/>
      <c r="E97" s="103"/>
      <c r="F97" s="103"/>
      <c r="G97" s="103"/>
      <c r="H97" s="103"/>
      <c r="I97" s="104"/>
    </row>
    <row r="98" spans="1:13" ht="24" customHeight="1">
      <c r="A98" s="27" t="s">
        <v>4</v>
      </c>
      <c r="B98" s="80" t="s">
        <v>5</v>
      </c>
      <c r="C98" s="81"/>
      <c r="D98" s="80" t="s">
        <v>6</v>
      </c>
      <c r="E98" s="81"/>
      <c r="F98" s="80" t="s">
        <v>7</v>
      </c>
      <c r="G98" s="81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433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434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440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hidden="1" customHeight="1">
      <c r="A109" s="69" t="s">
        <v>441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hidden="1" customHeight="1">
      <c r="A110" s="69" t="s">
        <v>450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1" si="1">D110+1</f>
        <v>46215</v>
      </c>
      <c r="G110" s="11">
        <v>0.32500000000000001</v>
      </c>
      <c r="H110" s="35" t="s">
        <v>301</v>
      </c>
      <c r="I110" s="60"/>
    </row>
    <row r="111" spans="1:13" ht="24" hidden="1" customHeight="1">
      <c r="A111" s="69" t="s">
        <v>456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hidden="1" customHeight="1">
      <c r="A112" s="69" t="s">
        <v>457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510</v>
      </c>
      <c r="I112" s="60"/>
    </row>
    <row r="113" spans="1:9" ht="24" customHeight="1">
      <c r="A113" s="69" t="s">
        <v>460</v>
      </c>
      <c r="B113" s="8">
        <f>F112+2</f>
        <v>46224</v>
      </c>
      <c r="C113" s="11">
        <v>0.75</v>
      </c>
      <c r="D113" s="8">
        <f>B113+1</f>
        <v>46225</v>
      </c>
      <c r="E113" s="34">
        <v>0.68333333333333335</v>
      </c>
      <c r="F113" s="8">
        <f>D113+1</f>
        <v>46226</v>
      </c>
      <c r="G113" s="11">
        <v>0.37083333333333335</v>
      </c>
      <c r="H113" s="35" t="s">
        <v>301</v>
      </c>
      <c r="I113" s="60"/>
    </row>
    <row r="114" spans="1:9" ht="24" customHeight="1">
      <c r="A114" s="69" t="s">
        <v>466</v>
      </c>
      <c r="B114" s="8">
        <f>F113</f>
        <v>46226</v>
      </c>
      <c r="C114" s="11">
        <v>0.5625</v>
      </c>
      <c r="D114" s="8">
        <f>B114</f>
        <v>46226</v>
      </c>
      <c r="E114" s="11">
        <v>0.67500000000000004</v>
      </c>
      <c r="F114" s="8">
        <f>D114+1</f>
        <v>46227</v>
      </c>
      <c r="G114" s="11">
        <v>4.583333333333333E-2</v>
      </c>
      <c r="H114" s="30"/>
      <c r="I114" s="60"/>
    </row>
    <row r="115" spans="1:9" ht="24" customHeight="1">
      <c r="A115" s="69" t="s">
        <v>468</v>
      </c>
      <c r="B115" s="8">
        <f>F114+1</f>
        <v>46228</v>
      </c>
      <c r="C115" s="11">
        <v>0.95833333333333337</v>
      </c>
      <c r="D115" s="8">
        <f>B115+1</f>
        <v>46229</v>
      </c>
      <c r="E115" s="34">
        <v>0.91249999999999998</v>
      </c>
      <c r="F115" s="8">
        <f>D115+2</f>
        <v>46231</v>
      </c>
      <c r="G115" s="11">
        <v>0.29166666666666669</v>
      </c>
      <c r="H115" s="35" t="s">
        <v>301</v>
      </c>
      <c r="I115" s="60"/>
    </row>
    <row r="116" spans="1:9" ht="24" customHeight="1">
      <c r="A116" s="69" t="s">
        <v>473</v>
      </c>
      <c r="B116" s="8">
        <f>F115+2</f>
        <v>46233</v>
      </c>
      <c r="C116" s="11">
        <v>0.33333333333333331</v>
      </c>
      <c r="D116" s="8">
        <f>B116+2</f>
        <v>46235</v>
      </c>
      <c r="E116" s="11">
        <v>0.33333333333333331</v>
      </c>
      <c r="F116" s="8">
        <f>D116</f>
        <v>46235</v>
      </c>
      <c r="G116" s="11">
        <v>0.79166666666666663</v>
      </c>
      <c r="H116" s="35" t="s">
        <v>536</v>
      </c>
      <c r="I116" s="60"/>
    </row>
    <row r="117" spans="1:9" ht="24" customHeight="1">
      <c r="A117" s="69" t="s">
        <v>482</v>
      </c>
      <c r="B117" s="8">
        <f>F116+1</f>
        <v>46236</v>
      </c>
      <c r="C117" s="11">
        <v>4.1666666666666664E-2</v>
      </c>
      <c r="D117" s="8">
        <f>B117</f>
        <v>46236</v>
      </c>
      <c r="E117" s="11">
        <v>0.16666666666666666</v>
      </c>
      <c r="F117" s="8">
        <f>D117</f>
        <v>46236</v>
      </c>
      <c r="G117" s="11">
        <v>0.58333333333333337</v>
      </c>
      <c r="H117" s="30"/>
      <c r="I117" s="60"/>
    </row>
    <row r="118" spans="1:9" ht="24" customHeight="1">
      <c r="A118" s="69" t="s">
        <v>490</v>
      </c>
      <c r="B118" s="8">
        <f>F117+2</f>
        <v>46238</v>
      </c>
      <c r="C118" s="11">
        <v>0.41666666666666669</v>
      </c>
      <c r="D118" s="8">
        <f>B118+1</f>
        <v>46239</v>
      </c>
      <c r="E118" s="11">
        <v>0.41666666666666669</v>
      </c>
      <c r="F118" s="8">
        <f t="shared" ref="F118:F121" si="3">D118+1</f>
        <v>46240</v>
      </c>
      <c r="G118" s="11">
        <v>0.41666666666666669</v>
      </c>
      <c r="H118" s="30"/>
      <c r="I118" s="60"/>
    </row>
    <row r="119" spans="1:9" ht="24" customHeight="1">
      <c r="A119" s="69" t="s">
        <v>511</v>
      </c>
      <c r="B119" s="8">
        <f>F118+2</f>
        <v>46242</v>
      </c>
      <c r="C119" s="11">
        <v>0.25</v>
      </c>
      <c r="D119" s="8">
        <f>B119</f>
        <v>46242</v>
      </c>
      <c r="E119" s="11">
        <v>0.375</v>
      </c>
      <c r="F119" s="8">
        <f>D119</f>
        <v>46242</v>
      </c>
      <c r="G119" s="11">
        <v>0.875</v>
      </c>
      <c r="H119" s="30"/>
      <c r="I119" s="60"/>
    </row>
    <row r="120" spans="1:9" ht="24" customHeight="1">
      <c r="A120" s="69" t="s">
        <v>526</v>
      </c>
      <c r="B120" s="8">
        <f>F119+1</f>
        <v>46243</v>
      </c>
      <c r="C120" s="11">
        <v>0.125</v>
      </c>
      <c r="D120" s="8">
        <f>B120</f>
        <v>46243</v>
      </c>
      <c r="E120" s="11">
        <v>0.25</v>
      </c>
      <c r="F120" s="8">
        <f>D120</f>
        <v>46243</v>
      </c>
      <c r="G120" s="11">
        <v>0.66666666666666663</v>
      </c>
      <c r="H120" s="30"/>
      <c r="I120" s="60"/>
    </row>
    <row r="121" spans="1:9" ht="24" customHeight="1">
      <c r="A121" s="69" t="s">
        <v>528</v>
      </c>
      <c r="B121" s="8">
        <f>F120+2</f>
        <v>46245</v>
      </c>
      <c r="C121" s="11">
        <v>0.5</v>
      </c>
      <c r="D121" s="8">
        <f>B121+1</f>
        <v>46246</v>
      </c>
      <c r="E121" s="11">
        <v>0.5</v>
      </c>
      <c r="F121" s="8">
        <f t="shared" si="3"/>
        <v>46247</v>
      </c>
      <c r="G121" s="11">
        <v>0.5</v>
      </c>
      <c r="H121" s="30"/>
      <c r="I121" s="60"/>
    </row>
    <row r="122" spans="1:9" ht="24" customHeight="1">
      <c r="A122" s="69" t="s">
        <v>534</v>
      </c>
      <c r="B122" s="8">
        <f>F121+2</f>
        <v>46249</v>
      </c>
      <c r="C122" s="11">
        <v>0.33333333333333331</v>
      </c>
      <c r="D122" s="8">
        <f>B122</f>
        <v>46249</v>
      </c>
      <c r="E122" s="11">
        <v>0.45833333333333331</v>
      </c>
      <c r="F122" s="8">
        <f>D122</f>
        <v>46249</v>
      </c>
      <c r="G122" s="11">
        <v>0.95833333333333337</v>
      </c>
      <c r="H122" s="30"/>
      <c r="I122" s="60"/>
    </row>
    <row r="123" spans="1:9" ht="24" customHeight="1"/>
    <row r="124" spans="1:9" ht="24" customHeight="1"/>
    <row r="125" spans="1:9" ht="24" customHeight="1"/>
    <row r="126" spans="1:9" ht="24" customHeight="1"/>
    <row r="127" spans="1:9" ht="24" customHeight="1"/>
    <row r="128" spans="1:9" ht="24" customHeight="1">
      <c r="D128" s="79"/>
    </row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</sheetData>
  <mergeCells count="40">
    <mergeCell ref="A90:I90"/>
    <mergeCell ref="B91:C91"/>
    <mergeCell ref="D91:E91"/>
    <mergeCell ref="F91:G91"/>
    <mergeCell ref="A78:I78"/>
    <mergeCell ref="B79:C79"/>
    <mergeCell ref="D79:E79"/>
    <mergeCell ref="F79:G79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26:I26"/>
    <mergeCell ref="B27:C27"/>
    <mergeCell ref="D27:E27"/>
    <mergeCell ref="F27:G27"/>
    <mergeCell ref="A46:I46"/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</mergeCells>
  <phoneticPr fontId="42" type="noConversion"/>
  <conditionalFormatting sqref="B5">
    <cfRule type="cellIs" dxfId="521" priority="1169" stopIfTrue="1" operator="equal">
      <formula>$H$3</formula>
    </cfRule>
  </conditionalFormatting>
  <conditionalFormatting sqref="B5:B7 D6:D7">
    <cfRule type="cellIs" dxfId="520" priority="1098" stopIfTrue="1" operator="lessThan">
      <formula>$H$3</formula>
    </cfRule>
  </conditionalFormatting>
  <conditionalFormatting sqref="B6:B7 D7">
    <cfRule type="cellIs" dxfId="519" priority="1097" stopIfTrue="1" operator="equal">
      <formula>$H$3</formula>
    </cfRule>
  </conditionalFormatting>
  <conditionalFormatting sqref="B9:B11">
    <cfRule type="cellIs" dxfId="518" priority="1155" stopIfTrue="1" operator="lessThan">
      <formula>$H$3</formula>
    </cfRule>
    <cfRule type="cellIs" dxfId="517" priority="1154" stopIfTrue="1" operator="equal">
      <formula>$H$3</formula>
    </cfRule>
  </conditionalFormatting>
  <conditionalFormatting sqref="B13:B14">
    <cfRule type="cellIs" dxfId="516" priority="1072" stopIfTrue="1" operator="equal">
      <formula>$H$3</formula>
    </cfRule>
    <cfRule type="cellIs" dxfId="515" priority="1073" stopIfTrue="1" operator="lessThan">
      <formula>$H$3</formula>
    </cfRule>
  </conditionalFormatting>
  <conditionalFormatting sqref="B16:B30">
    <cfRule type="cellIs" dxfId="514" priority="1044" stopIfTrue="1" operator="lessThan">
      <formula>$H$3</formula>
    </cfRule>
    <cfRule type="cellIs" dxfId="513" priority="1043" stopIfTrue="1" operator="equal">
      <formula>$H$3</formula>
    </cfRule>
  </conditionalFormatting>
  <conditionalFormatting sqref="B18:B19">
    <cfRule type="cellIs" dxfId="512" priority="991" stopIfTrue="1" operator="lessThan">
      <formula>$H$3</formula>
    </cfRule>
    <cfRule type="cellIs" dxfId="511" priority="990" stopIfTrue="1" operator="equal">
      <formula>$H$3</formula>
    </cfRule>
  </conditionalFormatting>
  <conditionalFormatting sqref="B21:B25">
    <cfRule type="cellIs" dxfId="510" priority="865" stopIfTrue="1" operator="lessThan">
      <formula>$H$3</formula>
    </cfRule>
    <cfRule type="cellIs" dxfId="509" priority="864" stopIfTrue="1" operator="equal">
      <formula>$H$3</formula>
    </cfRule>
  </conditionalFormatting>
  <conditionalFormatting sqref="B28:B30">
    <cfRule type="cellIs" dxfId="508" priority="1037" stopIfTrue="1" operator="equal">
      <formula>$H$3</formula>
    </cfRule>
    <cfRule type="cellIs" dxfId="507" priority="1038" stopIfTrue="1" operator="lessThan">
      <formula>$H$3</formula>
    </cfRule>
  </conditionalFormatting>
  <conditionalFormatting sqref="B32:B35">
    <cfRule type="cellIs" dxfId="506" priority="1000" stopIfTrue="1" operator="lessThan">
      <formula>$H$3</formula>
    </cfRule>
    <cfRule type="cellIs" dxfId="505" priority="999" stopIfTrue="1" operator="equal">
      <formula>$H$3</formula>
    </cfRule>
  </conditionalFormatting>
  <conditionalFormatting sqref="B33:B38">
    <cfRule type="cellIs" dxfId="504" priority="912" stopIfTrue="1" operator="equal">
      <formula>$H$3</formula>
    </cfRule>
    <cfRule type="cellIs" dxfId="503" priority="913" stopIfTrue="1" operator="lessThan">
      <formula>$H$3</formula>
    </cfRule>
  </conditionalFormatting>
  <conditionalFormatting sqref="B37:B38">
    <cfRule type="cellIs" dxfId="502" priority="898" stopIfTrue="1" operator="equal">
      <formula>$H$3</formula>
    </cfRule>
    <cfRule type="cellIs" dxfId="501" priority="899" stopIfTrue="1" operator="lessThan">
      <formula>$H$3</formula>
    </cfRule>
  </conditionalFormatting>
  <conditionalFormatting sqref="B40:B50">
    <cfRule type="cellIs" dxfId="500" priority="808" stopIfTrue="1" operator="lessThan">
      <formula>$H$3</formula>
    </cfRule>
    <cfRule type="cellIs" dxfId="499" priority="807" stopIfTrue="1" operator="equal">
      <formula>$H$3</formula>
    </cfRule>
  </conditionalFormatting>
  <conditionalFormatting sqref="B52:B60">
    <cfRule type="cellIs" dxfId="498" priority="756" stopIfTrue="1" operator="equal">
      <formula>$H$3</formula>
    </cfRule>
    <cfRule type="cellIs" dxfId="497" priority="757" stopIfTrue="1" operator="lessThan">
      <formula>$H$3</formula>
    </cfRule>
  </conditionalFormatting>
  <conditionalFormatting sqref="B62:B70">
    <cfRule type="cellIs" dxfId="496" priority="424" stopIfTrue="1" operator="lessThan">
      <formula>$H$3</formula>
    </cfRule>
    <cfRule type="cellIs" dxfId="495" priority="423" stopIfTrue="1" operator="equal">
      <formula>$H$3</formula>
    </cfRule>
  </conditionalFormatting>
  <conditionalFormatting sqref="B72">
    <cfRule type="cellIs" dxfId="494" priority="409" stopIfTrue="1" operator="equal">
      <formula>$H$3</formula>
    </cfRule>
    <cfRule type="cellIs" dxfId="493" priority="412" stopIfTrue="1" operator="lessThan">
      <formula>$H$3</formula>
    </cfRule>
    <cfRule type="cellIs" dxfId="492" priority="401" stopIfTrue="1" operator="lessThan">
      <formula>$H$3</formula>
    </cfRule>
  </conditionalFormatting>
  <conditionalFormatting sqref="B74:B81">
    <cfRule type="cellIs" dxfId="491" priority="236" stopIfTrue="1" operator="equal">
      <formula>$H$3</formula>
    </cfRule>
    <cfRule type="cellIs" dxfId="490" priority="237" stopIfTrue="1" operator="lessThan">
      <formula>$H$3</formula>
    </cfRule>
  </conditionalFormatting>
  <conditionalFormatting sqref="B83">
    <cfRule type="cellIs" dxfId="489" priority="235" stopIfTrue="1" operator="lessThan">
      <formula>$H$3</formula>
    </cfRule>
    <cfRule type="cellIs" dxfId="488" priority="234" stopIfTrue="1" operator="equal">
      <formula>$H$3</formula>
    </cfRule>
  </conditionalFormatting>
  <conditionalFormatting sqref="B85:B88">
    <cfRule type="cellIs" dxfId="487" priority="222" stopIfTrue="1" operator="lessThan">
      <formula>$H$3</formula>
    </cfRule>
    <cfRule type="cellIs" dxfId="486" priority="221" stopIfTrue="1" operator="equal">
      <formula>$H$3</formula>
    </cfRule>
  </conditionalFormatting>
  <conditionalFormatting sqref="B91:B96">
    <cfRule type="cellIs" dxfId="485" priority="61" stopIfTrue="1" operator="lessThan">
      <formula>$H$3</formula>
    </cfRule>
  </conditionalFormatting>
  <conditionalFormatting sqref="B92">
    <cfRule type="cellIs" dxfId="484" priority="60" stopIfTrue="1" operator="equal">
      <formula>$H$3</formula>
    </cfRule>
  </conditionalFormatting>
  <conditionalFormatting sqref="B98">
    <cfRule type="cellIs" dxfId="483" priority="102" stopIfTrue="1" operator="equal">
      <formula>$H$3</formula>
    </cfRule>
  </conditionalFormatting>
  <conditionalFormatting sqref="B98:B122">
    <cfRule type="cellIs" dxfId="482" priority="38" stopIfTrue="1" operator="lessThan">
      <formula>$H$3</formula>
    </cfRule>
  </conditionalFormatting>
  <conditionalFormatting sqref="B99:B122">
    <cfRule type="cellIs" dxfId="481" priority="37" stopIfTrue="1" operator="equal">
      <formula>$H$3</formula>
    </cfRule>
  </conditionalFormatting>
  <conditionalFormatting sqref="B18:C18">
    <cfRule type="expression" dxfId="480" priority="85051" stopIfTrue="1">
      <formula>AND($B227=$H$3,$B227&lt;&gt;"")</formula>
    </cfRule>
    <cfRule type="expression" dxfId="479" priority="85052" stopIfTrue="1">
      <formula>AND($B227&lt;$H$3,$B227&lt;&gt;"")</formula>
    </cfRule>
  </conditionalFormatting>
  <conditionalFormatting sqref="B26:C26">
    <cfRule type="expression" dxfId="478" priority="85053" stopIfTrue="1">
      <formula>AND($B191=$H$3,$B191&lt;&gt;"")</formula>
    </cfRule>
    <cfRule type="expression" dxfId="477" priority="85054" stopIfTrue="1">
      <formula>AND($B191&lt;$H$3,$B191&lt;&gt;"")</formula>
    </cfRule>
  </conditionalFormatting>
  <conditionalFormatting sqref="B46:C46 B59:C59">
    <cfRule type="expression" dxfId="476" priority="85055" stopIfTrue="1">
      <formula>AND($B218=$H$3,$B218&lt;&gt;"")</formula>
    </cfRule>
    <cfRule type="expression" dxfId="475" priority="85056" stopIfTrue="1">
      <formula>AND($B218&lt;$H$3,$B218&lt;&gt;"")</formula>
    </cfRule>
  </conditionalFormatting>
  <conditionalFormatting sqref="B78:C78">
    <cfRule type="expression" dxfId="474" priority="85060" stopIfTrue="1">
      <formula>AND($B260&lt;$H$3,$B260&lt;&gt;"")</formula>
    </cfRule>
    <cfRule type="expression" dxfId="473" priority="85059" stopIfTrue="1">
      <formula>AND($B260=$H$3,$B260&lt;&gt;"")</formula>
    </cfRule>
  </conditionalFormatting>
  <conditionalFormatting sqref="C13:C14">
    <cfRule type="expression" dxfId="472" priority="1071" stopIfTrue="1">
      <formula>B13&lt;$H$3</formula>
    </cfRule>
  </conditionalFormatting>
  <conditionalFormatting sqref="C21">
    <cfRule type="expression" dxfId="471" priority="901" stopIfTrue="1">
      <formula>B21&lt;$H$3</formula>
    </cfRule>
  </conditionalFormatting>
  <conditionalFormatting sqref="C22 E93:E96">
    <cfRule type="expression" dxfId="470" priority="963" stopIfTrue="1">
      <formula>$F22=$H$3</formula>
    </cfRule>
    <cfRule type="expression" dxfId="469" priority="965" stopIfTrue="1">
      <formula>B22&lt;$H$3</formula>
    </cfRule>
  </conditionalFormatting>
  <conditionalFormatting sqref="C22">
    <cfRule type="expression" dxfId="468" priority="962" stopIfTrue="1">
      <formula>$B22=$H$3</formula>
    </cfRule>
  </conditionalFormatting>
  <conditionalFormatting sqref="C28:C30 E28:E30 G28:G30">
    <cfRule type="expression" dxfId="467" priority="3727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22">
    <cfRule type="expression" dxfId="466" priority="3749" stopIfTrue="1">
      <formula>$F5=$H$3</formula>
    </cfRule>
  </conditionalFormatting>
  <conditionalFormatting sqref="C32:C38">
    <cfRule type="expression" dxfId="465" priority="853" stopIfTrue="1">
      <formula>B32&lt;$H$3</formula>
    </cfRule>
  </conditionalFormatting>
  <conditionalFormatting sqref="C40:C45">
    <cfRule type="expression" dxfId="464" priority="849" stopIfTrue="1">
      <formula>B40&lt;$H$3</formula>
    </cfRule>
  </conditionalFormatting>
  <conditionalFormatting sqref="C48:C50 C80:C81 G80:G81 C85:C89 C92:C96">
    <cfRule type="expression" dxfId="463" priority="804" stopIfTrue="1">
      <formula>$F48=$H$3</formula>
    </cfRule>
  </conditionalFormatting>
  <conditionalFormatting sqref="C52:C58">
    <cfRule type="expression" dxfId="462" priority="758" stopIfTrue="1">
      <formula>B52&lt;$H$3</formula>
    </cfRule>
  </conditionalFormatting>
  <conditionalFormatting sqref="C62:C67 C83 C85:C89 E80:E81 E92:E96 C91:C96 C80:C81 G80:G81">
    <cfRule type="expression" dxfId="461" priority="722" stopIfTrue="1">
      <formula>$B62=$H$3</formula>
    </cfRule>
  </conditionalFormatting>
  <conditionalFormatting sqref="C62:C68">
    <cfRule type="expression" dxfId="460" priority="714" stopIfTrue="1">
      <formula>B62&lt;$H$3</formula>
    </cfRule>
  </conditionalFormatting>
  <conditionalFormatting sqref="C62:C69">
    <cfRule type="expression" dxfId="459" priority="715" stopIfTrue="1">
      <formula>$F62=$H$3</formula>
    </cfRule>
  </conditionalFormatting>
  <conditionalFormatting sqref="C68">
    <cfRule type="expression" dxfId="458" priority="680" stopIfTrue="1">
      <formula>B68&lt;$H$3</formula>
    </cfRule>
    <cfRule type="expression" dxfId="457" priority="679" stopIfTrue="1">
      <formula>$B68=$H$3</formula>
    </cfRule>
    <cfRule type="expression" dxfId="456" priority="678" stopIfTrue="1">
      <formula>$F68=$H$3</formula>
    </cfRule>
  </conditionalFormatting>
  <conditionalFormatting sqref="C68:C69 E62:E68 G62:G68">
    <cfRule type="expression" dxfId="455" priority="603" stopIfTrue="1">
      <formula>B62&lt;$H$3</formula>
    </cfRule>
  </conditionalFormatting>
  <conditionalFormatting sqref="C68:C69">
    <cfRule type="expression" dxfId="454" priority="681" stopIfTrue="1">
      <formula>$B68=$H$3</formula>
    </cfRule>
    <cfRule type="expression" dxfId="453" priority="683" stopIfTrue="1">
      <formula>$F68=$H$3</formula>
    </cfRule>
  </conditionalFormatting>
  <conditionalFormatting sqref="C68:C70">
    <cfRule type="expression" dxfId="452" priority="462" stopIfTrue="1">
      <formula>$B68=$H$3</formula>
    </cfRule>
  </conditionalFormatting>
  <conditionalFormatting sqref="C70 E70">
    <cfRule type="expression" dxfId="451" priority="440" stopIfTrue="1">
      <formula>B70&lt;$H$3</formula>
    </cfRule>
  </conditionalFormatting>
  <conditionalFormatting sqref="C70">
    <cfRule type="expression" dxfId="450" priority="456" stopIfTrue="1">
      <formula>$F70=$H$3</formula>
    </cfRule>
    <cfRule type="expression" dxfId="449" priority="439" stopIfTrue="1">
      <formula>$B70=$H$3</formula>
    </cfRule>
  </conditionalFormatting>
  <conditionalFormatting sqref="C72 G91">
    <cfRule type="expression" dxfId="448" priority="355" stopIfTrue="1">
      <formula>B72&lt;$H$3</formula>
    </cfRule>
  </conditionalFormatting>
  <conditionalFormatting sqref="C74:C77">
    <cfRule type="expression" dxfId="447" priority="268" stopIfTrue="1">
      <formula>B74&lt;$H$3</formula>
    </cfRule>
    <cfRule type="expression" dxfId="446" priority="269" stopIfTrue="1">
      <formula>$F74=$H$3</formula>
    </cfRule>
  </conditionalFormatting>
  <conditionalFormatting sqref="C80:C81 G80:G81 C89 C92 C48:C50">
    <cfRule type="expression" dxfId="445" priority="803" stopIfTrue="1">
      <formula>B48&lt;$H$3</formula>
    </cfRule>
  </conditionalFormatting>
  <conditionalFormatting sqref="C83 C85:C89">
    <cfRule type="expression" dxfId="444" priority="257" stopIfTrue="1">
      <formula>B83&lt;$H$3</formula>
    </cfRule>
  </conditionalFormatting>
  <conditionalFormatting sqref="C91">
    <cfRule type="expression" dxfId="443" priority="124" stopIfTrue="1">
      <formula>B91&lt;$H$3</formula>
    </cfRule>
  </conditionalFormatting>
  <conditionalFormatting sqref="C93:C96">
    <cfRule type="expression" dxfId="442" priority="120" stopIfTrue="1">
      <formula>B93&lt;$H$3</formula>
    </cfRule>
  </conditionalFormatting>
  <conditionalFormatting sqref="C98:C122">
    <cfRule type="expression" dxfId="441" priority="44" stopIfTrue="1">
      <formula>B98&lt;$H$3</formula>
    </cfRule>
    <cfRule type="expression" dxfId="440" priority="43" stopIfTrue="1">
      <formula>$B98=$H$3</formula>
    </cfRule>
  </conditionalFormatting>
  <conditionalFormatting sqref="D5">
    <cfRule type="cellIs" dxfId="439" priority="1173" stopIfTrue="1" operator="equal">
      <formula>$H$3</formula>
    </cfRule>
    <cfRule type="cellIs" dxfId="438" priority="1168" stopIfTrue="1" operator="lessThan">
      <formula>$H$3</formula>
    </cfRule>
  </conditionalFormatting>
  <conditionalFormatting sqref="D9:D10">
    <cfRule type="cellIs" dxfId="437" priority="1128" stopIfTrue="1" operator="equal">
      <formula>$H$3</formula>
    </cfRule>
  </conditionalFormatting>
  <conditionalFormatting sqref="D9:D11">
    <cfRule type="cellIs" dxfId="436" priority="1129" stopIfTrue="1" operator="lessThan">
      <formula>$H$3</formula>
    </cfRule>
  </conditionalFormatting>
  <conditionalFormatting sqref="D11 D5:D6">
    <cfRule type="cellIs" dxfId="435" priority="1158" stopIfTrue="1" operator="equal">
      <formula>$H$3</formula>
    </cfRule>
  </conditionalFormatting>
  <conditionalFormatting sqref="D13">
    <cfRule type="cellIs" dxfId="434" priority="1046" stopIfTrue="1" operator="equal">
      <formula>$H$3</formula>
    </cfRule>
  </conditionalFormatting>
  <conditionalFormatting sqref="D13:D14">
    <cfRule type="cellIs" dxfId="433" priority="1047" stopIfTrue="1" operator="lessThan">
      <formula>$H$3</formula>
    </cfRule>
  </conditionalFormatting>
  <conditionalFormatting sqref="D14 D16">
    <cfRule type="cellIs" dxfId="432" priority="1076" stopIfTrue="1" operator="equal">
      <formula>$H$3</formula>
    </cfRule>
  </conditionalFormatting>
  <conditionalFormatting sqref="D16:D25">
    <cfRule type="cellIs" dxfId="431" priority="892" stopIfTrue="1" operator="lessThan">
      <formula>$H$3</formula>
    </cfRule>
  </conditionalFormatting>
  <conditionalFormatting sqref="D17:D25">
    <cfRule type="cellIs" dxfId="430" priority="868" stopIfTrue="1" operator="equal">
      <formula>$H$3</formula>
    </cfRule>
  </conditionalFormatting>
  <conditionalFormatting sqref="D18:D19">
    <cfRule type="cellIs" dxfId="429" priority="987" stopIfTrue="1" operator="lessThan">
      <formula>$H$3</formula>
    </cfRule>
    <cfRule type="cellIs" dxfId="428" priority="986" stopIfTrue="1" operator="equal">
      <formula>$H$3</formula>
    </cfRule>
  </conditionalFormatting>
  <conditionalFormatting sqref="D21:D25">
    <cfRule type="cellIs" dxfId="427" priority="863" stopIfTrue="1" operator="lessThan">
      <formula>$H$3</formula>
    </cfRule>
  </conditionalFormatting>
  <conditionalFormatting sqref="D26:D30 F28:F30">
    <cfRule type="cellIs" dxfId="426" priority="1027" stopIfTrue="1" operator="equal">
      <formula>$H$3</formula>
    </cfRule>
  </conditionalFormatting>
  <conditionalFormatting sqref="D26:D30">
    <cfRule type="cellIs" dxfId="425" priority="1032" stopIfTrue="1" operator="lessThan">
      <formula>$H$3</formula>
    </cfRule>
  </conditionalFormatting>
  <conditionalFormatting sqref="D28:D30 F28:F30">
    <cfRule type="cellIs" dxfId="424" priority="1026" stopIfTrue="1" operator="lessThan">
      <formula>$H$3</formula>
    </cfRule>
  </conditionalFormatting>
  <conditionalFormatting sqref="D33:D37 F36:F37">
    <cfRule type="cellIs" dxfId="423" priority="914" stopIfTrue="1" operator="equal">
      <formula>$H$3</formula>
    </cfRule>
  </conditionalFormatting>
  <conditionalFormatting sqref="D33:D37 F37">
    <cfRule type="cellIs" dxfId="422" priority="911" stopIfTrue="1" operator="lessThan">
      <formula>$H$3</formula>
    </cfRule>
  </conditionalFormatting>
  <conditionalFormatting sqref="D37:D38 F37:F38">
    <cfRule type="cellIs" dxfId="421" priority="900" stopIfTrue="1" operator="equal">
      <formula>$H$3</formula>
    </cfRule>
  </conditionalFormatting>
  <conditionalFormatting sqref="D38 D40:D45">
    <cfRule type="cellIs" dxfId="420" priority="888" stopIfTrue="1" operator="equal">
      <formula>$H$3</formula>
    </cfRule>
  </conditionalFormatting>
  <conditionalFormatting sqref="D38">
    <cfRule type="cellIs" dxfId="419" priority="885" stopIfTrue="1" operator="lessThan">
      <formula>$H$3</formula>
    </cfRule>
  </conditionalFormatting>
  <conditionalFormatting sqref="D40:D47">
    <cfRule type="cellIs" dxfId="418" priority="844" stopIfTrue="1" operator="lessThan">
      <formula>$H$3</formula>
    </cfRule>
  </conditionalFormatting>
  <conditionalFormatting sqref="D46:D47">
    <cfRule type="cellIs" dxfId="417" priority="843" stopIfTrue="1" operator="equal">
      <formula>$H$3</formula>
    </cfRule>
  </conditionalFormatting>
  <conditionalFormatting sqref="D48:D50">
    <cfRule type="cellIs" dxfId="416" priority="834" stopIfTrue="1" operator="lessThan">
      <formula>$H$3</formula>
    </cfRule>
  </conditionalFormatting>
  <conditionalFormatting sqref="D52:D58 D48:D50">
    <cfRule type="cellIs" dxfId="415" priority="811" stopIfTrue="1" operator="equal">
      <formula>$H$3</formula>
    </cfRule>
  </conditionalFormatting>
  <conditionalFormatting sqref="D52:D60">
    <cfRule type="cellIs" dxfId="414" priority="753" stopIfTrue="1" operator="lessThan">
      <formula>$H$3</formula>
    </cfRule>
  </conditionalFormatting>
  <conditionalFormatting sqref="D59:D60">
    <cfRule type="cellIs" dxfId="413" priority="752" stopIfTrue="1" operator="equal">
      <formula>$H$3</formula>
    </cfRule>
  </conditionalFormatting>
  <conditionalFormatting sqref="D62:D70">
    <cfRule type="cellIs" dxfId="412" priority="426" stopIfTrue="1" operator="lessThan">
      <formula>$H$3</formula>
    </cfRule>
    <cfRule type="cellIs" dxfId="411" priority="425" stopIfTrue="1" operator="equal">
      <formula>$H$3</formula>
    </cfRule>
  </conditionalFormatting>
  <conditionalFormatting sqref="D72">
    <cfRule type="cellIs" dxfId="410" priority="413" stopIfTrue="1" operator="equal">
      <formula>$H$3</formula>
    </cfRule>
    <cfRule type="cellIs" dxfId="409" priority="414" stopIfTrue="1" operator="lessThan">
      <formula>$H$3</formula>
    </cfRule>
  </conditionalFormatting>
  <conditionalFormatting sqref="D74:D77">
    <cfRule type="cellIs" dxfId="408" priority="266" stopIfTrue="1" operator="equal">
      <formula>$H$3</formula>
    </cfRule>
    <cfRule type="cellIs" dxfId="407" priority="267" stopIfTrue="1" operator="lessThan">
      <formula>$H$3</formula>
    </cfRule>
  </conditionalFormatting>
  <conditionalFormatting sqref="D78:D79">
    <cfRule type="cellIs" dxfId="406" priority="329" stopIfTrue="1" operator="lessThan">
      <formula>$H$3</formula>
    </cfRule>
    <cfRule type="cellIs" dxfId="405" priority="328" stopIfTrue="1" operator="equal">
      <formula>$H$3</formula>
    </cfRule>
  </conditionalFormatting>
  <conditionalFormatting sqref="D80:D81">
    <cfRule type="cellIs" dxfId="404" priority="240" stopIfTrue="1" operator="lessThan">
      <formula>$H$3</formula>
    </cfRule>
    <cfRule type="cellIs" dxfId="403" priority="239" stopIfTrue="1" operator="equal">
      <formula>$H$3</formula>
    </cfRule>
  </conditionalFormatting>
  <conditionalFormatting sqref="D83">
    <cfRule type="cellIs" dxfId="402" priority="229" stopIfTrue="1" operator="lessThan">
      <formula>$H$3</formula>
    </cfRule>
    <cfRule type="cellIs" dxfId="401" priority="228" stopIfTrue="1" operator="equal">
      <formula>$H$3</formula>
    </cfRule>
  </conditionalFormatting>
  <conditionalFormatting sqref="D85:D88">
    <cfRule type="cellIs" dxfId="400" priority="216" stopIfTrue="1" operator="lessThan">
      <formula>$H$3</formula>
    </cfRule>
    <cfRule type="cellIs" dxfId="399" priority="215" stopIfTrue="1" operator="equal">
      <formula>$H$3</formula>
    </cfRule>
  </conditionalFormatting>
  <conditionalFormatting sqref="D91">
    <cfRule type="cellIs" dxfId="398" priority="163" stopIfTrue="1" operator="equal">
      <formula>$H$3</formula>
    </cfRule>
    <cfRule type="cellIs" dxfId="397" priority="164" stopIfTrue="1" operator="lessThan">
      <formula>$H$3</formula>
    </cfRule>
  </conditionalFormatting>
  <conditionalFormatting sqref="D91:D92">
    <cfRule type="cellIs" dxfId="396" priority="63" stopIfTrue="1" operator="equal">
      <formula>$H$3</formula>
    </cfRule>
  </conditionalFormatting>
  <conditionalFormatting sqref="D91:D96">
    <cfRule type="cellIs" dxfId="395" priority="64" stopIfTrue="1" operator="lessThan">
      <formula>$H$3</formula>
    </cfRule>
  </conditionalFormatting>
  <conditionalFormatting sqref="D93:D96 B91 B93:B96">
    <cfRule type="cellIs" dxfId="394" priority="147" stopIfTrue="1" operator="equal">
      <formula>$H$3</formula>
    </cfRule>
  </conditionalFormatting>
  <conditionalFormatting sqref="D98">
    <cfRule type="cellIs" dxfId="393" priority="111" stopIfTrue="1" operator="lessThan">
      <formula>$H$3</formula>
    </cfRule>
    <cfRule type="cellIs" dxfId="392" priority="110" stopIfTrue="1" operator="equal">
      <formula>$H$3</formula>
    </cfRule>
  </conditionalFormatting>
  <conditionalFormatting sqref="D98:D122">
    <cfRule type="cellIs" dxfId="391" priority="35" stopIfTrue="1" operator="equal">
      <formula>$H$3</formula>
    </cfRule>
    <cfRule type="cellIs" dxfId="390" priority="36" stopIfTrue="1" operator="lessThan">
      <formula>$H$3</formula>
    </cfRule>
  </conditionalFormatting>
  <conditionalFormatting sqref="D18:E18">
    <cfRule type="expression" dxfId="389" priority="85064">
      <formula>AND($D227&lt;$H$3,$D227&lt;&gt;"")</formula>
    </cfRule>
    <cfRule type="expression" dxfId="388" priority="85065">
      <formula>AND($D227=$H$3,$D227&lt;&gt;"")</formula>
    </cfRule>
  </conditionalFormatting>
  <conditionalFormatting sqref="D26:E26">
    <cfRule type="expression" dxfId="387" priority="85066">
      <formula>AND($D191&lt;$H$3,$D191&lt;&gt;"")</formula>
    </cfRule>
    <cfRule type="expression" dxfId="386" priority="85067">
      <formula>AND($D191=$H$3,$D191&lt;&gt;"")</formula>
    </cfRule>
  </conditionalFormatting>
  <conditionalFormatting sqref="D46:E46 D59:E59">
    <cfRule type="expression" dxfId="385" priority="85068">
      <formula>AND($D218&lt;$H$3,$D218&lt;&gt;"")</formula>
    </cfRule>
    <cfRule type="expression" dxfId="384" priority="85069">
      <formula>AND($D218=$H$3,$D218&lt;&gt;"")</formula>
    </cfRule>
  </conditionalFormatting>
  <conditionalFormatting sqref="D78:E78">
    <cfRule type="expression" dxfId="383" priority="85072">
      <formula>AND($D260&lt;$H$3,$D260&lt;&gt;"")</formula>
    </cfRule>
    <cfRule type="expression" dxfId="382" priority="85073">
      <formula>AND($D260=$H$3,$D260&lt;&gt;"")</formula>
    </cfRule>
  </conditionalFormatting>
  <conditionalFormatting sqref="D18:F19">
    <cfRule type="cellIs" dxfId="381" priority="983" stopIfTrue="1" operator="lessThan">
      <formula>$H$3</formula>
    </cfRule>
  </conditionalFormatting>
  <conditionalFormatting sqref="D26:F27">
    <cfRule type="cellIs" dxfId="380" priority="1023" stopIfTrue="1" operator="lessThan">
      <formula>$H$3</formula>
    </cfRule>
  </conditionalFormatting>
  <conditionalFormatting sqref="D46:F47">
    <cfRule type="cellIs" dxfId="379" priority="840" stopIfTrue="1" operator="lessThan">
      <formula>$H$3</formula>
    </cfRule>
  </conditionalFormatting>
  <conditionalFormatting sqref="D59:F60">
    <cfRule type="cellIs" dxfId="378" priority="749" stopIfTrue="1" operator="lessThan">
      <formula>$H$3</formula>
    </cfRule>
  </conditionalFormatting>
  <conditionalFormatting sqref="D78:F79">
    <cfRule type="cellIs" dxfId="377" priority="325" stopIfTrue="1" operator="lessThan">
      <formula>$H$3</formula>
    </cfRule>
  </conditionalFormatting>
  <conditionalFormatting sqref="E5 E91 E98">
    <cfRule type="expression" dxfId="376" priority="1177" stopIfTrue="1">
      <formula>D5&lt;$H$3</formula>
    </cfRule>
    <cfRule type="expression" dxfId="375" priority="1176" stopIfTrue="1">
      <formula>$B5=$H$3</formula>
    </cfRule>
    <cfRule type="expression" dxfId="374" priority="1175" stopIfTrue="1">
      <formula>$D5=$H$3</formula>
    </cfRule>
  </conditionalFormatting>
  <conditionalFormatting sqref="E6:E7">
    <cfRule type="expression" dxfId="373" priority="1091" stopIfTrue="1">
      <formula>D6&lt;$H$3</formula>
    </cfRule>
  </conditionalFormatting>
  <conditionalFormatting sqref="E9:E11">
    <cfRule type="expression" dxfId="372" priority="1131" stopIfTrue="1">
      <formula>D9&lt;$H$3</formula>
    </cfRule>
  </conditionalFormatting>
  <conditionalFormatting sqref="E13:E14">
    <cfRule type="expression" dxfId="371" priority="1045" stopIfTrue="1">
      <formula>D13&lt;$H$3</formula>
    </cfRule>
  </conditionalFormatting>
  <conditionalFormatting sqref="E18">
    <cfRule type="expression" dxfId="370" priority="85074" stopIfTrue="1">
      <formula>$D227=$H$3</formula>
    </cfRule>
  </conditionalFormatting>
  <conditionalFormatting sqref="E21:E22 C23:C24 E24">
    <cfRule type="expression" dxfId="369" priority="872" stopIfTrue="1">
      <formula>$F21=$H$3</formula>
    </cfRule>
  </conditionalFormatting>
  <conditionalFormatting sqref="E21:E25 C23:C24">
    <cfRule type="expression" dxfId="368" priority="871" stopIfTrue="1">
      <formula>B21&lt;$H$3</formula>
    </cfRule>
  </conditionalFormatting>
  <conditionalFormatting sqref="E22">
    <cfRule type="expression" dxfId="367" priority="942" stopIfTrue="1">
      <formula>$B22=$H$3</formula>
    </cfRule>
  </conditionalFormatting>
  <conditionalFormatting sqref="E25 G25">
    <cfRule type="expression" dxfId="366" priority="859" stopIfTrue="1">
      <formula>$B25=$H$3</formula>
    </cfRule>
    <cfRule type="expression" dxfId="365" priority="860" stopIfTrue="1">
      <formula>$F25=$H$3</formula>
    </cfRule>
  </conditionalFormatting>
  <conditionalFormatting sqref="E26">
    <cfRule type="expression" dxfId="364" priority="85075" stopIfTrue="1">
      <formula>$D191=$H$3</formula>
    </cfRule>
  </conditionalFormatting>
  <conditionalFormatting sqref="E32:E38">
    <cfRule type="expression" dxfId="363" priority="852" stopIfTrue="1">
      <formula>D32&lt;$H$3</formula>
    </cfRule>
  </conditionalFormatting>
  <conditionalFormatting sqref="E40:E45">
    <cfRule type="expression" dxfId="362" priority="873" stopIfTrue="1">
      <formula>D40&lt;$H$3</formula>
    </cfRule>
  </conditionalFormatting>
  <conditionalFormatting sqref="E46 E59">
    <cfRule type="expression" dxfId="361" priority="85076" stopIfTrue="1">
      <formula>$D218=$H$3</formula>
    </cfRule>
  </conditionalFormatting>
  <conditionalFormatting sqref="E48:E50">
    <cfRule type="expression" dxfId="360" priority="789" stopIfTrue="1">
      <formula>$F48=$H$3</formula>
    </cfRule>
    <cfRule type="expression" dxfId="359" priority="788" stopIfTrue="1">
      <formula>D48&lt;$H$3</formula>
    </cfRule>
  </conditionalFormatting>
  <conditionalFormatting sqref="E52:E58">
    <cfRule type="expression" dxfId="358" priority="761" stopIfTrue="1">
      <formula>D52&lt;$H$3</formula>
    </cfRule>
  </conditionalFormatting>
  <conditionalFormatting sqref="E62:E70">
    <cfRule type="expression" dxfId="357" priority="434" stopIfTrue="1">
      <formula>$B62=$H$3</formula>
    </cfRule>
  </conditionalFormatting>
  <conditionalFormatting sqref="E69">
    <cfRule type="expression" dxfId="356" priority="433" stopIfTrue="1">
      <formula>D69&lt;$H$3</formula>
    </cfRule>
    <cfRule type="expression" dxfId="355" priority="436" stopIfTrue="1">
      <formula>$F69=$H$3</formula>
    </cfRule>
  </conditionalFormatting>
  <conditionalFormatting sqref="E70">
    <cfRule type="expression" dxfId="354" priority="465" stopIfTrue="1">
      <formula>$F70=$H$3</formula>
    </cfRule>
  </conditionalFormatting>
  <conditionalFormatting sqref="E72">
    <cfRule type="expression" dxfId="353" priority="415" stopIfTrue="1">
      <formula>$D72=$H$3</formula>
    </cfRule>
    <cfRule type="expression" dxfId="352" priority="416" stopIfTrue="1">
      <formula>$B72=$H$3</formula>
    </cfRule>
    <cfRule type="expression" dxfId="351" priority="351" stopIfTrue="1">
      <formula>D72&lt;$H$3</formula>
    </cfRule>
  </conditionalFormatting>
  <conditionalFormatting sqref="E74 G74:G77">
    <cfRule type="expression" dxfId="350" priority="271" stopIfTrue="1">
      <formula>D74&lt;$H$3</formula>
    </cfRule>
  </conditionalFormatting>
  <conditionalFormatting sqref="E74">
    <cfRule type="expression" dxfId="349" priority="274" stopIfTrue="1">
      <formula>$F74=$H$3</formula>
    </cfRule>
  </conditionalFormatting>
  <conditionalFormatting sqref="E74:E77 G74:G77 C74:C77">
    <cfRule type="expression" dxfId="348" priority="272" stopIfTrue="1">
      <formula>$B74=$H$3</formula>
    </cfRule>
  </conditionalFormatting>
  <conditionalFormatting sqref="E75:E77 C9:C11">
    <cfRule type="expression" dxfId="347" priority="1151" stopIfTrue="1">
      <formula>B9&lt;$H$3</formula>
    </cfRule>
  </conditionalFormatting>
  <conditionalFormatting sqref="E75:E77">
    <cfRule type="expression" dxfId="346" priority="381" stopIfTrue="1">
      <formula>D75&lt;$H$3</formula>
    </cfRule>
    <cfRule type="expression" dxfId="345" priority="383" stopIfTrue="1">
      <formula>$F75=$H$3</formula>
    </cfRule>
  </conditionalFormatting>
  <conditionalFormatting sqref="E78">
    <cfRule type="expression" dxfId="344" priority="85078" stopIfTrue="1">
      <formula>$D260=$H$3</formula>
    </cfRule>
  </conditionalFormatting>
  <conditionalFormatting sqref="E80:E81 E92">
    <cfRule type="expression" dxfId="343" priority="247" stopIfTrue="1">
      <formula>D80&lt;$H$3</formula>
    </cfRule>
    <cfRule type="expression" dxfId="342" priority="248" stopIfTrue="1">
      <formula>$F80=$H$3</formula>
    </cfRule>
    <cfRule type="expression" dxfId="341" priority="249" stopIfTrue="1">
      <formula>D80&lt;$H$3</formula>
    </cfRule>
  </conditionalFormatting>
  <conditionalFormatting sqref="E83">
    <cfRule type="expression" dxfId="340" priority="233" stopIfTrue="1">
      <formula>D83&lt;$H$3</formula>
    </cfRule>
    <cfRule type="expression" dxfId="339" priority="232" stopIfTrue="1">
      <formula>$F83=$H$3</formula>
    </cfRule>
    <cfRule type="expression" dxfId="338" priority="230" stopIfTrue="1">
      <formula>$B83=$H$3</formula>
    </cfRule>
    <cfRule type="expression" dxfId="337" priority="231" stopIfTrue="1">
      <formula>D83&lt;$H$3</formula>
    </cfRule>
  </conditionalFormatting>
  <conditionalFormatting sqref="E85:E89">
    <cfRule type="expression" dxfId="336" priority="217" stopIfTrue="1">
      <formula>$B85=$H$3</formula>
    </cfRule>
    <cfRule type="expression" dxfId="335" priority="218" stopIfTrue="1">
      <formula>D85&lt;$H$3</formula>
    </cfRule>
    <cfRule type="expression" dxfId="334" priority="219" stopIfTrue="1">
      <formula>$F85=$H$3</formula>
    </cfRule>
    <cfRule type="expression" dxfId="333" priority="220" stopIfTrue="1">
      <formula>D85&lt;$H$3</formula>
    </cfRule>
  </conditionalFormatting>
  <conditionalFormatting sqref="E94:E96">
    <cfRule type="expression" dxfId="332" priority="59" stopIfTrue="1">
      <formula>$F94=$H$3</formula>
    </cfRule>
    <cfRule type="expression" dxfId="331" priority="58" stopIfTrue="1">
      <formula>D94&lt;$H$3</formula>
    </cfRule>
  </conditionalFormatting>
  <conditionalFormatting sqref="E99:E105 E107:E110">
    <cfRule type="expression" dxfId="330" priority="81" stopIfTrue="1">
      <formula>D99&lt;$H$3</formula>
    </cfRule>
  </conditionalFormatting>
  <conditionalFormatting sqref="E99:E105">
    <cfRule type="expression" dxfId="329" priority="80" stopIfTrue="1">
      <formula>$B99=$H$3</formula>
    </cfRule>
  </conditionalFormatting>
  <conditionalFormatting sqref="E106">
    <cfRule type="expression" dxfId="328" priority="14" stopIfTrue="1">
      <formula>$B106=$H$3</formula>
    </cfRule>
  </conditionalFormatting>
  <conditionalFormatting sqref="E106:E115">
    <cfRule type="expression" dxfId="327" priority="15" stopIfTrue="1">
      <formula>D106&lt;$H$3</formula>
    </cfRule>
  </conditionalFormatting>
  <conditionalFormatting sqref="E107:E110">
    <cfRule type="expression" dxfId="326" priority="32" stopIfTrue="1">
      <formula>$B107=$H$3</formula>
    </cfRule>
  </conditionalFormatting>
  <conditionalFormatting sqref="E107:E115">
    <cfRule type="expression" dxfId="325" priority="22" stopIfTrue="1">
      <formula>$F107=$H$3</formula>
    </cfRule>
  </conditionalFormatting>
  <conditionalFormatting sqref="E111:E122">
    <cfRule type="expression" dxfId="324" priority="1" stopIfTrue="1">
      <formula>$B111=$H$3</formula>
    </cfRule>
  </conditionalFormatting>
  <conditionalFormatting sqref="E116:E122">
    <cfRule type="expression" dxfId="323" priority="3" stopIfTrue="1">
      <formula>$F116=$H$3</formula>
    </cfRule>
    <cfRule type="expression" dxfId="322" priority="2" stopIfTrue="1">
      <formula>D116&lt;$H$3</formula>
    </cfRule>
  </conditionalFormatting>
  <conditionalFormatting sqref="E99:F104">
    <cfRule type="expression" dxfId="321" priority="79" stopIfTrue="1">
      <formula>$F99=$H$3</formula>
    </cfRule>
  </conditionalFormatting>
  <conditionalFormatting sqref="E52:G58 C52:C58">
    <cfRule type="expression" dxfId="320" priority="814" stopIfTrue="1">
      <formula>$F52=$H$3</formula>
    </cfRule>
  </conditionalFormatting>
  <conditionalFormatting sqref="E105:G105">
    <cfRule type="expression" dxfId="319" priority="51" stopIfTrue="1">
      <formula>$F105=$H$3</formula>
    </cfRule>
  </conditionalFormatting>
  <conditionalFormatting sqref="E106:G106">
    <cfRule type="expression" dxfId="318" priority="16" stopIfTrue="1">
      <formula>$F106=$H$3</formula>
    </cfRule>
  </conditionalFormatting>
  <conditionalFormatting sqref="F5 B5">
    <cfRule type="cellIs" dxfId="317" priority="1171" stopIfTrue="1" operator="lessThan">
      <formula>$H$3</formula>
    </cfRule>
  </conditionalFormatting>
  <conditionalFormatting sqref="F5">
    <cfRule type="cellIs" dxfId="316" priority="1170" stopIfTrue="1" operator="equal">
      <formula>$H$3</formula>
    </cfRule>
  </conditionalFormatting>
  <conditionalFormatting sqref="F5:F7 F9:F11">
    <cfRule type="cellIs" dxfId="315" priority="1157" stopIfTrue="1" operator="lessThan">
      <formula>$H$3</formula>
    </cfRule>
    <cfRule type="cellIs" dxfId="314" priority="1156" stopIfTrue="1" operator="equal">
      <formula>$H$3</formula>
    </cfRule>
  </conditionalFormatting>
  <conditionalFormatting sqref="F13:F14 F16:F25">
    <cfRule type="cellIs" dxfId="313" priority="1075" stopIfTrue="1" operator="lessThan">
      <formula>$H$3</formula>
    </cfRule>
  </conditionalFormatting>
  <conditionalFormatting sqref="F13:F14">
    <cfRule type="cellIs" dxfId="312" priority="1074" stopIfTrue="1" operator="equal">
      <formula>$H$3</formula>
    </cfRule>
  </conditionalFormatting>
  <conditionalFormatting sqref="F16:F27">
    <cfRule type="cellIs" dxfId="311" priority="1017" stopIfTrue="1" operator="equal">
      <formula>$H$3</formula>
    </cfRule>
  </conditionalFormatting>
  <conditionalFormatting sqref="F18:F19">
    <cfRule type="cellIs" dxfId="310" priority="981" stopIfTrue="1" operator="equal">
      <formula>$H$3</formula>
    </cfRule>
  </conditionalFormatting>
  <conditionalFormatting sqref="F21:F22">
    <cfRule type="cellIs" dxfId="309" priority="903" stopIfTrue="1" operator="lessThan">
      <formula>$H$3</formula>
    </cfRule>
  </conditionalFormatting>
  <conditionalFormatting sqref="F21:F24">
    <cfRule type="cellIs" dxfId="308" priority="904" stopIfTrue="1" operator="equal">
      <formula>$H$3</formula>
    </cfRule>
  </conditionalFormatting>
  <conditionalFormatting sqref="F23:F24">
    <cfRule type="expression" dxfId="307" priority="1449" stopIfTrue="1">
      <formula>$F23=$H$3</formula>
    </cfRule>
  </conditionalFormatting>
  <conditionalFormatting sqref="F25">
    <cfRule type="cellIs" dxfId="306" priority="857" stopIfTrue="1" operator="equal">
      <formula>$H$3</formula>
    </cfRule>
    <cfRule type="cellIs" dxfId="305" priority="858" stopIfTrue="1" operator="lessThan">
      <formula>$H$3</formula>
    </cfRule>
  </conditionalFormatting>
  <conditionalFormatting sqref="F28:F30 D28:D30">
    <cfRule type="cellIs" dxfId="304" priority="3775" stopIfTrue="1" operator="equal">
      <formula>$H$3</formula>
    </cfRule>
  </conditionalFormatting>
  <conditionalFormatting sqref="F28:F30">
    <cfRule type="cellIs" dxfId="303" priority="3772" stopIfTrue="1" operator="lessThan">
      <formula>$H$3</formula>
    </cfRule>
  </conditionalFormatting>
  <conditionalFormatting sqref="F32">
    <cfRule type="cellIs" dxfId="302" priority="1009" stopIfTrue="1" operator="lessThan">
      <formula>$H$3</formula>
    </cfRule>
  </conditionalFormatting>
  <conditionalFormatting sqref="F32:F35 D32:D36">
    <cfRule type="cellIs" dxfId="301" priority="1001" stopIfTrue="1" operator="equal">
      <formula>$H$3</formula>
    </cfRule>
  </conditionalFormatting>
  <conditionalFormatting sqref="F33:F35 D32:D36">
    <cfRule type="cellIs" dxfId="300" priority="998" stopIfTrue="1" operator="lessThan">
      <formula>$H$3</formula>
    </cfRule>
  </conditionalFormatting>
  <conditionalFormatting sqref="F33:F35">
    <cfRule type="cellIs" dxfId="299" priority="993" stopIfTrue="1" operator="equal">
      <formula>$H$3</formula>
    </cfRule>
  </conditionalFormatting>
  <conditionalFormatting sqref="F33:F36">
    <cfRule type="cellIs" dxfId="298" priority="923" stopIfTrue="1" operator="lessThan">
      <formula>$H$3</formula>
    </cfRule>
  </conditionalFormatting>
  <conditionalFormatting sqref="F37:F38 D37:D38">
    <cfRule type="cellIs" dxfId="297" priority="897" stopIfTrue="1" operator="lessThan">
      <formula>$H$3</formula>
    </cfRule>
  </conditionalFormatting>
  <conditionalFormatting sqref="F38">
    <cfRule type="cellIs" dxfId="296" priority="894" stopIfTrue="1" operator="equal">
      <formula>$H$3</formula>
    </cfRule>
  </conditionalFormatting>
  <conditionalFormatting sqref="F40:F45 F38">
    <cfRule type="cellIs" dxfId="295" priority="889" stopIfTrue="1" operator="lessThan">
      <formula>$H$3</formula>
    </cfRule>
  </conditionalFormatting>
  <conditionalFormatting sqref="F40:F50">
    <cfRule type="cellIs" dxfId="294" priority="833" stopIfTrue="1" operator="equal">
      <formula>$H$3</formula>
    </cfRule>
  </conditionalFormatting>
  <conditionalFormatting sqref="F48:F50">
    <cfRule type="cellIs" dxfId="293" priority="825" stopIfTrue="1" operator="lessThan">
      <formula>$H$3</formula>
    </cfRule>
    <cfRule type="expression" dxfId="292" priority="830" stopIfTrue="1">
      <formula>$F48=$H$3</formula>
    </cfRule>
  </conditionalFormatting>
  <conditionalFormatting sqref="F52:F58">
    <cfRule type="cellIs" dxfId="291" priority="812" stopIfTrue="1" operator="lessThan">
      <formula>$H$3</formula>
    </cfRule>
  </conditionalFormatting>
  <conditionalFormatting sqref="F52:F60">
    <cfRule type="cellIs" dxfId="290" priority="747" stopIfTrue="1" operator="equal">
      <formula>$H$3</formula>
    </cfRule>
  </conditionalFormatting>
  <conditionalFormatting sqref="F62:F70">
    <cfRule type="cellIs" dxfId="289" priority="422" stopIfTrue="1" operator="lessThan">
      <formula>$H$3</formula>
    </cfRule>
    <cfRule type="cellIs" dxfId="288" priority="421" stopIfTrue="1" operator="equal">
      <formula>$H$3</formula>
    </cfRule>
  </conditionalFormatting>
  <conditionalFormatting sqref="F72">
    <cfRule type="cellIs" dxfId="287" priority="405" stopIfTrue="1" operator="lessThan">
      <formula>$H$3</formula>
    </cfRule>
    <cfRule type="cellIs" dxfId="286" priority="404" stopIfTrue="1" operator="equal">
      <formula>$H$3</formula>
    </cfRule>
  </conditionalFormatting>
  <conditionalFormatting sqref="F74:F77">
    <cfRule type="cellIs" dxfId="285" priority="270" stopIfTrue="1" operator="lessThan">
      <formula>$H$3</formula>
    </cfRule>
  </conditionalFormatting>
  <conditionalFormatting sqref="F74:F81">
    <cfRule type="cellIs" dxfId="284" priority="238" stopIfTrue="1" operator="equal">
      <formula>$H$3</formula>
    </cfRule>
  </conditionalFormatting>
  <conditionalFormatting sqref="F80:F81">
    <cfRule type="cellIs" dxfId="283" priority="243" stopIfTrue="1" operator="lessThan">
      <formula>$H$3</formula>
    </cfRule>
  </conditionalFormatting>
  <conditionalFormatting sqref="F83">
    <cfRule type="cellIs" dxfId="282" priority="223" stopIfTrue="1" operator="equal">
      <formula>$H$3</formula>
    </cfRule>
    <cfRule type="cellIs" dxfId="281" priority="224" stopIfTrue="1" operator="lessThan">
      <formula>$H$3</formula>
    </cfRule>
  </conditionalFormatting>
  <conditionalFormatting sqref="F85:F88">
    <cfRule type="cellIs" dxfId="280" priority="211" stopIfTrue="1" operator="lessThan">
      <formula>$H$3</formula>
    </cfRule>
    <cfRule type="cellIs" dxfId="279" priority="210" stopIfTrue="1" operator="equal">
      <formula>$H$3</formula>
    </cfRule>
  </conditionalFormatting>
  <conditionalFormatting sqref="F91 B91">
    <cfRule type="cellIs" dxfId="278" priority="162" stopIfTrue="1" operator="lessThan">
      <formula>$H$3</formula>
    </cfRule>
  </conditionalFormatting>
  <conditionalFormatting sqref="F91">
    <cfRule type="cellIs" dxfId="277" priority="161" stopIfTrue="1" operator="equal">
      <formula>$H$3</formula>
    </cfRule>
  </conditionalFormatting>
  <conditionalFormatting sqref="F91:F96">
    <cfRule type="cellIs" dxfId="276" priority="67" stopIfTrue="1" operator="lessThan">
      <formula>$H$3</formula>
    </cfRule>
    <cfRule type="cellIs" dxfId="275" priority="62" stopIfTrue="1" operator="equal">
      <formula>$H$3</formula>
    </cfRule>
  </conditionalFormatting>
  <conditionalFormatting sqref="F98 B98">
    <cfRule type="cellIs" dxfId="274" priority="109" stopIfTrue="1" operator="lessThan">
      <formula>$H$3</formula>
    </cfRule>
  </conditionalFormatting>
  <conditionalFormatting sqref="F98">
    <cfRule type="cellIs" dxfId="273" priority="108" stopIfTrue="1" operator="equal">
      <formula>$H$3</formula>
    </cfRule>
  </conditionalFormatting>
  <conditionalFormatting sqref="F98:F106">
    <cfRule type="cellIs" dxfId="272" priority="94" stopIfTrue="1" operator="equal">
      <formula>$H$3</formula>
    </cfRule>
    <cfRule type="cellIs" dxfId="271" priority="97" stopIfTrue="1" operator="lessThan">
      <formula>$H$3</formula>
    </cfRule>
  </conditionalFormatting>
  <conditionalFormatting sqref="F99:F122">
    <cfRule type="cellIs" dxfId="270" priority="42" stopIfTrue="1" operator="lessThan">
      <formula>$H$3</formula>
    </cfRule>
    <cfRule type="cellIs" dxfId="269" priority="41" stopIfTrue="1" operator="equal">
      <formula>$H$3</formula>
    </cfRule>
  </conditionalFormatting>
  <conditionalFormatting sqref="F107:F122">
    <cfRule type="cellIs" dxfId="268" priority="39" stopIfTrue="1" operator="lessThan">
      <formula>$H$3</formula>
    </cfRule>
    <cfRule type="expression" dxfId="267" priority="40" stopIfTrue="1">
      <formula>$F107=$H$3</formula>
    </cfRule>
    <cfRule type="cellIs" dxfId="266" priority="34" stopIfTrue="1" operator="equal">
      <formula>$H$3</formula>
    </cfRule>
  </conditionalFormatting>
  <conditionalFormatting sqref="F18:G18">
    <cfRule type="expression" dxfId="265" priority="85087">
      <formula>AND($F227=$H$3,$F227&lt;&gt;"")</formula>
    </cfRule>
    <cfRule type="expression" dxfId="264" priority="85086">
      <formula>AND($F227&lt;$H$3,$F227&lt;&gt;"")</formula>
    </cfRule>
  </conditionalFormatting>
  <conditionalFormatting sqref="F26:G26">
    <cfRule type="expression" dxfId="263" priority="85089">
      <formula>AND($F191=$H$3,$F191&lt;&gt;"")</formula>
    </cfRule>
    <cfRule type="expression" dxfId="262" priority="85088">
      <formula>AND($F191&lt;$H$3,$F191&lt;&gt;"")</formula>
    </cfRule>
  </conditionalFormatting>
  <conditionalFormatting sqref="F46:G46 F59:G59">
    <cfRule type="expression" dxfId="261" priority="85090">
      <formula>AND($F218&lt;$H$3,$F218&lt;&gt;"")</formula>
    </cfRule>
    <cfRule type="expression" dxfId="260" priority="85091">
      <formula>AND($F218=$H$3,$F218&lt;&gt;"")</formula>
    </cfRule>
  </conditionalFormatting>
  <conditionalFormatting sqref="F78:G78">
    <cfRule type="expression" dxfId="259" priority="85095">
      <formula>AND($F260=$H$3,$F260&lt;&gt;"")</formula>
    </cfRule>
    <cfRule type="expression" dxfId="258" priority="85094">
      <formula>AND($F260&lt;$H$3,$F260&lt;&gt;"")</formula>
    </cfRule>
  </conditionalFormatting>
  <conditionalFormatting sqref="G5 C5:C7 E6:E7">
    <cfRule type="expression" dxfId="257" priority="3797" stopIfTrue="1">
      <formula>$B5=$H$3</formula>
    </cfRule>
  </conditionalFormatting>
  <conditionalFormatting sqref="G5:G7 G9:G11">
    <cfRule type="expression" dxfId="256" priority="1159" stopIfTrue="1">
      <formula>F5&lt;$H$3</formula>
    </cfRule>
  </conditionalFormatting>
  <conditionalFormatting sqref="G13:G14">
    <cfRule type="expression" dxfId="255" priority="1077" stopIfTrue="1">
      <formula>F13&lt;$H$3</formula>
    </cfRule>
  </conditionalFormatting>
  <conditionalFormatting sqref="G18">
    <cfRule type="expression" dxfId="254" priority="85096" stopIfTrue="1">
      <formula>$F227=$H$3</formula>
    </cfRule>
  </conditionalFormatting>
  <conditionalFormatting sqref="G21:G25 C5:C7 C16:C17 E16:E17 G16:G17">
    <cfRule type="expression" dxfId="253" priority="1094" stopIfTrue="1">
      <formula>B5&lt;$H$3</formula>
    </cfRule>
  </conditionalFormatting>
  <conditionalFormatting sqref="G26">
    <cfRule type="expression" dxfId="252" priority="85097" stopIfTrue="1">
      <formula>$F191=$H$3</formula>
    </cfRule>
  </conditionalFormatting>
  <conditionalFormatting sqref="G32:G38 G40:G45">
    <cfRule type="expression" dxfId="251" priority="917" stopIfTrue="1">
      <formula>F32&lt;$H$3</formula>
    </cfRule>
  </conditionalFormatting>
  <conditionalFormatting sqref="G46 G59">
    <cfRule type="expression" dxfId="250" priority="85098" stopIfTrue="1">
      <formula>$F218=$H$3</formula>
    </cfRule>
  </conditionalFormatting>
  <conditionalFormatting sqref="G48:G50">
    <cfRule type="expression" dxfId="249" priority="800" stopIfTrue="1">
      <formula>$F48=$H$3</formula>
    </cfRule>
    <cfRule type="expression" dxfId="248" priority="799" stopIfTrue="1">
      <formula>F48&lt;$H$3</formula>
    </cfRule>
  </conditionalFormatting>
  <conditionalFormatting sqref="G52:G58">
    <cfRule type="expression" dxfId="247" priority="759" stopIfTrue="1">
      <formula>F52&lt;$H$3</formula>
    </cfRule>
  </conditionalFormatting>
  <conditionalFormatting sqref="G62:G68">
    <cfRule type="expression" dxfId="246" priority="663" stopIfTrue="1">
      <formula>$F62=$H$3</formula>
    </cfRule>
  </conditionalFormatting>
  <conditionalFormatting sqref="G62:G70">
    <cfRule type="expression" dxfId="245" priority="420" stopIfTrue="1">
      <formula>$B62=$H$3</formula>
    </cfRule>
  </conditionalFormatting>
  <conditionalFormatting sqref="G69:G70">
    <cfRule type="expression" dxfId="244" priority="419" stopIfTrue="1">
      <formula>$F69=$H$3</formula>
    </cfRule>
    <cfRule type="expression" dxfId="243" priority="418" stopIfTrue="1">
      <formula>F69&lt;$H$3</formula>
    </cfRule>
  </conditionalFormatting>
  <conditionalFormatting sqref="G72">
    <cfRule type="expression" dxfId="242" priority="410" stopIfTrue="1">
      <formula>$B72=$H$3</formula>
    </cfRule>
    <cfRule type="expression" dxfId="241" priority="342" stopIfTrue="1">
      <formula>F72&lt;$H$3</formula>
    </cfRule>
    <cfRule type="expression" dxfId="240" priority="406" stopIfTrue="1">
      <formula>$F72=$H$3</formula>
    </cfRule>
  </conditionalFormatting>
  <conditionalFormatting sqref="G74:G77">
    <cfRule type="expression" dxfId="239" priority="273" stopIfTrue="1">
      <formula>$F74=$H$3</formula>
    </cfRule>
  </conditionalFormatting>
  <conditionalFormatting sqref="G78">
    <cfRule type="expression" dxfId="238" priority="85100" stopIfTrue="1">
      <formula>$F260=$H$3</formula>
    </cfRule>
  </conditionalFormatting>
  <conditionalFormatting sqref="G83 G85:G88">
    <cfRule type="expression" dxfId="237" priority="225" stopIfTrue="1">
      <formula>F83&lt;$H$3</formula>
    </cfRule>
    <cfRule type="expression" dxfId="236" priority="226" stopIfTrue="1">
      <formula>$B83=$H$3</formula>
    </cfRule>
    <cfRule type="expression" dxfId="235" priority="227" stopIfTrue="1">
      <formula>$F83=$H$3</formula>
    </cfRule>
  </conditionalFormatting>
  <conditionalFormatting sqref="G91:G96 C72">
    <cfRule type="expression" dxfId="234" priority="352" stopIfTrue="1">
      <formula>$B72=$H$3</formula>
    </cfRule>
  </conditionalFormatting>
  <conditionalFormatting sqref="G92">
    <cfRule type="expression" dxfId="233" priority="68" stopIfTrue="1">
      <formula>F92&lt;$H$3</formula>
    </cfRule>
  </conditionalFormatting>
  <conditionalFormatting sqref="G93:G96">
    <cfRule type="expression" dxfId="232" priority="150" stopIfTrue="1">
      <formula>F93&lt;$H$3</formula>
    </cfRule>
    <cfRule type="expression" dxfId="231" priority="145" stopIfTrue="1">
      <formula>$F93=$H$3</formula>
    </cfRule>
  </conditionalFormatting>
  <conditionalFormatting sqref="G98:G104">
    <cfRule type="expression" dxfId="230" priority="55" stopIfTrue="1">
      <formula>$F98=$H$3</formula>
    </cfRule>
    <cfRule type="expression" dxfId="229" priority="56" stopIfTrue="1">
      <formula>$B98=$H$3</formula>
    </cfRule>
  </conditionalFormatting>
  <conditionalFormatting sqref="G98:G115">
    <cfRule type="expression" dxfId="228" priority="57" stopIfTrue="1">
      <formula>F98&lt;$H$3</formula>
    </cfRule>
  </conditionalFormatting>
  <conditionalFormatting sqref="G99:G115">
    <cfRule type="expression" dxfId="227" priority="53" stopIfTrue="1">
      <formula>F99&lt;$H$3</formula>
    </cfRule>
  </conditionalFormatting>
  <conditionalFormatting sqref="G105:G115">
    <cfRule type="expression" dxfId="226" priority="52" stopIfTrue="1">
      <formula>$B105=$H$3</formula>
    </cfRule>
  </conditionalFormatting>
  <conditionalFormatting sqref="G107:G122">
    <cfRule type="expression" dxfId="225" priority="6" stopIfTrue="1">
      <formula>$F107=$H$3</formula>
    </cfRule>
  </conditionalFormatting>
  <conditionalFormatting sqref="G116:G122">
    <cfRule type="expression" dxfId="224" priority="5" stopIfTrue="1">
      <formula>F116&lt;$H$3</formula>
    </cfRule>
    <cfRule type="expression" dxfId="223" priority="4" stopIfTrue="1">
      <formula>$B116=$H$3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I344"/>
  <sheetViews>
    <sheetView zoomScaleNormal="100" workbookViewId="0">
      <selection activeCell="O17" sqref="O17"/>
    </sheetView>
  </sheetViews>
  <sheetFormatPr defaultColWidth="9" defaultRowHeight="15.6"/>
  <cols>
    <col min="1" max="1" width="18" customWidth="1"/>
    <col min="2" max="7" width="11.59765625" customWidth="1"/>
    <col min="8" max="8" width="59.5" customWidth="1"/>
    <col min="9" max="9" width="13.5" customWidth="1"/>
  </cols>
  <sheetData>
    <row r="1" spans="1:9" ht="77.55" customHeight="1">
      <c r="A1" s="25"/>
      <c r="B1" s="25"/>
      <c r="C1" s="105" t="s">
        <v>0</v>
      </c>
      <c r="D1" s="106"/>
      <c r="E1" s="106"/>
      <c r="F1" s="106"/>
      <c r="G1" s="106"/>
      <c r="H1" s="106"/>
      <c r="I1" s="106"/>
    </row>
    <row r="2" spans="1:9" ht="23.1" customHeight="1">
      <c r="A2" s="107" t="s">
        <v>1</v>
      </c>
      <c r="B2" s="107"/>
      <c r="C2" s="108" t="s">
        <v>2</v>
      </c>
      <c r="D2" s="108"/>
      <c r="E2" s="108"/>
      <c r="F2" s="108"/>
      <c r="G2" s="108"/>
      <c r="H2" s="108"/>
      <c r="I2" s="108"/>
    </row>
    <row r="3" spans="1:9" ht="24.6" customHeight="1">
      <c r="A3" s="109"/>
      <c r="B3" s="109"/>
      <c r="C3" s="109"/>
      <c r="D3" s="109"/>
      <c r="E3" s="109"/>
      <c r="F3" s="109"/>
      <c r="G3" s="109"/>
      <c r="H3" s="3">
        <v>46232</v>
      </c>
      <c r="I3" s="26"/>
    </row>
    <row r="4" spans="1:9" ht="24" customHeight="1">
      <c r="A4" s="82" t="s">
        <v>502</v>
      </c>
      <c r="B4" s="83"/>
      <c r="C4" s="83"/>
      <c r="D4" s="83"/>
      <c r="E4" s="83"/>
      <c r="F4" s="83"/>
      <c r="G4" s="83"/>
      <c r="H4" s="83"/>
      <c r="I4" s="84"/>
    </row>
    <row r="5" spans="1:9" ht="24" customHeight="1">
      <c r="A5" s="27" t="s">
        <v>4</v>
      </c>
      <c r="B5" s="80" t="s">
        <v>5</v>
      </c>
      <c r="C5" s="81"/>
      <c r="D5" s="80" t="s">
        <v>6</v>
      </c>
      <c r="E5" s="81"/>
      <c r="F5" s="80" t="s">
        <v>7</v>
      </c>
      <c r="G5" s="81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hidden="1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hidden="1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hidden="1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496</v>
      </c>
      <c r="I11" s="51"/>
    </row>
    <row r="12" spans="1:9" ht="24" customHeight="1">
      <c r="A12" s="29" t="s">
        <v>458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0.25</v>
      </c>
      <c r="F12" s="72">
        <f>D12</f>
        <v>46226</v>
      </c>
      <c r="G12" s="18">
        <v>0.69166666666666665</v>
      </c>
      <c r="H12" s="30" t="s">
        <v>301</v>
      </c>
      <c r="I12" s="51"/>
    </row>
    <row r="13" spans="1:9" ht="24" customHeight="1">
      <c r="A13" s="29" t="s">
        <v>377</v>
      </c>
      <c r="B13" s="8">
        <f>F12+2</f>
        <v>46228</v>
      </c>
      <c r="C13" s="18">
        <v>0.25</v>
      </c>
      <c r="D13" s="72">
        <f>B13+1</f>
        <v>46229</v>
      </c>
      <c r="E13" s="18">
        <v>0.60833333333333328</v>
      </c>
      <c r="F13" s="72">
        <f>D13+1</f>
        <v>46230</v>
      </c>
      <c r="G13" s="18">
        <v>6.9444444444444447E-4</v>
      </c>
      <c r="H13" s="30" t="s">
        <v>301</v>
      </c>
      <c r="I13" s="51"/>
    </row>
    <row r="14" spans="1:9" ht="24" customHeight="1">
      <c r="A14" s="36" t="s">
        <v>480</v>
      </c>
      <c r="B14" s="8">
        <f>F13+2</f>
        <v>46232</v>
      </c>
      <c r="C14" s="18">
        <v>0.5</v>
      </c>
      <c r="D14" s="72">
        <f>B14+2</f>
        <v>46234</v>
      </c>
      <c r="E14" s="18">
        <v>0.5</v>
      </c>
      <c r="F14" s="72">
        <f>D14</f>
        <v>46234</v>
      </c>
      <c r="G14" s="18">
        <v>0.91666666666666663</v>
      </c>
      <c r="H14" s="30" t="s">
        <v>536</v>
      </c>
      <c r="I14" s="51"/>
    </row>
    <row r="15" spans="1:9" ht="24" customHeight="1">
      <c r="A15" s="36" t="s">
        <v>483</v>
      </c>
      <c r="B15" s="33"/>
      <c r="C15" s="20"/>
      <c r="D15" s="76"/>
      <c r="E15" s="20"/>
      <c r="F15" s="76"/>
      <c r="G15" s="20"/>
      <c r="H15" s="30" t="s">
        <v>517</v>
      </c>
      <c r="I15" s="51"/>
    </row>
    <row r="16" spans="1:9" ht="24" customHeight="1">
      <c r="A16" s="29" t="s">
        <v>512</v>
      </c>
      <c r="B16" s="8">
        <f>F14+6</f>
        <v>46240</v>
      </c>
      <c r="C16" s="18">
        <v>0</v>
      </c>
      <c r="D16" s="72">
        <f>B16</f>
        <v>46240</v>
      </c>
      <c r="E16" s="18">
        <v>8.3333333333333329E-2</v>
      </c>
      <c r="F16" s="72">
        <f>D16</f>
        <v>46240</v>
      </c>
      <c r="G16" s="18">
        <v>0.91666666666666663</v>
      </c>
      <c r="H16" s="30"/>
      <c r="I16" s="51"/>
    </row>
    <row r="17" spans="1:9" ht="24" customHeight="1">
      <c r="A17" s="29" t="s">
        <v>297</v>
      </c>
      <c r="B17" s="33"/>
      <c r="C17" s="20"/>
      <c r="D17" s="76"/>
      <c r="E17" s="20"/>
      <c r="F17" s="76"/>
      <c r="G17" s="20"/>
      <c r="H17" s="30" t="s">
        <v>541</v>
      </c>
      <c r="I17" s="51"/>
    </row>
    <row r="18" spans="1:9" ht="24" customHeight="1">
      <c r="A18" s="36" t="s">
        <v>303</v>
      </c>
      <c r="B18" s="8">
        <f>F16+7</f>
        <v>46247</v>
      </c>
      <c r="C18" s="18">
        <v>0.25</v>
      </c>
      <c r="D18" s="72">
        <f t="shared" ref="D18" si="1">B18</f>
        <v>46247</v>
      </c>
      <c r="E18" s="18">
        <v>0.33333333333333331</v>
      </c>
      <c r="F18" s="72">
        <f>D18</f>
        <v>46247</v>
      </c>
      <c r="G18" s="18">
        <v>0.75</v>
      </c>
      <c r="H18" s="30"/>
      <c r="I18" s="51"/>
    </row>
    <row r="19" spans="1:9" ht="24" customHeight="1">
      <c r="A19" s="29" t="s">
        <v>298</v>
      </c>
      <c r="B19" s="72">
        <f>F18+1</f>
        <v>46248</v>
      </c>
      <c r="C19" s="18">
        <v>0.25</v>
      </c>
      <c r="D19" s="72">
        <f>B19</f>
        <v>46248</v>
      </c>
      <c r="E19" s="18">
        <v>0.75</v>
      </c>
      <c r="F19" s="72">
        <f>D19</f>
        <v>46248</v>
      </c>
      <c r="G19" s="18">
        <v>0.16666666666666666</v>
      </c>
      <c r="H19" s="30"/>
      <c r="I19" s="51"/>
    </row>
    <row r="20" spans="1:9" ht="24" customHeight="1">
      <c r="A20" s="82" t="s">
        <v>532</v>
      </c>
      <c r="B20" s="83"/>
      <c r="C20" s="83"/>
      <c r="D20" s="83"/>
      <c r="E20" s="83"/>
      <c r="F20" s="83"/>
      <c r="G20" s="83"/>
      <c r="H20" s="83"/>
      <c r="I20" s="84"/>
    </row>
    <row r="21" spans="1:9" ht="24" customHeight="1">
      <c r="A21" s="27" t="s">
        <v>4</v>
      </c>
      <c r="B21" s="80" t="s">
        <v>5</v>
      </c>
      <c r="C21" s="81"/>
      <c r="D21" s="80" t="s">
        <v>6</v>
      </c>
      <c r="E21" s="81"/>
      <c r="F21" s="80" t="s">
        <v>7</v>
      </c>
      <c r="G21" s="81"/>
      <c r="H21" s="28" t="s">
        <v>8</v>
      </c>
      <c r="I21" s="28" t="s">
        <v>9</v>
      </c>
    </row>
    <row r="22" spans="1:9" ht="24" hidden="1" customHeight="1">
      <c r="A22" s="53" t="s">
        <v>421</v>
      </c>
      <c r="B22" s="72">
        <v>46202</v>
      </c>
      <c r="C22" s="22">
        <v>0.20833333333333334</v>
      </c>
      <c r="D22" s="72">
        <f>B22+1</f>
        <v>46203</v>
      </c>
      <c r="E22" s="9">
        <v>0.7583333333333333</v>
      </c>
      <c r="F22" s="72">
        <f t="shared" ref="F22" si="2">D22+1</f>
        <v>46204</v>
      </c>
      <c r="G22" s="9">
        <v>0.48958333333333331</v>
      </c>
      <c r="H22" s="35" t="s">
        <v>462</v>
      </c>
      <c r="I22" s="5"/>
    </row>
    <row r="23" spans="1:9" ht="24" hidden="1" customHeight="1">
      <c r="A23" s="74" t="s">
        <v>427</v>
      </c>
      <c r="B23" s="72">
        <v>46205</v>
      </c>
      <c r="C23" s="22">
        <v>0.91180555555555554</v>
      </c>
      <c r="D23" s="72">
        <f>B23+2</f>
        <v>46207</v>
      </c>
      <c r="E23" s="9">
        <v>0.43333333333333335</v>
      </c>
      <c r="F23" s="72">
        <f>D23</f>
        <v>46207</v>
      </c>
      <c r="G23" s="9">
        <v>0.83333333333333337</v>
      </c>
      <c r="H23" s="30" t="s">
        <v>301</v>
      </c>
      <c r="I23" s="5"/>
    </row>
    <row r="24" spans="1:9" ht="24" hidden="1" customHeight="1">
      <c r="A24" s="74" t="s">
        <v>426</v>
      </c>
      <c r="B24" s="72">
        <f>F23+1</f>
        <v>46208</v>
      </c>
      <c r="C24" s="22">
        <v>0.8833333333333333</v>
      </c>
      <c r="D24" s="72">
        <f>B24+1</f>
        <v>46209</v>
      </c>
      <c r="E24" s="9">
        <v>0.88749999999999996</v>
      </c>
      <c r="F24" s="72">
        <f>D24+1</f>
        <v>46210</v>
      </c>
      <c r="G24" s="9">
        <v>0.22916666666666666</v>
      </c>
      <c r="H24" s="30" t="s">
        <v>301</v>
      </c>
      <c r="I24" s="5"/>
    </row>
    <row r="25" spans="1:9" ht="24" hidden="1" customHeight="1">
      <c r="A25" s="53" t="s">
        <v>449</v>
      </c>
      <c r="B25" s="72">
        <f>F24+4</f>
        <v>46214</v>
      </c>
      <c r="C25" s="22">
        <v>4.1666666666666664E-2</v>
      </c>
      <c r="D25" s="72">
        <f t="shared" ref="D25:D30" si="3">B25</f>
        <v>46214</v>
      </c>
      <c r="E25" s="22">
        <v>0.15</v>
      </c>
      <c r="F25" s="72">
        <f>D25</f>
        <v>46214</v>
      </c>
      <c r="G25" s="22">
        <v>0.54166666666666663</v>
      </c>
      <c r="H25" s="35"/>
      <c r="I25" s="5"/>
    </row>
    <row r="26" spans="1:9" ht="24" hidden="1" customHeight="1">
      <c r="A26" s="52" t="s">
        <v>424</v>
      </c>
      <c r="B26" s="72">
        <f>F25+4</f>
        <v>46218</v>
      </c>
      <c r="C26" s="22">
        <v>0.33333333333333331</v>
      </c>
      <c r="D26" s="72">
        <f t="shared" si="3"/>
        <v>46218</v>
      </c>
      <c r="E26" s="22">
        <v>0.48333333333333334</v>
      </c>
      <c r="F26" s="72">
        <f t="shared" ref="F26:F27" si="4">D26+1</f>
        <v>46219</v>
      </c>
      <c r="G26" s="22">
        <v>0.31666666666666665</v>
      </c>
      <c r="H26" s="35"/>
      <c r="I26" s="5"/>
    </row>
    <row r="27" spans="1:9" ht="24" customHeight="1">
      <c r="A27" s="29" t="s">
        <v>459</v>
      </c>
      <c r="B27" s="72">
        <f>F26+2</f>
        <v>46221</v>
      </c>
      <c r="C27" s="18">
        <v>0.54166666666666663</v>
      </c>
      <c r="D27" s="72">
        <f t="shared" si="3"/>
        <v>46221</v>
      </c>
      <c r="E27" s="22">
        <v>0.73749999999999993</v>
      </c>
      <c r="F27" s="72">
        <f t="shared" si="4"/>
        <v>46222</v>
      </c>
      <c r="G27" s="22">
        <v>7.4999999999999997E-2</v>
      </c>
      <c r="H27" s="30"/>
      <c r="I27" s="51"/>
    </row>
    <row r="28" spans="1:9" ht="24" customHeight="1">
      <c r="A28" s="29" t="s">
        <v>469</v>
      </c>
      <c r="B28" s="72">
        <f>F27+5</f>
        <v>46227</v>
      </c>
      <c r="C28" s="18">
        <v>0.91666666666666663</v>
      </c>
      <c r="D28" s="72">
        <f>B28+2</f>
        <v>46229</v>
      </c>
      <c r="E28" s="18">
        <v>0.88749999999999996</v>
      </c>
      <c r="F28" s="72">
        <f>D28+1</f>
        <v>46230</v>
      </c>
      <c r="G28" s="22">
        <v>0.29166666666666669</v>
      </c>
      <c r="H28" s="30" t="s">
        <v>520</v>
      </c>
      <c r="I28" s="51"/>
    </row>
    <row r="29" spans="1:9" ht="24" customHeight="1">
      <c r="A29" s="74" t="s">
        <v>471</v>
      </c>
      <c r="B29" s="8">
        <f>F28+1</f>
        <v>46231</v>
      </c>
      <c r="C29" s="18">
        <v>0.3</v>
      </c>
      <c r="D29" s="8">
        <f>B29+3</f>
        <v>46234</v>
      </c>
      <c r="E29" s="18">
        <v>0.33333333333333331</v>
      </c>
      <c r="F29" s="8">
        <f>D29</f>
        <v>46234</v>
      </c>
      <c r="G29" s="18">
        <v>0.75</v>
      </c>
      <c r="H29" s="30" t="s">
        <v>301</v>
      </c>
      <c r="I29" s="51"/>
    </row>
    <row r="30" spans="1:9" ht="24" customHeight="1">
      <c r="A30" s="74" t="s">
        <v>491</v>
      </c>
      <c r="B30" s="8">
        <f>F29+1</f>
        <v>46235</v>
      </c>
      <c r="C30" s="18">
        <v>0.33333333333333331</v>
      </c>
      <c r="D30" s="8">
        <f t="shared" si="3"/>
        <v>46235</v>
      </c>
      <c r="E30" s="18">
        <v>0.41666666666666669</v>
      </c>
      <c r="F30" s="8">
        <f>D30</f>
        <v>46235</v>
      </c>
      <c r="G30" s="18">
        <v>0.83333333333333337</v>
      </c>
      <c r="H30" s="30"/>
      <c r="I30" s="51"/>
    </row>
    <row r="31" spans="1:9" ht="24" customHeight="1">
      <c r="A31" s="69" t="s">
        <v>499</v>
      </c>
      <c r="B31" s="8">
        <f>F30+7</f>
        <v>46242</v>
      </c>
      <c r="C31" s="18">
        <v>0.16666666666666666</v>
      </c>
      <c r="D31" s="8">
        <f t="shared" ref="D31" si="5">B31</f>
        <v>46242</v>
      </c>
      <c r="E31" s="18">
        <v>0.25</v>
      </c>
      <c r="F31" s="8">
        <f>D31+1</f>
        <v>46243</v>
      </c>
      <c r="G31" s="18">
        <v>8.3333333333333329E-2</v>
      </c>
      <c r="H31" s="30"/>
      <c r="I31" s="51"/>
    </row>
    <row r="32" spans="1:9" ht="24" customHeight="1">
      <c r="A32" s="69" t="s">
        <v>515</v>
      </c>
      <c r="B32" s="33"/>
      <c r="C32" s="20"/>
      <c r="D32" s="33"/>
      <c r="E32" s="20"/>
      <c r="F32" s="33"/>
      <c r="G32" s="20"/>
      <c r="H32" s="30" t="s">
        <v>519</v>
      </c>
      <c r="I32" s="51"/>
    </row>
    <row r="33" spans="1:9" ht="24" customHeight="1">
      <c r="A33" s="69" t="s">
        <v>516</v>
      </c>
      <c r="B33" s="8">
        <f>F31+7</f>
        <v>46250</v>
      </c>
      <c r="C33" s="18">
        <v>0.54166666666666663</v>
      </c>
      <c r="D33" s="8">
        <f t="shared" ref="D33" si="6">B33</f>
        <v>46250</v>
      </c>
      <c r="E33" s="18">
        <v>0.58333333333333337</v>
      </c>
      <c r="F33" s="8">
        <f>D33+1</f>
        <v>46251</v>
      </c>
      <c r="G33" s="18">
        <v>0.16666666666666666</v>
      </c>
      <c r="H33" s="30"/>
      <c r="I33" s="51"/>
    </row>
    <row r="34" spans="1:9" ht="24" customHeight="1">
      <c r="A34" s="82" t="s">
        <v>464</v>
      </c>
      <c r="B34" s="83"/>
      <c r="C34" s="83"/>
      <c r="D34" s="83"/>
      <c r="E34" s="83"/>
      <c r="F34" s="83"/>
      <c r="G34" s="83"/>
      <c r="H34" s="83"/>
      <c r="I34" s="84"/>
    </row>
    <row r="35" spans="1:9" ht="24" customHeight="1">
      <c r="A35" s="27" t="s">
        <v>4</v>
      </c>
      <c r="B35" s="80" t="s">
        <v>5</v>
      </c>
      <c r="C35" s="81"/>
      <c r="D35" s="80" t="s">
        <v>6</v>
      </c>
      <c r="E35" s="81"/>
      <c r="F35" s="80" t="s">
        <v>7</v>
      </c>
      <c r="G35" s="81"/>
      <c r="H35" s="28" t="s">
        <v>8</v>
      </c>
      <c r="I35" s="28" t="s">
        <v>9</v>
      </c>
    </row>
    <row r="36" spans="1:9" ht="24" hidden="1" customHeight="1">
      <c r="A36" s="53" t="s">
        <v>357</v>
      </c>
      <c r="B36" s="8">
        <v>46215</v>
      </c>
      <c r="C36" s="22">
        <v>0.97916666666666663</v>
      </c>
      <c r="D36" s="8">
        <f>B36+1</f>
        <v>46216</v>
      </c>
      <c r="E36" s="22">
        <v>0.93333333333333335</v>
      </c>
      <c r="F36" s="8">
        <f>D36+1</f>
        <v>46217</v>
      </c>
      <c r="G36" s="22">
        <v>5.4166666666666669E-2</v>
      </c>
      <c r="H36" s="30" t="s">
        <v>493</v>
      </c>
      <c r="I36" s="51"/>
    </row>
    <row r="37" spans="1:9" ht="24" customHeight="1">
      <c r="A37" s="74" t="s">
        <v>314</v>
      </c>
      <c r="B37" s="8">
        <f>F36+1</f>
        <v>46218</v>
      </c>
      <c r="C37" s="22">
        <v>0.4375</v>
      </c>
      <c r="D37" s="8">
        <f>B37</f>
        <v>46218</v>
      </c>
      <c r="E37" s="22">
        <v>0.76249999999999996</v>
      </c>
      <c r="F37" s="8">
        <f>D37+1</f>
        <v>46219</v>
      </c>
      <c r="G37" s="22">
        <v>0.47499999999999998</v>
      </c>
      <c r="H37" s="30"/>
      <c r="I37" s="51"/>
    </row>
    <row r="38" spans="1:9" ht="24" customHeight="1">
      <c r="A38" s="74" t="s">
        <v>313</v>
      </c>
      <c r="B38" s="8">
        <f>F37+1</f>
        <v>46220</v>
      </c>
      <c r="C38" s="22">
        <v>0</v>
      </c>
      <c r="D38" s="8">
        <f>B38+3</f>
        <v>46223</v>
      </c>
      <c r="E38" s="22">
        <v>0.85</v>
      </c>
      <c r="F38" s="8">
        <f>D38+1</f>
        <v>46224</v>
      </c>
      <c r="G38" s="22">
        <v>0.25833333333333336</v>
      </c>
      <c r="H38" s="30" t="s">
        <v>496</v>
      </c>
      <c r="I38" s="51"/>
    </row>
    <row r="39" spans="1:9" ht="24" customHeight="1">
      <c r="A39" s="74" t="s">
        <v>463</v>
      </c>
      <c r="B39" s="8">
        <f>F38+7</f>
        <v>46231</v>
      </c>
      <c r="C39" s="22">
        <v>8.3333333333333329E-2</v>
      </c>
      <c r="D39" s="8">
        <f t="shared" ref="D39" si="7">B39</f>
        <v>46231</v>
      </c>
      <c r="E39" s="9">
        <v>0.12083333333333333</v>
      </c>
      <c r="F39" s="8">
        <f>D39+1</f>
        <v>46232</v>
      </c>
      <c r="G39" s="22">
        <v>0.24583333333333332</v>
      </c>
      <c r="H39" s="30"/>
      <c r="I39" s="51"/>
    </row>
    <row r="40" spans="1:9" ht="24" customHeight="1">
      <c r="A40" s="74" t="s">
        <v>333</v>
      </c>
      <c r="B40" s="8">
        <f>F39+6</f>
        <v>46238</v>
      </c>
      <c r="C40" s="22">
        <v>0.41666666666666669</v>
      </c>
      <c r="D40" s="8">
        <f>B40</f>
        <v>46238</v>
      </c>
      <c r="E40" s="22">
        <v>0.5</v>
      </c>
      <c r="F40" s="8">
        <f>D40</f>
        <v>46238</v>
      </c>
      <c r="G40" s="22">
        <v>0.91666666666666663</v>
      </c>
      <c r="H40" s="30"/>
      <c r="I40" s="51"/>
    </row>
    <row r="41" spans="1:9" ht="24" customHeight="1">
      <c r="A41" s="74" t="s">
        <v>331</v>
      </c>
      <c r="B41" s="8">
        <f>F40+1</f>
        <v>46239</v>
      </c>
      <c r="C41" s="22">
        <v>0.41666666666666669</v>
      </c>
      <c r="D41" s="8">
        <f>B41</f>
        <v>46239</v>
      </c>
      <c r="E41" s="22">
        <v>0.91666666666666663</v>
      </c>
      <c r="F41" s="8">
        <f>D41+1</f>
        <v>46240</v>
      </c>
      <c r="G41" s="22">
        <v>0.41666666666666669</v>
      </c>
      <c r="H41" s="30"/>
      <c r="I41" s="51"/>
    </row>
    <row r="42" spans="1:9" ht="24" customHeight="1">
      <c r="A42" s="74" t="s">
        <v>422</v>
      </c>
      <c r="B42" s="8">
        <f>F41+7</f>
        <v>46247</v>
      </c>
      <c r="C42" s="22">
        <v>0</v>
      </c>
      <c r="D42" s="8">
        <f>B42</f>
        <v>46247</v>
      </c>
      <c r="E42" s="22">
        <v>8.3333333333333329E-2</v>
      </c>
      <c r="F42" s="8">
        <f>D42</f>
        <v>46247</v>
      </c>
      <c r="G42" s="22">
        <v>0.91666666666666663</v>
      </c>
      <c r="H42" s="30"/>
      <c r="I42" s="51"/>
    </row>
    <row r="43" spans="1:9" ht="24" customHeight="1">
      <c r="A43" s="74" t="s">
        <v>537</v>
      </c>
      <c r="B43" s="8">
        <f>F42+7</f>
        <v>46254</v>
      </c>
      <c r="C43" s="22">
        <v>0.25</v>
      </c>
      <c r="D43" s="8">
        <f>B43</f>
        <v>46254</v>
      </c>
      <c r="E43" s="22">
        <v>0.33333333333333331</v>
      </c>
      <c r="F43" s="8">
        <f>D43</f>
        <v>46254</v>
      </c>
      <c r="G43" s="22">
        <v>0.75</v>
      </c>
      <c r="H43" s="30" t="s">
        <v>538</v>
      </c>
      <c r="I43" s="51"/>
    </row>
    <row r="44" spans="1:9" ht="24" customHeight="1"/>
    <row r="45" spans="1:9" ht="24" customHeight="1"/>
    <row r="46" spans="1:9" ht="24" customHeight="1"/>
    <row r="47" spans="1:9" ht="24" customHeight="1"/>
    <row r="48" spans="1:9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</sheetData>
  <mergeCells count="16">
    <mergeCell ref="C1:I1"/>
    <mergeCell ref="A2:B2"/>
    <mergeCell ref="C2:I2"/>
    <mergeCell ref="A3:G3"/>
    <mergeCell ref="A4:I4"/>
    <mergeCell ref="A34:I34"/>
    <mergeCell ref="B35:C35"/>
    <mergeCell ref="D35:E35"/>
    <mergeCell ref="F35:G35"/>
    <mergeCell ref="B5:C5"/>
    <mergeCell ref="D5:E5"/>
    <mergeCell ref="F5:G5"/>
    <mergeCell ref="A20:I20"/>
    <mergeCell ref="B21:C21"/>
    <mergeCell ref="D21:E21"/>
    <mergeCell ref="F21:G21"/>
  </mergeCells>
  <phoneticPr fontId="42" type="noConversion"/>
  <conditionalFormatting sqref="B4:B5">
    <cfRule type="cellIs" dxfId="222" priority="756" stopIfTrue="1" operator="equal">
      <formula>$H$3</formula>
    </cfRule>
  </conditionalFormatting>
  <conditionalFormatting sqref="B4:B9">
    <cfRule type="cellIs" dxfId="221" priority="276" stopIfTrue="1" operator="lessThan">
      <formula>$H$3</formula>
    </cfRule>
  </conditionalFormatting>
  <conditionalFormatting sqref="B6:B7">
    <cfRule type="cellIs" dxfId="220" priority="274" stopIfTrue="1" operator="lessThan">
      <formula>$H$3</formula>
    </cfRule>
    <cfRule type="cellIs" dxfId="219" priority="275" stopIfTrue="1" operator="equal">
      <formula>$H$3</formula>
    </cfRule>
  </conditionalFormatting>
  <conditionalFormatting sqref="B8:B9">
    <cfRule type="cellIs" dxfId="218" priority="280" stopIfTrue="1" operator="equal">
      <formula>$H$3</formula>
    </cfRule>
  </conditionalFormatting>
  <conditionalFormatting sqref="B8:B14 B16 B18:B19">
    <cfRule type="cellIs" dxfId="217" priority="281" stopIfTrue="1" operator="lessThan">
      <formula>$H$3</formula>
    </cfRule>
  </conditionalFormatting>
  <conditionalFormatting sqref="B10:B14 B16 B18:B19">
    <cfRule type="cellIs" dxfId="216" priority="708" stopIfTrue="1" operator="equal">
      <formula>$H$3</formula>
    </cfRule>
    <cfRule type="cellIs" dxfId="215" priority="709" stopIfTrue="1" operator="lessThan">
      <formula>$H$3</formula>
    </cfRule>
  </conditionalFormatting>
  <conditionalFormatting sqref="B20:B21">
    <cfRule type="cellIs" dxfId="214" priority="735" stopIfTrue="1" operator="lessThan">
      <formula>$H$3</formula>
    </cfRule>
    <cfRule type="cellIs" dxfId="213" priority="734" stopIfTrue="1" operator="equal">
      <formula>$H$3</formula>
    </cfRule>
    <cfRule type="cellIs" dxfId="212" priority="731" stopIfTrue="1" operator="lessThan">
      <formula>$H$3</formula>
    </cfRule>
    <cfRule type="cellIs" dxfId="211" priority="724" stopIfTrue="1" operator="equal">
      <formula>$H$3</formula>
    </cfRule>
  </conditionalFormatting>
  <conditionalFormatting sqref="B21">
    <cfRule type="cellIs" dxfId="210" priority="721" stopIfTrue="1" operator="equal">
      <formula>$H$3</formula>
    </cfRule>
    <cfRule type="cellIs" dxfId="209" priority="722" stopIfTrue="1" operator="lessThan">
      <formula>$H$3</formula>
    </cfRule>
  </conditionalFormatting>
  <conditionalFormatting sqref="B21:B26">
    <cfRule type="cellIs" dxfId="208" priority="175" stopIfTrue="1" operator="equal">
      <formula>$H$3</formula>
    </cfRule>
  </conditionalFormatting>
  <conditionalFormatting sqref="B21:B31">
    <cfRule type="cellIs" dxfId="207" priority="176" stopIfTrue="1" operator="lessThan">
      <formula>$H$3</formula>
    </cfRule>
  </conditionalFormatting>
  <conditionalFormatting sqref="B27:B31 B33">
    <cfRule type="cellIs" dxfId="206" priority="206" stopIfTrue="1" operator="lessThan">
      <formula>$H$3</formula>
    </cfRule>
    <cfRule type="cellIs" dxfId="205" priority="205" stopIfTrue="1" operator="equal">
      <formula>$H$3</formula>
    </cfRule>
  </conditionalFormatting>
  <conditionalFormatting sqref="B33:B35">
    <cfRule type="cellIs" dxfId="204" priority="164" stopIfTrue="1" operator="lessThan">
      <formula>$H$3</formula>
    </cfRule>
  </conditionalFormatting>
  <conditionalFormatting sqref="B34:B35">
    <cfRule type="cellIs" dxfId="203" priority="160" stopIfTrue="1" operator="lessThan">
      <formula>$H$3</formula>
    </cfRule>
    <cfRule type="cellIs" dxfId="202" priority="153" stopIfTrue="1" operator="equal">
      <formula>$H$3</formula>
    </cfRule>
    <cfRule type="cellIs" dxfId="201" priority="163" stopIfTrue="1" operator="equal">
      <formula>$H$3</formula>
    </cfRule>
  </conditionalFormatting>
  <conditionalFormatting sqref="B35">
    <cfRule type="cellIs" dxfId="200" priority="151" stopIfTrue="1" operator="lessThan">
      <formula>$H$3</formula>
    </cfRule>
    <cfRule type="cellIs" dxfId="199" priority="150" stopIfTrue="1" operator="equal">
      <formula>$H$3</formula>
    </cfRule>
  </conditionalFormatting>
  <conditionalFormatting sqref="B35:B43">
    <cfRule type="cellIs" dxfId="198" priority="48" stopIfTrue="1" operator="equal">
      <formula>$H$3</formula>
    </cfRule>
    <cfRule type="cellIs" dxfId="197" priority="49" stopIfTrue="1" operator="lessThan">
      <formula>$H$3</formula>
    </cfRule>
  </conditionalFormatting>
  <conditionalFormatting sqref="B4:C4">
    <cfRule type="expression" dxfId="196" priority="85536" stopIfTrue="1">
      <formula>AND($B382=$H$3,$B382&lt;&gt;"")</formula>
    </cfRule>
    <cfRule type="expression" dxfId="195" priority="85537" stopIfTrue="1">
      <formula>AND($B382&lt;$H$3,$B382&lt;&gt;"")</formula>
    </cfRule>
  </conditionalFormatting>
  <conditionalFormatting sqref="C18:C19 C16">
    <cfRule type="expression" dxfId="194" priority="27" stopIfTrue="1">
      <formula>B16&lt;$H$3</formula>
    </cfRule>
  </conditionalFormatting>
  <conditionalFormatting sqref="C19">
    <cfRule type="expression" dxfId="193" priority="25" stopIfTrue="1">
      <formula>$F19=$H$3</formula>
    </cfRule>
    <cfRule type="expression" dxfId="192" priority="26" stopIfTrue="1">
      <formula>$B19=$H$3</formula>
    </cfRule>
  </conditionalFormatting>
  <conditionalFormatting sqref="C20:C28 C30:C31 C33">
    <cfRule type="expression" dxfId="191" priority="171" stopIfTrue="1">
      <formula>$B20=$H$3</formula>
    </cfRule>
  </conditionalFormatting>
  <conditionalFormatting sqref="C21:C31 C33">
    <cfRule type="expression" dxfId="190" priority="125" stopIfTrue="1">
      <formula>B21&lt;$H$3</formula>
    </cfRule>
  </conditionalFormatting>
  <conditionalFormatting sqref="C22:C28 C30:C31 C33">
    <cfRule type="expression" dxfId="189" priority="170" stopIfTrue="1">
      <formula>$F22=$H$3</formula>
    </cfRule>
  </conditionalFormatting>
  <conditionalFormatting sqref="C29:C31 C33">
    <cfRule type="expression" dxfId="188" priority="123" stopIfTrue="1">
      <formula>$F29=$H$3</formula>
    </cfRule>
  </conditionalFormatting>
  <conditionalFormatting sqref="C29:C31 C33:C35">
    <cfRule type="expression" dxfId="187" priority="124" stopIfTrue="1">
      <formula>$B29=$H$3</formula>
    </cfRule>
  </conditionalFormatting>
  <conditionalFormatting sqref="C35:C39">
    <cfRule type="expression" dxfId="186" priority="42" stopIfTrue="1">
      <formula>B35&lt;$H$3</formula>
    </cfRule>
  </conditionalFormatting>
  <conditionalFormatting sqref="C36:C39">
    <cfRule type="expression" dxfId="185" priority="45" stopIfTrue="1">
      <formula>$B36=$H$3</formula>
    </cfRule>
  </conditionalFormatting>
  <conditionalFormatting sqref="C36:C43">
    <cfRule type="expression" dxfId="184" priority="44" stopIfTrue="1">
      <formula>$F36=$H$3</formula>
    </cfRule>
  </conditionalFormatting>
  <conditionalFormatting sqref="C37:C43 E40:E43 G40:G43">
    <cfRule type="expression" dxfId="183" priority="68" stopIfTrue="1">
      <formula>$B37=$H$3</formula>
    </cfRule>
  </conditionalFormatting>
  <conditionalFormatting sqref="C42:C43">
    <cfRule type="expression" dxfId="182" priority="34" stopIfTrue="1">
      <formula>$F42=$H$3</formula>
    </cfRule>
  </conditionalFormatting>
  <conditionalFormatting sqref="D4:D5">
    <cfRule type="cellIs" dxfId="181" priority="753" stopIfTrue="1" operator="equal">
      <formula>$H$3</formula>
    </cfRule>
    <cfRule type="cellIs" dxfId="180" priority="754" stopIfTrue="1" operator="lessThan">
      <formula>$H$3</formula>
    </cfRule>
  </conditionalFormatting>
  <conditionalFormatting sqref="D6:D14 F6:F14 D16 F16 D18:D19 F18:F19">
    <cfRule type="cellIs" dxfId="179" priority="272" stopIfTrue="1" operator="lessThan">
      <formula>$H$3</formula>
    </cfRule>
  </conditionalFormatting>
  <conditionalFormatting sqref="D20:D21 F20:F21">
    <cfRule type="cellIs" dxfId="178" priority="736" stopIfTrue="1" operator="lessThan">
      <formula>$H$3</formula>
    </cfRule>
  </conditionalFormatting>
  <conditionalFormatting sqref="D20:D21">
    <cfRule type="cellIs" dxfId="177" priority="733" stopIfTrue="1" operator="equal">
      <formula>$H$3</formula>
    </cfRule>
    <cfRule type="cellIs" dxfId="176" priority="726" stopIfTrue="1" operator="lessThan">
      <formula>$H$3</formula>
    </cfRule>
  </conditionalFormatting>
  <conditionalFormatting sqref="D21:D26">
    <cfRule type="cellIs" dxfId="175" priority="172" stopIfTrue="1" operator="equal">
      <formula>$H$3</formula>
    </cfRule>
  </conditionalFormatting>
  <conditionalFormatting sqref="D21:D31">
    <cfRule type="cellIs" dxfId="174" priority="177" stopIfTrue="1" operator="lessThan">
      <formula>$H$3</formula>
    </cfRule>
  </conditionalFormatting>
  <conditionalFormatting sqref="D33:D35 F33:F35">
    <cfRule type="cellIs" dxfId="173" priority="165" stopIfTrue="1" operator="lessThan">
      <formula>$H$3</formula>
    </cfRule>
  </conditionalFormatting>
  <conditionalFormatting sqref="D34:D35">
    <cfRule type="cellIs" dxfId="172" priority="162" stopIfTrue="1" operator="equal">
      <formula>$H$3</formula>
    </cfRule>
    <cfRule type="cellIs" dxfId="171" priority="146" stopIfTrue="1" operator="equal">
      <formula>$H$3</formula>
    </cfRule>
    <cfRule type="cellIs" dxfId="170" priority="155" stopIfTrue="1" operator="lessThan">
      <formula>$H$3</formula>
    </cfRule>
  </conditionalFormatting>
  <conditionalFormatting sqref="D35:D43">
    <cfRule type="cellIs" dxfId="169" priority="50" stopIfTrue="1" operator="lessThan">
      <formula>$H$3</formula>
    </cfRule>
    <cfRule type="cellIs" dxfId="168" priority="46" stopIfTrue="1" operator="equal">
      <formula>$H$3</formula>
    </cfRule>
  </conditionalFormatting>
  <conditionalFormatting sqref="D4:E4">
    <cfRule type="expression" dxfId="167" priority="85542">
      <formula>AND($D382=$H$3,$D382&lt;&gt;"")</formula>
    </cfRule>
    <cfRule type="expression" dxfId="166" priority="85541">
      <formula>AND($D382&lt;$H$3,$D382&lt;&gt;"")</formula>
    </cfRule>
  </conditionalFormatting>
  <conditionalFormatting sqref="D4:F5">
    <cfRule type="cellIs" dxfId="165" priority="752" stopIfTrue="1" operator="lessThan">
      <formula>$H$3</formula>
    </cfRule>
  </conditionalFormatting>
  <conditionalFormatting sqref="E4">
    <cfRule type="expression" dxfId="164" priority="85543" stopIfTrue="1">
      <formula>$D382=$H$3</formula>
    </cfRule>
  </conditionalFormatting>
  <conditionalFormatting sqref="E6:E12">
    <cfRule type="expression" dxfId="163" priority="279" stopIfTrue="1">
      <formula>D6&lt;$H$3</formula>
    </cfRule>
    <cfRule type="expression" dxfId="162" priority="278" stopIfTrue="1">
      <formula>$B6=$H$3</formula>
    </cfRule>
  </conditionalFormatting>
  <conditionalFormatting sqref="E6:E13">
    <cfRule type="expression" dxfId="161" priority="12" stopIfTrue="1">
      <formula>$F6=$H$3</formula>
    </cfRule>
  </conditionalFormatting>
  <conditionalFormatting sqref="E13">
    <cfRule type="expression" dxfId="160" priority="6" stopIfTrue="1">
      <formula>$B13=$H$3</formula>
    </cfRule>
    <cfRule type="expression" dxfId="159" priority="9" stopIfTrue="1">
      <formula>D13&lt;$H$3</formula>
    </cfRule>
    <cfRule type="expression" dxfId="158" priority="10" stopIfTrue="1">
      <formula>$B13=$H$3</formula>
    </cfRule>
    <cfRule type="expression" dxfId="157" priority="13" stopIfTrue="1">
      <formula>D13&lt;$H$3</formula>
    </cfRule>
    <cfRule type="expression" dxfId="156" priority="11" stopIfTrue="1">
      <formula>D13&lt;$H$3</formula>
    </cfRule>
    <cfRule type="expression" dxfId="155" priority="8" stopIfTrue="1">
      <formula>$F13=$H$3</formula>
    </cfRule>
    <cfRule type="expression" dxfId="154" priority="7" stopIfTrue="1">
      <formula>D13&lt;$H$3</formula>
    </cfRule>
  </conditionalFormatting>
  <conditionalFormatting sqref="E16 E18:E19">
    <cfRule type="expression" dxfId="153" priority="24" stopIfTrue="1">
      <formula>D16&lt;$H$3</formula>
    </cfRule>
    <cfRule type="expression" dxfId="152" priority="22" stopIfTrue="1">
      <formula>$F16=$H$3</formula>
    </cfRule>
    <cfRule type="expression" dxfId="151" priority="23" stopIfTrue="1">
      <formula>$B16=$H$3</formula>
    </cfRule>
  </conditionalFormatting>
  <conditionalFormatting sqref="E20:E24">
    <cfRule type="expression" dxfId="150" priority="191" stopIfTrue="1">
      <formula>$B20=$H$3</formula>
    </cfRule>
  </conditionalFormatting>
  <conditionalFormatting sqref="E20:E27">
    <cfRule type="expression" dxfId="149" priority="173" stopIfTrue="1">
      <formula>D20&lt;$H$3</formula>
    </cfRule>
  </conditionalFormatting>
  <conditionalFormatting sqref="E21">
    <cfRule type="expression" dxfId="148" priority="742" stopIfTrue="1">
      <formula>$D21=$H$3</formula>
    </cfRule>
  </conditionalFormatting>
  <conditionalFormatting sqref="E23:E24">
    <cfRule type="expression" dxfId="147" priority="127" stopIfTrue="1">
      <formula>$F23=$H$3</formula>
    </cfRule>
  </conditionalFormatting>
  <conditionalFormatting sqref="E25:E27 E30:E31">
    <cfRule type="expression" dxfId="146" priority="187" stopIfTrue="1">
      <formula>$B25=$H$3</formula>
    </cfRule>
  </conditionalFormatting>
  <conditionalFormatting sqref="E27:E28 E30:E31">
    <cfRule type="expression" dxfId="145" priority="20" stopIfTrue="1">
      <formula>$F27=$H$3</formula>
    </cfRule>
  </conditionalFormatting>
  <conditionalFormatting sqref="E28">
    <cfRule type="expression" dxfId="144" priority="21" stopIfTrue="1">
      <formula>D28&lt;$H$3</formula>
    </cfRule>
    <cfRule type="expression" dxfId="143" priority="19" stopIfTrue="1">
      <formula>D28&lt;$H$3</formula>
    </cfRule>
    <cfRule type="expression" dxfId="142" priority="18" stopIfTrue="1">
      <formula>$B28=$H$3</formula>
    </cfRule>
    <cfRule type="expression" dxfId="141" priority="17" stopIfTrue="1">
      <formula>D28&lt;$H$3</formula>
    </cfRule>
    <cfRule type="expression" dxfId="140" priority="16" stopIfTrue="1">
      <formula>$F28=$H$3</formula>
    </cfRule>
    <cfRule type="expression" dxfId="139" priority="14" stopIfTrue="1">
      <formula>$B28=$H$3</formula>
    </cfRule>
    <cfRule type="expression" dxfId="138" priority="15" stopIfTrue="1">
      <formula>D28&lt;$H$3</formula>
    </cfRule>
  </conditionalFormatting>
  <conditionalFormatting sqref="E30:E31 E33">
    <cfRule type="expression" dxfId="137" priority="202" stopIfTrue="1">
      <formula>D30&lt;$H$3</formula>
    </cfRule>
  </conditionalFormatting>
  <conditionalFormatting sqref="E33">
    <cfRule type="expression" dxfId="136" priority="28" stopIfTrue="1">
      <formula>$F33=$H$3</formula>
    </cfRule>
  </conditionalFormatting>
  <conditionalFormatting sqref="E33:E38">
    <cfRule type="expression" dxfId="135" priority="56" stopIfTrue="1">
      <formula>$B33=$H$3</formula>
    </cfRule>
  </conditionalFormatting>
  <conditionalFormatting sqref="E34:E38">
    <cfRule type="expression" dxfId="134" priority="47" stopIfTrue="1">
      <formula>D34&lt;$H$3</formula>
    </cfRule>
  </conditionalFormatting>
  <conditionalFormatting sqref="E35">
    <cfRule type="expression" dxfId="133" priority="166" stopIfTrue="1">
      <formula>$D35=$H$3</formula>
    </cfRule>
  </conditionalFormatting>
  <conditionalFormatting sqref="E37:E39">
    <cfRule type="expression" dxfId="132" priority="4" stopIfTrue="1">
      <formula>$F37=$H$3</formula>
    </cfRule>
  </conditionalFormatting>
  <conditionalFormatting sqref="E39">
    <cfRule type="expression" dxfId="131" priority="1" stopIfTrue="1">
      <formula>D39&lt;$H$3</formula>
    </cfRule>
    <cfRule type="expression" dxfId="130" priority="2" stopIfTrue="1">
      <formula>$F39=$H$3</formula>
    </cfRule>
    <cfRule type="expression" dxfId="129" priority="3" stopIfTrue="1">
      <formula>D39&lt;$H$3</formula>
    </cfRule>
    <cfRule type="expression" dxfId="128" priority="5" stopIfTrue="1">
      <formula>$B39=$H$3</formula>
    </cfRule>
  </conditionalFormatting>
  <conditionalFormatting sqref="E40:E43 G40:G43 C37:C43">
    <cfRule type="expression" dxfId="127" priority="66" stopIfTrue="1">
      <formula>B37&lt;$H$3</formula>
    </cfRule>
  </conditionalFormatting>
  <conditionalFormatting sqref="E42:E43">
    <cfRule type="expression" dxfId="126" priority="32" stopIfTrue="1">
      <formula>$F42=$H$3</formula>
    </cfRule>
  </conditionalFormatting>
  <conditionalFormatting sqref="E26:F26">
    <cfRule type="expression" dxfId="125" priority="186" stopIfTrue="1">
      <formula>$F26=$H$3</formula>
    </cfRule>
  </conditionalFormatting>
  <conditionalFormatting sqref="E22:G22">
    <cfRule type="expression" dxfId="124" priority="190" stopIfTrue="1">
      <formula>$F22=$H$3</formula>
    </cfRule>
  </conditionalFormatting>
  <conditionalFormatting sqref="E36:G36">
    <cfRule type="expression" dxfId="123" priority="52" stopIfTrue="1">
      <formula>$F36=$H$3</formula>
    </cfRule>
  </conditionalFormatting>
  <conditionalFormatting sqref="F4:F14 D6:D14 D16 F16 F18:F19 D18:D21">
    <cfRule type="cellIs" dxfId="122" priority="273" stopIfTrue="1" operator="equal">
      <formula>$H$3</formula>
    </cfRule>
  </conditionalFormatting>
  <conditionalFormatting sqref="F20">
    <cfRule type="cellIs" dxfId="121" priority="730" stopIfTrue="1" operator="lessThan">
      <formula>$H$3</formula>
    </cfRule>
    <cfRule type="cellIs" dxfId="120" priority="729" stopIfTrue="1" operator="equal">
      <formula>$H$3</formula>
    </cfRule>
  </conditionalFormatting>
  <conditionalFormatting sqref="F20:F21">
    <cfRule type="cellIs" dxfId="119" priority="728" stopIfTrue="1" operator="lessThan">
      <formula>$H$3</formula>
    </cfRule>
    <cfRule type="cellIs" dxfId="118" priority="727" stopIfTrue="1" operator="equal">
      <formula>$H$3</formula>
    </cfRule>
    <cfRule type="cellIs" dxfId="117" priority="732" stopIfTrue="1" operator="equal">
      <formula>$H$3</formula>
    </cfRule>
  </conditionalFormatting>
  <conditionalFormatting sqref="F21">
    <cfRule type="cellIs" dxfId="116" priority="725" stopIfTrue="1" operator="lessThan">
      <formula>$H$3</formula>
    </cfRule>
    <cfRule type="cellIs" dxfId="115" priority="697" stopIfTrue="1" operator="lessThan">
      <formula>$H$3</formula>
    </cfRule>
    <cfRule type="cellIs" dxfId="114" priority="723" stopIfTrue="1" operator="equal">
      <formula>$H$3</formula>
    </cfRule>
  </conditionalFormatting>
  <conditionalFormatting sqref="F21:F22">
    <cfRule type="cellIs" dxfId="113" priority="223" stopIfTrue="1" operator="equal">
      <formula>$H$3</formula>
    </cfRule>
  </conditionalFormatting>
  <conditionalFormatting sqref="F22">
    <cfRule type="cellIs" dxfId="112" priority="222" stopIfTrue="1" operator="lessThan">
      <formula>$H$3</formula>
    </cfRule>
    <cfRule type="cellIs" dxfId="111" priority="220" stopIfTrue="1" operator="equal">
      <formula>$H$3</formula>
    </cfRule>
  </conditionalFormatting>
  <conditionalFormatting sqref="F22:F25">
    <cfRule type="cellIs" dxfId="110" priority="181" stopIfTrue="1" operator="lessThan">
      <formula>$H$3</formula>
    </cfRule>
  </conditionalFormatting>
  <conditionalFormatting sqref="F23:F24 E25:G25">
    <cfRule type="expression" dxfId="109" priority="179" stopIfTrue="1">
      <formula>$F23=$H$3</formula>
    </cfRule>
  </conditionalFormatting>
  <conditionalFormatting sqref="F23:F25">
    <cfRule type="cellIs" dxfId="108" priority="178" stopIfTrue="1" operator="lessThan">
      <formula>$H$3</formula>
    </cfRule>
    <cfRule type="cellIs" dxfId="107" priority="180" stopIfTrue="1" operator="equal">
      <formula>$H$3</formula>
    </cfRule>
  </conditionalFormatting>
  <conditionalFormatting sqref="F23:F26">
    <cfRule type="cellIs" dxfId="106" priority="182" stopIfTrue="1" operator="equal">
      <formula>$H$3</formula>
    </cfRule>
  </conditionalFormatting>
  <conditionalFormatting sqref="F26">
    <cfRule type="cellIs" dxfId="105" priority="183" stopIfTrue="1" operator="lessThan">
      <formula>$H$3</formula>
    </cfRule>
    <cfRule type="cellIs" dxfId="104" priority="184" stopIfTrue="1" operator="equal">
      <formula>$H$3</formula>
    </cfRule>
  </conditionalFormatting>
  <conditionalFormatting sqref="F26:F31">
    <cfRule type="cellIs" dxfId="103" priority="185" stopIfTrue="1" operator="lessThan">
      <formula>$H$3</formula>
    </cfRule>
  </conditionalFormatting>
  <conditionalFormatting sqref="F27:F31 D27:D31 D33 F33">
    <cfRule type="cellIs" dxfId="102" priority="199" stopIfTrue="1" operator="equal">
      <formula>$H$3</formula>
    </cfRule>
  </conditionalFormatting>
  <conditionalFormatting sqref="F34">
    <cfRule type="cellIs" dxfId="101" priority="158" stopIfTrue="1" operator="equal">
      <formula>$H$3</formula>
    </cfRule>
    <cfRule type="cellIs" dxfId="100" priority="159" stopIfTrue="1" operator="lessThan">
      <formula>$H$3</formula>
    </cfRule>
  </conditionalFormatting>
  <conditionalFormatting sqref="F34:F35">
    <cfRule type="cellIs" dxfId="99" priority="156" stopIfTrue="1" operator="equal">
      <formula>$H$3</formula>
    </cfRule>
    <cfRule type="cellIs" dxfId="98" priority="157" stopIfTrue="1" operator="lessThan">
      <formula>$H$3</formula>
    </cfRule>
    <cfRule type="cellIs" dxfId="97" priority="161" stopIfTrue="1" operator="equal">
      <formula>$H$3</formula>
    </cfRule>
  </conditionalFormatting>
  <conditionalFormatting sqref="F35">
    <cfRule type="cellIs" dxfId="96" priority="149" stopIfTrue="1" operator="lessThan">
      <formula>$H$3</formula>
    </cfRule>
    <cfRule type="cellIs" dxfId="95" priority="154" stopIfTrue="1" operator="lessThan">
      <formula>$H$3</formula>
    </cfRule>
    <cfRule type="cellIs" dxfId="94" priority="152" stopIfTrue="1" operator="equal">
      <formula>$H$3</formula>
    </cfRule>
  </conditionalFormatting>
  <conditionalFormatting sqref="F35:F36">
    <cfRule type="cellIs" dxfId="93" priority="55" stopIfTrue="1" operator="equal">
      <formula>$H$3</formula>
    </cfRule>
  </conditionalFormatting>
  <conditionalFormatting sqref="F36">
    <cfRule type="cellIs" dxfId="92" priority="51" stopIfTrue="1" operator="lessThan">
      <formula>$H$3</formula>
    </cfRule>
    <cfRule type="cellIs" dxfId="91" priority="53" stopIfTrue="1" operator="equal">
      <formula>$H$3</formula>
    </cfRule>
  </conditionalFormatting>
  <conditionalFormatting sqref="F36:F43">
    <cfRule type="cellIs" dxfId="90" priority="54" stopIfTrue="1" operator="lessThan">
      <formula>$H$3</formula>
    </cfRule>
  </conditionalFormatting>
  <conditionalFormatting sqref="F37:F39 E40:G43">
    <cfRule type="expression" dxfId="89" priority="65" stopIfTrue="1">
      <formula>$F37=$H$3</formula>
    </cfRule>
  </conditionalFormatting>
  <conditionalFormatting sqref="F37:F43">
    <cfRule type="cellIs" dxfId="88" priority="67" stopIfTrue="1" operator="equal">
      <formula>$H$3</formula>
    </cfRule>
  </conditionalFormatting>
  <conditionalFormatting sqref="F4:G4">
    <cfRule type="expression" dxfId="87" priority="85547">
      <formula>AND($F382&lt;$H$3,$F382&lt;&gt;"")</formula>
    </cfRule>
    <cfRule type="expression" dxfId="86" priority="85548">
      <formula>AND($F382=$H$3,$F382&lt;&gt;"")</formula>
    </cfRule>
  </conditionalFormatting>
  <conditionalFormatting sqref="G4">
    <cfRule type="expression" dxfId="85" priority="85549" stopIfTrue="1">
      <formula>$F382=$H$3</formula>
    </cfRule>
  </conditionalFormatting>
  <conditionalFormatting sqref="G6:G9 C6:C14">
    <cfRule type="expression" dxfId="84" priority="269" stopIfTrue="1">
      <formula>B6&lt;$H$3</formula>
    </cfRule>
  </conditionalFormatting>
  <conditionalFormatting sqref="G6:G13 C6:C14 C16 C18 G16 G18:G19">
    <cfRule type="expression" dxfId="83" priority="270" stopIfTrue="1">
      <formula>$F6=$H$3</formula>
    </cfRule>
  </conditionalFormatting>
  <conditionalFormatting sqref="G6:G13 C6:C14 C16 G16 C18 G18:G21">
    <cfRule type="expression" dxfId="82" priority="271" stopIfTrue="1">
      <formula>$B6=$H$3</formula>
    </cfRule>
  </conditionalFormatting>
  <conditionalFormatting sqref="G10:G13 G16 G18:G19">
    <cfRule type="expression" dxfId="81" priority="684" stopIfTrue="1">
      <formula>F10&lt;$H$3</formula>
    </cfRule>
  </conditionalFormatting>
  <conditionalFormatting sqref="G20:G28 G30:G31 G33">
    <cfRule type="expression" dxfId="80" priority="167" stopIfTrue="1">
      <formula>F20&lt;$H$3</formula>
    </cfRule>
  </conditionalFormatting>
  <conditionalFormatting sqref="G21">
    <cfRule type="expression" dxfId="79" priority="643" stopIfTrue="1">
      <formula>$F21=$H$3</formula>
    </cfRule>
  </conditionalFormatting>
  <conditionalFormatting sqref="G22:G24">
    <cfRule type="expression" dxfId="78" priority="168" stopIfTrue="1">
      <formula>$B22=$H$3</formula>
    </cfRule>
  </conditionalFormatting>
  <conditionalFormatting sqref="G23:G24">
    <cfRule type="expression" dxfId="77" priority="126" stopIfTrue="1">
      <formula>$F23=$H$3</formula>
    </cfRule>
  </conditionalFormatting>
  <conditionalFormatting sqref="G25:G28">
    <cfRule type="expression" dxfId="76" priority="188" stopIfTrue="1">
      <formula>$B25=$H$3</formula>
    </cfRule>
  </conditionalFormatting>
  <conditionalFormatting sqref="G26:G28 G30:G31 G33">
    <cfRule type="expression" dxfId="75" priority="38" stopIfTrue="1">
      <formula>$F26=$H$3</formula>
    </cfRule>
  </conditionalFormatting>
  <conditionalFormatting sqref="G33:G39 G30:G31">
    <cfRule type="expression" dxfId="74" priority="57" stopIfTrue="1">
      <formula>$B30=$H$3</formula>
    </cfRule>
  </conditionalFormatting>
  <conditionalFormatting sqref="G34:G39">
    <cfRule type="expression" dxfId="73" priority="43" stopIfTrue="1">
      <formula>F34&lt;$H$3</formula>
    </cfRule>
  </conditionalFormatting>
  <conditionalFormatting sqref="G35">
    <cfRule type="expression" dxfId="72" priority="148" stopIfTrue="1">
      <formula>$F35=$H$3</formula>
    </cfRule>
  </conditionalFormatting>
  <conditionalFormatting sqref="G37:G39">
    <cfRule type="expression" dxfId="71" priority="35" stopIfTrue="1">
      <formula>$F37=$H$3</formula>
    </cfRule>
  </conditionalFormatting>
  <conditionalFormatting sqref="G42:G43">
    <cfRule type="expression" dxfId="70" priority="30" stopIfTrue="1">
      <formula>$F42=$H$3</formula>
    </cfRule>
  </conditionalFormatting>
  <pageMargins left="0.7" right="0.7" top="0.75" bottom="0.75" header="0.3" footer="0.3"/>
  <ignoredErrors>
    <ignoredError sqref="D7:F7 D8 F8:F9 D25 F23 D24:F24 D23:E23 F25 D39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88"/>
      <c r="B1" s="88"/>
      <c r="C1" s="89" t="s">
        <v>0</v>
      </c>
      <c r="D1" s="90"/>
      <c r="E1" s="90"/>
      <c r="F1" s="90"/>
      <c r="G1" s="90"/>
      <c r="H1" s="90"/>
      <c r="I1" s="90"/>
    </row>
    <row r="2" spans="1:14" ht="23.1" customHeight="1">
      <c r="A2" s="91" t="s">
        <v>1</v>
      </c>
      <c r="B2" s="91"/>
      <c r="C2" s="92" t="s">
        <v>2</v>
      </c>
      <c r="D2" s="92"/>
      <c r="E2" s="92"/>
      <c r="F2" s="92"/>
      <c r="G2" s="92"/>
      <c r="H2" s="92"/>
      <c r="I2" s="92"/>
    </row>
    <row r="3" spans="1:14" ht="25.35" customHeight="1">
      <c r="A3" s="93"/>
      <c r="B3" s="93"/>
      <c r="C3" s="93"/>
      <c r="D3" s="93"/>
      <c r="E3" s="93"/>
      <c r="F3" s="93"/>
      <c r="G3" s="93"/>
      <c r="H3" s="3">
        <v>46032</v>
      </c>
      <c r="I3" s="4"/>
    </row>
    <row r="4" spans="1:14" ht="24" customHeight="1">
      <c r="A4" s="110" t="s">
        <v>284</v>
      </c>
      <c r="B4" s="87"/>
      <c r="C4" s="87"/>
      <c r="D4" s="87"/>
      <c r="E4" s="87"/>
      <c r="F4" s="87"/>
      <c r="G4" s="87"/>
      <c r="H4" s="87"/>
      <c r="I4" s="87"/>
    </row>
    <row r="5" spans="1:14" ht="24" customHeight="1">
      <c r="A5" s="6" t="s">
        <v>4</v>
      </c>
      <c r="B5" s="85" t="s">
        <v>5</v>
      </c>
      <c r="C5" s="86"/>
      <c r="D5" s="85" t="s">
        <v>6</v>
      </c>
      <c r="E5" s="86"/>
      <c r="F5" s="85" t="s">
        <v>7</v>
      </c>
      <c r="G5" s="86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69" priority="47" stopIfTrue="1" operator="equal">
      <formula>$H$3</formula>
    </cfRule>
    <cfRule type="cellIs" dxfId="68" priority="48" stopIfTrue="1" operator="lessThan">
      <formula>$H$3</formula>
    </cfRule>
  </conditionalFormatting>
  <conditionalFormatting sqref="B4:C4">
    <cfRule type="expression" dxfId="67" priority="82496" stopIfTrue="1">
      <formula>AND($B211&lt;$H$3,$B211&lt;&gt;"")</formula>
    </cfRule>
    <cfRule type="expression" dxfId="66" priority="82495" stopIfTrue="1">
      <formula>AND($B211=$H$3,$B211&lt;&gt;"")</formula>
    </cfRule>
  </conditionalFormatting>
  <conditionalFormatting sqref="C6:C9">
    <cfRule type="expression" dxfId="65" priority="21" stopIfTrue="1">
      <formula>B6&lt;$H$3</formula>
    </cfRule>
  </conditionalFormatting>
  <conditionalFormatting sqref="C6:C11">
    <cfRule type="expression" dxfId="64" priority="22" stopIfTrue="1">
      <formula>$F6=$H$3</formula>
    </cfRule>
    <cfRule type="expression" dxfId="63" priority="23" stopIfTrue="1">
      <formula>$B6=$H$3</formula>
    </cfRule>
  </conditionalFormatting>
  <conditionalFormatting sqref="C10:C11">
    <cfRule type="expression" dxfId="62" priority="140" stopIfTrue="1">
      <formula>B10&lt;$H$3</formula>
    </cfRule>
    <cfRule type="expression" dxfId="61" priority="139" stopIfTrue="1">
      <formula>$B10=$H$3</formula>
    </cfRule>
    <cfRule type="expression" dxfId="60" priority="138" stopIfTrue="1">
      <formula>$F10=$H$3</formula>
    </cfRule>
  </conditionalFormatting>
  <conditionalFormatting sqref="C11">
    <cfRule type="expression" dxfId="59" priority="9" stopIfTrue="1">
      <formula>B11&lt;$H$3</formula>
    </cfRule>
  </conditionalFormatting>
  <conditionalFormatting sqref="C13">
    <cfRule type="expression" dxfId="58" priority="105" stopIfTrue="1">
      <formula>B13&lt;$H$3</formula>
    </cfRule>
    <cfRule type="expression" dxfId="57" priority="104" stopIfTrue="1">
      <formula>$B13=$H$3</formula>
    </cfRule>
    <cfRule type="expression" dxfId="56" priority="103" stopIfTrue="1">
      <formula>$F13=$H$3</formula>
    </cfRule>
  </conditionalFormatting>
  <conditionalFormatting sqref="C13:C14">
    <cfRule type="expression" dxfId="55" priority="97" stopIfTrue="1">
      <formula>$B13=$H$3</formula>
    </cfRule>
    <cfRule type="expression" dxfId="54" priority="96" stopIfTrue="1">
      <formula>$F13=$H$3</formula>
    </cfRule>
  </conditionalFormatting>
  <conditionalFormatting sqref="C14">
    <cfRule type="expression" dxfId="53" priority="98" stopIfTrue="1">
      <formula>B14&lt;$H$3</formula>
    </cfRule>
    <cfRule type="expression" dxfId="52" priority="95" stopIfTrue="1">
      <formula>$B14=$H$3</formula>
    </cfRule>
    <cfRule type="expression" dxfId="51" priority="94" stopIfTrue="1">
      <formula>$F14=$H$3</formula>
    </cfRule>
  </conditionalFormatting>
  <conditionalFormatting sqref="D4:D5">
    <cfRule type="cellIs" dxfId="50" priority="163" stopIfTrue="1" operator="equal">
      <formula>$H$3</formula>
    </cfRule>
    <cfRule type="cellIs" dxfId="49" priority="164" stopIfTrue="1" operator="lessThan">
      <formula>$H$3</formula>
    </cfRule>
  </conditionalFormatting>
  <conditionalFormatting sqref="D6:D11 D13:D16">
    <cfRule type="cellIs" dxfId="48" priority="46" stopIfTrue="1" operator="lessThan">
      <formula>$H$3</formula>
    </cfRule>
    <cfRule type="cellIs" dxfId="47" priority="50" stopIfTrue="1" operator="equal">
      <formula>$H$3</formula>
    </cfRule>
  </conditionalFormatting>
  <conditionalFormatting sqref="D4:E4">
    <cfRule type="expression" dxfId="46" priority="82498">
      <formula>AND($D211=$H$3,$D211&lt;&gt;"")</formula>
    </cfRule>
    <cfRule type="expression" dxfId="45" priority="82497">
      <formula>AND($D211&lt;$H$3,$D211&lt;&gt;"")</formula>
    </cfRule>
  </conditionalFormatting>
  <conditionalFormatting sqref="D4:F5">
    <cfRule type="cellIs" dxfId="44" priority="160" stopIfTrue="1" operator="lessThan">
      <formula>$H$3</formula>
    </cfRule>
  </conditionalFormatting>
  <conditionalFormatting sqref="E4">
    <cfRule type="expression" dxfId="43" priority="82499" stopIfTrue="1">
      <formula>$D211=$H$3</formula>
    </cfRule>
  </conditionalFormatting>
  <conditionalFormatting sqref="E6:E9">
    <cfRule type="expression" dxfId="42" priority="18" stopIfTrue="1">
      <formula>D6&lt;$H$3</formula>
    </cfRule>
  </conditionalFormatting>
  <conditionalFormatting sqref="E6:E10">
    <cfRule type="expression" dxfId="41" priority="19" stopIfTrue="1">
      <formula>$F6=$H$3</formula>
    </cfRule>
    <cfRule type="expression" dxfId="40" priority="20" stopIfTrue="1">
      <formula>$B6=$H$3</formula>
    </cfRule>
  </conditionalFormatting>
  <conditionalFormatting sqref="E10">
    <cfRule type="expression" dxfId="39" priority="111" stopIfTrue="1">
      <formula>$B10=$H$3</formula>
    </cfRule>
    <cfRule type="expression" dxfId="38" priority="112" stopIfTrue="1">
      <formula>D10&lt;$H$3</formula>
    </cfRule>
    <cfRule type="expression" dxfId="37" priority="110" stopIfTrue="1">
      <formula>$F10=$H$3</formula>
    </cfRule>
  </conditionalFormatting>
  <conditionalFormatting sqref="E11">
    <cfRule type="expression" dxfId="36" priority="2" stopIfTrue="1">
      <formula>$F11=$H$3</formula>
    </cfRule>
    <cfRule type="expression" dxfId="35" priority="3" stopIfTrue="1">
      <formula>$B11=$H$3</formula>
    </cfRule>
    <cfRule type="expression" dxfId="34" priority="1" stopIfTrue="1">
      <formula>D11&lt;$H$3</formula>
    </cfRule>
  </conditionalFormatting>
  <conditionalFormatting sqref="E13:E14">
    <cfRule type="expression" dxfId="33" priority="92" stopIfTrue="1">
      <formula>$F13=$H$3</formula>
    </cfRule>
    <cfRule type="expression" dxfId="32" priority="91" stopIfTrue="1">
      <formula>D13&lt;$H$3</formula>
    </cfRule>
  </conditionalFormatting>
  <conditionalFormatting sqref="E14">
    <cfRule type="expression" dxfId="31" priority="89" stopIfTrue="1">
      <formula>$F14=$H$3</formula>
    </cfRule>
    <cfRule type="expression" dxfId="30" priority="90" stopIfTrue="1">
      <formula>$B14=$H$3</formula>
    </cfRule>
  </conditionalFormatting>
  <conditionalFormatting sqref="E14:E15">
    <cfRule type="expression" dxfId="29" priority="85" stopIfTrue="1">
      <formula>$F14=$H$3</formula>
    </cfRule>
    <cfRule type="expression" dxfId="28" priority="86" stopIfTrue="1">
      <formula>$B14=$H$3</formula>
    </cfRule>
  </conditionalFormatting>
  <conditionalFormatting sqref="E15">
    <cfRule type="expression" dxfId="27" priority="84" stopIfTrue="1">
      <formula>D15&lt;$H$3</formula>
    </cfRule>
    <cfRule type="expression" dxfId="26" priority="83" stopIfTrue="1">
      <formula>$B15=$H$3</formula>
    </cfRule>
    <cfRule type="expression" dxfId="25" priority="82" stopIfTrue="1">
      <formula>$F15=$H$3</formula>
    </cfRule>
  </conditionalFormatting>
  <conditionalFormatting sqref="E15:E16">
    <cfRule type="expression" dxfId="24" priority="72" stopIfTrue="1">
      <formula>$B15=$H$3</formula>
    </cfRule>
    <cfRule type="expression" dxfId="23" priority="71" stopIfTrue="1">
      <formula>$F15=$H$3</formula>
    </cfRule>
  </conditionalFormatting>
  <conditionalFormatting sqref="E16">
    <cfRule type="expression" dxfId="22" priority="67" stopIfTrue="1">
      <formula>$B16=$H$3</formula>
    </cfRule>
    <cfRule type="expression" dxfId="21" priority="66" stopIfTrue="1">
      <formula>$F16=$H$3</formula>
    </cfRule>
    <cfRule type="expression" dxfId="20" priority="70" stopIfTrue="1">
      <formula>D16&lt;$H$3</formula>
    </cfRule>
  </conditionalFormatting>
  <conditionalFormatting sqref="F4:F11 F13:F16">
    <cfRule type="cellIs" dxfId="19" priority="45" stopIfTrue="1" operator="equal">
      <formula>$H$3</formula>
    </cfRule>
  </conditionalFormatting>
  <conditionalFormatting sqref="F6:F11 F13:F16">
    <cfRule type="cellIs" dxfId="18" priority="49" stopIfTrue="1" operator="lessThan">
      <formula>$H$3</formula>
    </cfRule>
  </conditionalFormatting>
  <conditionalFormatting sqref="F10:F11 F13:F16">
    <cfRule type="expression" dxfId="17" priority="51" stopIfTrue="1">
      <formula>$F10=$H$3</formula>
    </cfRule>
  </conditionalFormatting>
  <conditionalFormatting sqref="F4:G4">
    <cfRule type="expression" dxfId="16" priority="82500">
      <formula>AND($F211&lt;$H$3,$F211&lt;&gt;"")</formula>
    </cfRule>
    <cfRule type="expression" dxfId="15" priority="82501">
      <formula>AND($F211=$H$3,$F211&lt;&gt;"")</formula>
    </cfRule>
  </conditionalFormatting>
  <conditionalFormatting sqref="F6:G8">
    <cfRule type="expression" dxfId="14" priority="58" stopIfTrue="1">
      <formula>$F6=$H$3</formula>
    </cfRule>
  </conditionalFormatting>
  <conditionalFormatting sqref="F9:G9">
    <cfRule type="expression" dxfId="13" priority="17" stopIfTrue="1">
      <formula>$F9=$H$3</formula>
    </cfRule>
  </conditionalFormatting>
  <conditionalFormatting sqref="G4">
    <cfRule type="expression" dxfId="12" priority="82502" stopIfTrue="1">
      <formula>$F211=$H$3</formula>
    </cfRule>
  </conditionalFormatting>
  <conditionalFormatting sqref="G6:G9">
    <cfRule type="expression" dxfId="11" priority="57" stopIfTrue="1">
      <formula>F6&lt;$H$3</formula>
    </cfRule>
  </conditionalFormatting>
  <conditionalFormatting sqref="G10:G11">
    <cfRule type="expression" dxfId="10" priority="10" stopIfTrue="1">
      <formula>$F10=$H$3</formula>
    </cfRule>
    <cfRule type="expression" dxfId="9" priority="11" stopIfTrue="1">
      <formula>$B10=$H$3</formula>
    </cfRule>
    <cfRule type="expression" dxfId="8" priority="14" stopIfTrue="1">
      <formula>F10&lt;$H$3</formula>
    </cfRule>
  </conditionalFormatting>
  <conditionalFormatting sqref="G15">
    <cfRule type="expression" dxfId="7" priority="75" stopIfTrue="1">
      <formula>$F15=$H$3</formula>
    </cfRule>
    <cfRule type="expression" dxfId="6" priority="76" stopIfTrue="1">
      <formula>$B15=$H$3</formula>
    </cfRule>
    <cfRule type="expression" dxfId="5" priority="77" stopIfTrue="1">
      <formula>F15&lt;$H$3</formula>
    </cfRule>
  </conditionalFormatting>
  <conditionalFormatting sqref="G15:G16">
    <cfRule type="expression" dxfId="4" priority="64" stopIfTrue="1">
      <formula>$F15=$H$3</formula>
    </cfRule>
    <cfRule type="expression" dxfId="3" priority="65" stopIfTrue="1">
      <formula>$B15=$H$3</formula>
    </cfRule>
  </conditionalFormatting>
  <conditionalFormatting sqref="G16">
    <cfRule type="expression" dxfId="2" priority="63" stopIfTrue="1">
      <formula>F16&lt;$H$3</formula>
    </cfRule>
    <cfRule type="expression" dxfId="1" priority="60" stopIfTrue="1">
      <formula>$B16=$H$3</formula>
    </cfRule>
    <cfRule type="expression" dxfId="0" priority="59" stopIfTrue="1">
      <formula>$F16=$H$3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ASL</cp:lastModifiedBy>
  <cp:lastPrinted>2018-09-17T06:58:00Z</cp:lastPrinted>
  <dcterms:created xsi:type="dcterms:W3CDTF">1996-12-17T01:32:00Z</dcterms:created>
  <dcterms:modified xsi:type="dcterms:W3CDTF">2026-07-29T08:32:05Z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