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942017DF-B182-42FF-9064-79764AFB86B7}" xr6:coauthVersionLast="47" xr6:coauthVersionMax="47" xr10:uidLastSave="{00000000-0000-0000-0000-000000000000}"/>
  <bookViews>
    <workbookView xWindow="1044" yWindow="1056" windowWidth="21180" windowHeight="1092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49" l="1"/>
  <c r="B31" i="249"/>
  <c r="B29" i="249"/>
  <c r="F28" i="249"/>
  <c r="B28" i="249"/>
  <c r="F27" i="249"/>
  <c r="D27" i="249"/>
  <c r="F26" i="249"/>
  <c r="D26" i="249"/>
  <c r="B27" i="249"/>
  <c r="B120" i="246"/>
  <c r="D120" i="246" s="1"/>
  <c r="F120" i="246" s="1"/>
  <c r="F64" i="243"/>
  <c r="B64" i="243"/>
  <c r="D64" i="243" s="1"/>
  <c r="D131" i="242"/>
  <c r="B131" i="242"/>
  <c r="B40" i="249"/>
  <c r="B38" i="249"/>
  <c r="B37" i="249"/>
  <c r="B16" i="249"/>
  <c r="F14" i="249"/>
  <c r="D14" i="249"/>
  <c r="F131" i="242" l="1"/>
  <c r="B119" i="246"/>
  <c r="B118" i="246"/>
  <c r="B116" i="246"/>
  <c r="D115" i="246"/>
  <c r="B115" i="246"/>
  <c r="D121" i="243" l="1"/>
  <c r="F121" i="243" s="1"/>
  <c r="B123" i="243" s="1"/>
  <c r="D123" i="243" s="1"/>
  <c r="F123" i="243" s="1"/>
  <c r="B124" i="243" s="1"/>
  <c r="D124" i="243" s="1"/>
  <c r="F124" i="243" s="1"/>
  <c r="B125" i="243" s="1"/>
  <c r="D125" i="243" l="1"/>
  <c r="F125" i="243" s="1"/>
  <c r="B126" i="243" s="1"/>
  <c r="D126" i="243" s="1"/>
  <c r="F126" i="243" s="1"/>
  <c r="F114" i="246"/>
  <c r="D95" i="245"/>
  <c r="F95" i="245" s="1"/>
  <c r="B95" i="245"/>
  <c r="D113" i="246" l="1"/>
  <c r="D63" i="242" l="1"/>
  <c r="F63" i="242" s="1"/>
  <c r="B65" i="242" s="1"/>
  <c r="D65" i="242" s="1"/>
  <c r="D34" i="249" l="1"/>
  <c r="F34" i="249" s="1"/>
  <c r="B35" i="249" s="1"/>
  <c r="D35" i="249" s="1"/>
  <c r="F35" i="249" s="1"/>
  <c r="B36" i="249" s="1"/>
  <c r="D36" i="249" s="1"/>
  <c r="F36" i="249" s="1"/>
  <c r="F65" i="242" l="1"/>
  <c r="B66" i="242" s="1"/>
  <c r="D66" i="242" s="1"/>
  <c r="F66" i="242" s="1"/>
  <c r="B67" i="242" s="1"/>
  <c r="D37" i="249"/>
  <c r="D67" i="242" l="1"/>
  <c r="F67" i="242" s="1"/>
  <c r="F37" i="249"/>
  <c r="D38" i="249" s="1"/>
  <c r="F38" i="249" s="1"/>
  <c r="D107" i="245"/>
  <c r="F107" i="245" s="1"/>
  <c r="B39" i="249" l="1"/>
  <c r="D39" i="249" s="1"/>
  <c r="F39" i="249" s="1"/>
  <c r="D123" i="242"/>
  <c r="F123" i="242" s="1"/>
  <c r="B124" i="242" s="1"/>
  <c r="D124" i="242" s="1"/>
  <c r="F124" i="242" s="1"/>
  <c r="D40" i="249" l="1"/>
  <c r="F40" i="249" s="1"/>
  <c r="B125" i="242"/>
  <c r="D125" i="242" s="1"/>
  <c r="F125" i="242" s="1"/>
  <c r="B126" i="242" s="1"/>
  <c r="D126" i="242" s="1"/>
  <c r="F126" i="242" s="1"/>
  <c r="B127" i="242" l="1"/>
  <c r="D127" i="242" s="1"/>
  <c r="F127" i="242" s="1"/>
  <c r="B128" i="242" s="1"/>
  <c r="D128" i="242" l="1"/>
  <c r="F128" i="242" s="1"/>
  <c r="B129" i="242" s="1"/>
  <c r="D113" i="243"/>
  <c r="F113" i="243" l="1"/>
  <c r="B114" i="243" l="1"/>
  <c r="D114" i="243" s="1"/>
  <c r="F114" i="243" s="1"/>
  <c r="B115" i="243" s="1"/>
  <c r="D129" i="242"/>
  <c r="F129" i="242" s="1"/>
  <c r="D21" i="249"/>
  <c r="B130" i="242" l="1"/>
  <c r="D130" i="242" s="1"/>
  <c r="F130" i="242" s="1"/>
  <c r="F21" i="249"/>
  <c r="D20" i="249" l="1"/>
  <c r="B22" i="249" l="1"/>
  <c r="D22" i="249" s="1"/>
  <c r="F22" i="249" s="1"/>
  <c r="B23" i="249" s="1"/>
  <c r="F20" i="249"/>
  <c r="D7" i="249" l="1"/>
  <c r="F7" i="249" s="1"/>
  <c r="D23" i="249" l="1"/>
  <c r="F23" i="249" s="1"/>
  <c r="B24" i="249" s="1"/>
  <c r="B8" i="249"/>
  <c r="D8" i="249" s="1"/>
  <c r="F8" i="249" s="1"/>
  <c r="B9" i="249" s="1"/>
  <c r="D24" i="249" l="1"/>
  <c r="F24" i="249" s="1"/>
  <c r="D9" i="249"/>
  <c r="D6" i="249"/>
  <c r="B25" i="249" l="1"/>
  <c r="D25" i="249" s="1"/>
  <c r="F25" i="249" s="1"/>
  <c r="B26" i="249" s="1"/>
  <c r="F9" i="249"/>
  <c r="D115" i="243"/>
  <c r="F115" i="243" s="1"/>
  <c r="B116" i="243" s="1"/>
  <c r="B10" i="249" l="1"/>
  <c r="D10" i="249" s="1"/>
  <c r="F10" i="249" s="1"/>
  <c r="B11" i="249" s="1"/>
  <c r="D11" i="249" s="1"/>
  <c r="F11" i="249" s="1"/>
  <c r="B12" i="249" s="1"/>
  <c r="D12" i="249" s="1"/>
  <c r="F12" i="249" l="1"/>
  <c r="B13" i="249" s="1"/>
  <c r="D116" i="243"/>
  <c r="F116" i="243" s="1"/>
  <c r="B118" i="243" s="1"/>
  <c r="D13" i="249" l="1"/>
  <c r="F13" i="249" s="1"/>
  <c r="B14" i="249" s="1"/>
  <c r="F84" i="245"/>
  <c r="D28" i="249" l="1"/>
  <c r="D118" i="243"/>
  <c r="F118" i="243" s="1"/>
  <c r="F82" i="245"/>
  <c r="B83" i="245" s="1"/>
  <c r="D29" i="249" l="1"/>
  <c r="B82" i="245"/>
  <c r="D81" i="245"/>
  <c r="B93" i="246"/>
  <c r="D99" i="246"/>
  <c r="F99" i="246" s="1"/>
  <c r="B100" i="246" s="1"/>
  <c r="D100" i="246" s="1"/>
  <c r="F100" i="246" s="1"/>
  <c r="B101" i="246" s="1"/>
  <c r="B101" i="245"/>
  <c r="F29" i="249" l="1"/>
  <c r="D101" i="246"/>
  <c r="D93" i="246"/>
  <c r="F93" i="246" s="1"/>
  <c r="B94" i="246" s="1"/>
  <c r="D94" i="246" s="1"/>
  <c r="F94" i="246" s="1"/>
  <c r="B95" i="246" s="1"/>
  <c r="D95" i="246" s="1"/>
  <c r="F95" i="246" s="1"/>
  <c r="D101" i="245"/>
  <c r="F101" i="245" s="1"/>
  <c r="B102" i="245" s="1"/>
  <c r="D102" i="245" s="1"/>
  <c r="F102" i="245" s="1"/>
  <c r="B103" i="245" s="1"/>
  <c r="D103" i="245" s="1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D16" i="249" l="1"/>
  <c r="F16" i="249" s="1"/>
  <c r="D31" i="249"/>
  <c r="F101" i="246"/>
  <c r="B102" i="246" s="1"/>
  <c r="D102" i="246" s="1"/>
  <c r="F102" i="246" s="1"/>
  <c r="B96" i="246"/>
  <c r="D96" i="246" s="1"/>
  <c r="F96" i="246" s="1"/>
  <c r="B17" i="249" l="1"/>
  <c r="D17" i="249" s="1"/>
  <c r="F17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4" i="242"/>
  <c r="F134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5" i="242"/>
  <c r="D135" i="242" s="1"/>
  <c r="F105" i="246" l="1"/>
  <c r="B106" i="246" s="1"/>
  <c r="D106" i="246" s="1"/>
  <c r="F106" i="246" s="1"/>
  <c r="B107" i="246" s="1"/>
  <c r="D107" i="246" s="1"/>
  <c r="F107" i="246" s="1"/>
  <c r="B108" i="246" s="1"/>
  <c r="F135" i="242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B143" i="242" s="1"/>
  <c r="D143" i="242" s="1"/>
  <c r="F143" i="242" s="1"/>
  <c r="B144" i="242" s="1"/>
  <c r="D144" i="242" s="1"/>
  <c r="F144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5" i="242" l="1"/>
  <c r="D145" i="242" s="1"/>
  <c r="F145" i="242" s="1"/>
  <c r="B146" i="242" s="1"/>
  <c r="D146" i="242" s="1"/>
  <c r="F146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B83" i="246"/>
  <c r="D73" i="245"/>
  <c r="F73" i="245" s="1"/>
  <c r="B74" i="245" s="1"/>
  <c r="D74" i="245" s="1"/>
  <c r="F74" i="245" s="1"/>
  <c r="D113" i="242"/>
  <c r="F113" i="246" l="1"/>
  <c r="F87" i="246"/>
  <c r="B89" i="246" s="1"/>
  <c r="D83" i="246"/>
  <c r="F83" i="246" s="1"/>
  <c r="F113" i="242"/>
  <c r="F86" i="245" l="1"/>
  <c r="B87" i="245" s="1"/>
  <c r="B88" i="246"/>
  <c r="D88" i="246" s="1"/>
  <c r="F88" i="246" s="1"/>
  <c r="D89" i="246"/>
  <c r="F89" i="246" s="1"/>
  <c r="D93" i="243"/>
  <c r="F93" i="243" s="1"/>
  <c r="B94" i="243" s="1"/>
  <c r="D94" i="243" s="1"/>
  <c r="B114" i="246" l="1"/>
  <c r="D114" i="246" s="1"/>
  <c r="D87" i="245"/>
  <c r="F87" i="245" s="1"/>
  <c r="B88" i="245" s="1"/>
  <c r="D88" i="245" s="1"/>
  <c r="F88" i="245" s="1"/>
  <c r="B89" i="245" s="1"/>
  <c r="B114" i="242"/>
  <c r="D114" i="242" s="1"/>
  <c r="F114" i="242" s="1"/>
  <c r="B115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0" i="243"/>
  <c r="D90" i="243" s="1"/>
  <c r="F90" i="243" s="1"/>
  <c r="D86" i="243"/>
  <c r="F86" i="243" s="1"/>
  <c r="B87" i="243" s="1"/>
  <c r="D87" i="243" s="1"/>
  <c r="F87" i="243" s="1"/>
  <c r="B88" i="243" s="1"/>
  <c r="D88" i="243" s="1"/>
  <c r="F88" i="243" s="1"/>
  <c r="B89" i="243" s="1"/>
  <c r="F72" i="243"/>
  <c r="B73" i="243" s="1"/>
  <c r="D73" i="243" s="1"/>
  <c r="F73" i="243" s="1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72" i="243"/>
  <c r="D71" i="243"/>
  <c r="D70" i="243"/>
  <c r="F70" i="243" s="1"/>
  <c r="F68" i="243"/>
  <c r="B69" i="243" s="1"/>
  <c r="D69" i="243" s="1"/>
  <c r="F69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103" i="242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F99" i="242"/>
  <c r="B100" i="242" s="1"/>
  <c r="D100" i="242" s="1"/>
  <c r="F100" i="242" s="1"/>
  <c r="B101" i="242" s="1"/>
  <c r="D101" i="242" s="1"/>
  <c r="F101" i="242" s="1"/>
  <c r="B102" i="242" s="1"/>
  <c r="D102" i="242" s="1"/>
  <c r="F96" i="242"/>
  <c r="B84" i="242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B92" i="242" s="1"/>
  <c r="D92" i="242" s="1"/>
  <c r="F92" i="242" s="1"/>
  <c r="B93" i="242" s="1"/>
  <c r="D93" i="242" s="1"/>
  <c r="F93" i="242" s="1"/>
  <c r="B94" i="242" s="1"/>
  <c r="D94" i="242" s="1"/>
  <c r="F94" i="242" s="1"/>
  <c r="B95" i="242" s="1"/>
  <c r="D95" i="242" s="1"/>
  <c r="F95" i="242" s="1"/>
  <c r="D83" i="242"/>
  <c r="D82" i="242"/>
  <c r="F82" i="242" s="1"/>
  <c r="F80" i="242"/>
  <c r="B81" i="242" s="1"/>
  <c r="D81" i="242" s="1"/>
  <c r="F81" i="242" s="1"/>
  <c r="F72" i="242"/>
  <c r="B73" i="242" s="1"/>
  <c r="D73" i="242" s="1"/>
  <c r="F73" i="242" s="1"/>
  <c r="B75" i="242" s="1"/>
  <c r="D75" i="242" s="1"/>
  <c r="F75" i="242" s="1"/>
  <c r="B76" i="242" s="1"/>
  <c r="D76" i="242" s="1"/>
  <c r="F76" i="242" s="1"/>
  <c r="B77" i="242" s="1"/>
  <c r="D77" i="242" s="1"/>
  <c r="F77" i="242" s="1"/>
  <c r="B78" i="242" s="1"/>
  <c r="D78" i="242" s="1"/>
  <c r="F78" i="242" s="1"/>
  <c r="B79" i="242" s="1"/>
  <c r="D79" i="242" s="1"/>
  <c r="F79" i="242" s="1"/>
  <c r="B80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2" l="1"/>
  <c r="F115" i="242" s="1"/>
  <c r="D110" i="242"/>
  <c r="F110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4" i="243"/>
  <c r="F14" i="243"/>
  <c r="D14" i="243"/>
  <c r="D18" i="243"/>
  <c r="F18" i="243"/>
  <c r="B19" i="243" s="1"/>
  <c r="D89" i="245" l="1"/>
  <c r="F89" i="245" s="1"/>
  <c r="B90" i="245" s="1"/>
  <c r="D90" i="245" s="1"/>
  <c r="F115" i="246"/>
  <c r="B40" i="243"/>
  <c r="D40" i="243" s="1"/>
  <c r="F40" i="243" s="1"/>
  <c r="B41" i="243" s="1"/>
  <c r="B95" i="243"/>
  <c r="D95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6" i="246" l="1"/>
  <c r="F116" i="246" s="1"/>
  <c r="B117" i="246" s="1"/>
  <c r="D117" i="246" s="1"/>
  <c r="F117" i="246" s="1"/>
  <c r="F95" i="243"/>
  <c r="B96" i="243" s="1"/>
  <c r="D96" i="243" s="1"/>
  <c r="F96" i="243" s="1"/>
  <c r="B97" i="243" s="1"/>
  <c r="D97" i="243" s="1"/>
  <c r="F97" i="243" s="1"/>
  <c r="B98" i="243" s="1"/>
  <c r="D98" i="243" s="1"/>
  <c r="F98" i="243" s="1"/>
  <c r="B99" i="243" s="1"/>
  <c r="D118" i="246" l="1"/>
  <c r="F118" i="246" s="1"/>
  <c r="F90" i="245"/>
  <c r="B91" i="245" s="1"/>
  <c r="D91" i="245" s="1"/>
  <c r="F91" i="245" s="1"/>
  <c r="B92" i="245" s="1"/>
  <c r="D41" i="243"/>
  <c r="F41" i="243" s="1"/>
  <c r="B42" i="243" s="1"/>
  <c r="D42" i="243" s="1"/>
  <c r="F42" i="243" s="1"/>
  <c r="D119" i="246" l="1"/>
  <c r="F119" i="246" s="1"/>
  <c r="D99" i="243"/>
  <c r="F99" i="243" s="1"/>
  <c r="B100" i="243" s="1"/>
  <c r="D100" i="243" s="1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43" i="243"/>
  <c r="D43" i="243" s="1"/>
  <c r="F43" i="243" s="1"/>
  <c r="B44" i="243" s="1"/>
  <c r="D44" i="243" s="1"/>
  <c r="F44" i="243" s="1"/>
  <c r="B45" i="243" s="1"/>
  <c r="D92" i="245" l="1"/>
  <c r="F92" i="245" s="1"/>
  <c r="B93" i="245" s="1"/>
  <c r="B104" i="243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D45" i="243"/>
  <c r="F45" i="243" s="1"/>
  <c r="B46" i="243" s="1"/>
  <c r="D46" i="243" s="1"/>
  <c r="F46" i="243" s="1"/>
  <c r="B47" i="243" s="1"/>
  <c r="D47" i="243" s="1"/>
  <c r="F47" i="243" s="1"/>
  <c r="D93" i="245" l="1"/>
  <c r="F93" i="245" s="1"/>
  <c r="B94" i="245" s="1"/>
  <c r="B48" i="243"/>
  <c r="D94" i="245" l="1"/>
  <c r="F94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7" i="243"/>
  <c r="F107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8" i="243"/>
  <c r="D108" i="243" s="1"/>
  <c r="F108" i="243" s="1"/>
  <c r="B109" i="243" s="1"/>
  <c r="D109" i="243" s="1"/>
  <c r="F109" i="243" s="1"/>
  <c r="B110" i="243" l="1"/>
  <c r="D110" i="243" s="1"/>
  <c r="F110" i="243" s="1"/>
  <c r="D58" i="243"/>
  <c r="F58" i="243" s="1"/>
  <c r="B59" i="243" l="1"/>
  <c r="D59" i="243" s="1"/>
  <c r="F59" i="243" s="1"/>
  <c r="B60" i="243" s="1"/>
  <c r="D60" i="243" s="1"/>
  <c r="F60" i="243" s="1"/>
  <c r="B61" i="243" s="1"/>
  <c r="B147" i="242" l="1"/>
  <c r="D147" i="242" s="1"/>
  <c r="F147" i="242" l="1"/>
  <c r="B148" i="242" s="1"/>
  <c r="D148" i="242" s="1"/>
  <c r="F148" i="242" s="1"/>
  <c r="D61" i="243"/>
  <c r="F61" i="243" s="1"/>
  <c r="B62" i="243" s="1"/>
  <c r="B149" i="242" l="1"/>
  <c r="D149" i="242" s="1"/>
  <c r="F149" i="242" s="1"/>
  <c r="B150" i="242" s="1"/>
  <c r="D62" i="243" l="1"/>
  <c r="F62" i="243" s="1"/>
  <c r="B63" i="243" s="1"/>
  <c r="D63" i="243" s="1"/>
  <c r="F63" i="243" s="1"/>
  <c r="D150" i="242"/>
  <c r="F150" i="242" s="1"/>
  <c r="B151" i="242" s="1"/>
  <c r="D151" i="242" s="1"/>
  <c r="F151" i="242" s="1"/>
</calcChain>
</file>

<file path=xl/sharedStrings.xml><?xml version="1.0" encoding="utf-8"?>
<sst xmlns="http://schemas.openxmlformats.org/spreadsheetml/2006/main" count="1088" uniqueCount="530">
  <si>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</si>
  <si>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</si>
  <si>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</si>
  <si>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</si>
  <si>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</si>
  <si>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</si>
  <si>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</si>
  <si>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</si>
  <si>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</si>
  <si>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</si>
  <si>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</si>
  <si>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</si>
  <si>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</si>
  <si>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</si>
  <si>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</si>
  <si>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</si>
  <si>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</si>
  <si>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</si>
  <si>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</si>
  <si>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</si>
  <si>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</si>
  <si>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</si>
  <si>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</si>
  <si>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</si>
  <si>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</si>
  <si>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</si>
  <si>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</si>
  <si>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</si>
  <si>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</si>
  <si>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</si>
  <si>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</si>
  <si>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</si>
  <si>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</si>
  <si>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</si>
  <si>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</si>
  <si>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</si>
  <si>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</si>
  <si>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</si>
  <si>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</si>
  <si>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</si>
  <si>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</si>
  <si>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</si>
  <si>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</si>
  <si>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</si>
  <si>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</si>
  <si>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</si>
  <si>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</si>
  <si>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</si>
  <si>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</si>
  <si>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</si>
  <si>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</si>
  <si>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</si>
  <si>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</si>
  <si>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</si>
  <si>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</si>
  <si>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</si>
  <si>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</si>
  <si>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</si>
  <si>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</si>
  <si>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</si>
  <si>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</si>
  <si>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</si>
  <si>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</si>
  <si>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</si>
  <si>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</si>
  <si>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</si>
  <si>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</si>
  <si>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</si>
  <si>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</si>
  <si>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</si>
  <si>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</si>
  <si>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</si>
  <si>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</si>
  <si>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</si>
  <si>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</si>
  <si>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</si>
  <si>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</si>
  <si>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</si>
  <si>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</si>
  <si>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</si>
  <si>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</si>
  <si>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</si>
  <si>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</si>
  <si>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</si>
  <si>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</si>
  <si>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</si>
  <si>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</si>
  <si>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</si>
  <si>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</si>
  <si>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</si>
  <si>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</si>
  <si>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</si>
  <si>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</si>
  <si>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</si>
  <si>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</si>
  <si>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</si>
  <si>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</si>
  <si>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</si>
  <si>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</si>
  <si>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</si>
  <si>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</si>
  <si>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</si>
  <si>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</si>
  <si>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</si>
  <si>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</si>
  <si>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</si>
  <si>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</si>
  <si>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</si>
  <si>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</si>
  <si>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</si>
  <si>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</si>
  <si>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</si>
  <si>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</si>
  <si>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</si>
  <si>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</si>
  <si>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</si>
  <si>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</si>
  <si>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</si>
  <si>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</si>
  <si>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</si>
  <si>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</si>
  <si>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</si>
  <si>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</si>
  <si>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</si>
  <si>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</si>
  <si>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</si>
  <si>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</si>
  <si>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</si>
  <si>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</si>
  <si>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</si>
  <si>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</si>
  <si>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</si>
  <si>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</si>
  <si>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</si>
  <si>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</si>
  <si>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</si>
  <si>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</si>
  <si>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</si>
  <si>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</si>
  <si>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</si>
  <si>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</si>
  <si>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</si>
  <si>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</si>
  <si>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</si>
  <si>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</si>
  <si>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</si>
  <si>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</si>
  <si>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</si>
  <si>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</si>
  <si>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</si>
  <si>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</si>
  <si>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</si>
  <si>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</si>
  <si>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</si>
  <si>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</si>
  <si>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</si>
  <si>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</si>
  <si>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</si>
  <si>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</si>
  <si>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</si>
  <si>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</si>
  <si>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</si>
  <si>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</si>
  <si>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</si>
  <si>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</si>
  <si>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</si>
  <si>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</si>
  <si>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</si>
  <si>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</si>
  <si>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</si>
  <si>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</si>
  <si>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</si>
  <si>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</si>
  <si>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</si>
  <si>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</si>
  <si>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</si>
  <si>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</si>
  <si>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</si>
  <si>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</si>
  <si>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</si>
  <si>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</si>
  <si>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</si>
  <si>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</si>
  <si>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</si>
  <si>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</si>
  <si>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</si>
  <si>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</si>
  <si>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</si>
  <si>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</si>
  <si>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</si>
  <si>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</si>
  <si>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</si>
  <si>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</si>
  <si>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</si>
  <si>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</si>
  <si>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</si>
  <si>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</si>
  <si>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</si>
  <si>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</si>
  <si>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</si>
  <si>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</si>
  <si>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</si>
  <si>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</si>
  <si>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</si>
  <si>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</si>
  <si>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</si>
  <si>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</si>
  <si>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</si>
  <si>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</si>
  <si>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</si>
  <si>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</si>
  <si>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</si>
  <si>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</si>
  <si>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</si>
  <si>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</si>
  <si>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</si>
  <si>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</si>
  <si>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</si>
  <si>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</si>
  <si>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</si>
  <si>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</si>
  <si>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</si>
  <si>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</si>
  <si>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</si>
  <si>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</si>
  <si>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</si>
  <si>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</si>
  <si>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</si>
  <si>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</si>
  <si>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</si>
  <si>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</si>
  <si>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</si>
  <si>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</si>
  <si>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</si>
  <si>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</si>
  <si>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</si>
  <si>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</si>
  <si>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</si>
  <si>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</si>
  <si>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</si>
  <si>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</si>
  <si>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</si>
  <si>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</si>
  <si>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</si>
  <si>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</si>
  <si>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</si>
  <si>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</si>
  <si>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</si>
  <si>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</si>
  <si>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</si>
  <si>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</si>
  <si>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</si>
  <si>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</si>
  <si>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</si>
  <si>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</si>
  <si>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</si>
  <si>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</si>
  <si>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</si>
  <si>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</si>
  <si>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</si>
  <si>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</si>
  <si>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</si>
  <si>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</si>
  <si>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</si>
  <si>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</si>
  <si>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</si>
  <si>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</si>
  <si>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</si>
  <si>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</si>
  <si>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</si>
  <si>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</si>
  <si>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</si>
  <si>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</si>
  <si>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</si>
  <si>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</si>
  <si>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</si>
  <si>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</si>
  <si>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</si>
  <si>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</si>
  <si>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</si>
  <si>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</si>
  <si>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</si>
  <si>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</si>
  <si>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</si>
  <si>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</si>
  <si>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</si>
  <si>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</si>
  <si>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</si>
  <si>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</si>
  <si>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</si>
  <si>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</si>
  <si>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</si>
  <si>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</si>
  <si>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</si>
  <si>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</si>
  <si>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</si>
  <si>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</si>
  <si>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</si>
  <si>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</si>
  <si>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</si>
  <si>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</si>
  <si>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</si>
  <si>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</si>
  <si>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</si>
  <si>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</si>
  <si>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</si>
  <si>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</si>
  <si>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</si>
  <si>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</si>
  <si>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</si>
  <si>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</si>
  <si>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</si>
  <si>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</si>
  <si>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</si>
  <si>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</si>
  <si>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</si>
  <si>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</si>
  <si>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</si>
  <si>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</si>
  <si>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</si>
  <si>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</si>
  <si>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</si>
  <si>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</si>
  <si>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</si>
  <si>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</si>
  <si>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</si>
  <si>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</si>
  <si>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</si>
  <si>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</si>
  <si>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</si>
  <si>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</si>
  <si>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</si>
  <si>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</si>
  <si>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</si>
  <si>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</si>
  <si>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</si>
  <si>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</si>
  <si>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</si>
  <si>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</si>
  <si>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</si>
  <si>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</si>
  <si>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</si>
  <si>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</si>
  <si>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</si>
  <si>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</si>
  <si>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</si>
  <si>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</si>
  <si>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</si>
  <si>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</si>
  <si>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</si>
  <si>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</si>
  <si>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</si>
  <si>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</si>
  <si>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</si>
  <si>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</si>
  <si>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</si>
  <si>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</si>
  <si>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</si>
  <si>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</si>
  <si>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</si>
  <si>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</si>
  <si>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</si>
  <si>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</si>
  <si>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</si>
  <si>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</si>
  <si>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</si>
  <si>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</si>
  <si>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</si>
  <si>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</si>
  <si>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</si>
  <si>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</si>
  <si>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</si>
  <si>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</si>
  <si>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</si>
  <si>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</si>
  <si>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</si>
  <si>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</si>
  <si>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</si>
  <si>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</si>
  <si>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</si>
  <si>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</si>
  <si>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</si>
  <si>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</si>
  <si>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</si>
  <si>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</si>
  <si>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</si>
  <si>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</si>
  <si>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</si>
  <si>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</si>
  <si>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</si>
  <si>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</si>
  <si>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</si>
  <si>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</si>
  <si>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</si>
  <si>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</si>
  <si>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</si>
  <si>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</si>
  <si>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</si>
  <si>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</si>
  <si>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</si>
  <si>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</si>
  <si>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</si>
  <si>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</si>
  <si>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</si>
  <si>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</si>
  <si>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</si>
  <si>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</si>
  <si>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</si>
  <si>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</si>
  <si>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</si>
  <si>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</si>
  <si>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</si>
  <si>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</si>
  <si>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</si>
  <si>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</si>
  <si>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</si>
  <si>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</si>
  <si>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</si>
  <si>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</si>
  <si>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</si>
  <si>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</si>
  <si>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</si>
  <si>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</si>
  <si>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</si>
  <si>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</si>
  <si>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</si>
  <si>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</si>
  <si>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</si>
  <si>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</si>
  <si>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CPM MV."CA SAIGON" V 2610S/N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</si>
  <si>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</si>
  <si>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</si>
  <si>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</si>
  <si>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</si>
  <si>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</si>
  <si>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</si>
  <si>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</si>
  <si>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</si>
  <si>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</si>
  <si>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</si>
  <si>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NPX MV."HAN HUA JU LI" V 2617S/N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</si>
  <si>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</si>
  <si>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</si>
  <si>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</si>
  <si>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</si>
  <si>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</si>
  <si>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</si>
  <si>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</si>
  <si>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</si>
  <si>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</si>
  <si>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</si>
  <si>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</si>
  <si>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</si>
  <si>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</si>
  <si>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</si>
  <si>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</si>
  <si>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</si>
  <si>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</si>
  <si>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</si>
  <si>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</si>
  <si>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NPX MV."FENG XIN DA 29" V 2620S/N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</si>
  <si>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</si>
  <si>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</si>
  <si>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</si>
  <si>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</si>
  <si>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</si>
  <si>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</si>
  <si>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</si>
  <si>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</si>
  <si>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</si>
  <si>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</si>
  <si>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</si>
  <si>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</si>
  <si>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</si>
  <si>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</si>
  <si>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</si>
  <si>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</si>
  <si>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</si>
  <si>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</si>
  <si>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</si>
  <si>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</si>
  <si>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</si>
  <si>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</si>
  <si>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</si>
  <si>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</si>
  <si>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</si>
  <si>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</si>
  <si>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</si>
  <si>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</si>
  <si>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</si>
  <si>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</si>
  <si>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</si>
  <si>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</si>
  <si>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</si>
  <si>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</si>
  <si>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</si>
  <si>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</si>
  <si>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SVP MV."HONG YONG LAN TIAN" V 2615S/N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</si>
  <si>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</si>
  <si>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</si>
  <si>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</si>
  <si>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</si>
  <si>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</si>
  <si>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</si>
  <si>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</si>
  <si>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</si>
  <si>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</si>
  <si>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P/O NPX2 line at SHA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</si>
  <si>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</si>
  <si>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</si>
  <si>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</si>
  <si>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P/I NPX2 line at TAO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</si>
  <si>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</si>
  <si>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</si>
  <si>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</si>
  <si>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</si>
  <si>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</si>
  <si>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</si>
  <si>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</si>
  <si>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TAO/2611N</t>
    <phoneticPr fontId="42" type="noConversion"/>
  </si>
  <si>
    <t>OMIT MYWSP</t>
    <phoneticPr fontId="42" type="noConversion"/>
  </si>
  <si>
    <t>SVP2 MV."STRAITS CITY" V 2628S/N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</si>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</sst>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20" fontId="1" fillId="7" borderId="2" xfId="0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2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G149" sqref="G14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1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1" ht="25.35" customHeight="1">
      <c r="A3" s="99"/>
      <c r="B3" s="99"/>
      <c r="C3" s="99"/>
      <c r="D3" s="99"/>
      <c r="E3" s="99"/>
      <c r="F3" s="99"/>
      <c r="G3" s="99"/>
      <c r="H3" s="3">
        <v>46226</v>
      </c>
      <c r="I3" s="4"/>
    </row>
    <row r="4" spans="1:11" customFormat="1" ht="24" hidden="1" customHeight="1">
      <c r="A4" s="80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90" t="s">
        <v>5</v>
      </c>
      <c r="C28" s="91"/>
      <c r="D28" s="90" t="s">
        <v>6</v>
      </c>
      <c r="E28" s="91"/>
      <c r="F28" s="90" t="s">
        <v>7</v>
      </c>
      <c r="G28" s="9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90" t="s">
        <v>5</v>
      </c>
      <c r="C43" s="91"/>
      <c r="D43" s="90" t="s">
        <v>6</v>
      </c>
      <c r="E43" s="91"/>
      <c r="F43" s="90" t="s">
        <v>7</v>
      </c>
      <c r="G43" s="9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customHeight="1">
      <c r="A51" s="89" t="s">
        <v>460</v>
      </c>
      <c r="B51" s="89"/>
      <c r="C51" s="89"/>
      <c r="D51" s="89"/>
      <c r="E51" s="89"/>
      <c r="F51" s="89"/>
      <c r="G51" s="89"/>
      <c r="H51" s="89"/>
      <c r="I51" s="89"/>
    </row>
    <row r="52" spans="1:14" ht="24" customHeight="1">
      <c r="A52" s="6" t="s">
        <v>4</v>
      </c>
      <c r="B52" s="83" t="s">
        <v>5</v>
      </c>
      <c r="C52" s="84"/>
      <c r="D52" s="83" t="s">
        <v>6</v>
      </c>
      <c r="E52" s="84"/>
      <c r="F52" s="83" t="s">
        <v>7</v>
      </c>
      <c r="G52" s="84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469</v>
      </c>
      <c r="I61" s="46"/>
    </row>
    <row r="62" spans="1:14" ht="25.05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14</v>
      </c>
      <c r="I62" s="46"/>
    </row>
    <row r="63" spans="1:14" ht="25.05" customHeight="1">
      <c r="A63" s="53" t="s">
        <v>509</v>
      </c>
      <c r="B63" s="8">
        <v>46229</v>
      </c>
      <c r="C63" s="18">
        <v>0.91666666666666663</v>
      </c>
      <c r="D63" s="8">
        <f>B63</f>
        <v>46229</v>
      </c>
      <c r="E63" s="18">
        <v>0.95833333333333337</v>
      </c>
      <c r="F63" s="8">
        <f>D63+1</f>
        <v>46230</v>
      </c>
      <c r="G63" s="18">
        <v>0.54166666666666663</v>
      </c>
      <c r="H63" s="35" t="s">
        <v>511</v>
      </c>
      <c r="I63" s="46"/>
    </row>
    <row r="64" spans="1:14" ht="25.05" customHeight="1">
      <c r="A64" s="14" t="s">
        <v>510</v>
      </c>
      <c r="B64" s="33"/>
      <c r="C64" s="20"/>
      <c r="D64" s="33"/>
      <c r="E64" s="20"/>
      <c r="F64" s="33"/>
      <c r="G64" s="20"/>
      <c r="H64" s="35" t="s">
        <v>524</v>
      </c>
      <c r="I64" s="13"/>
    </row>
    <row r="65" spans="1:9" ht="25.05" customHeight="1">
      <c r="A65" s="5" t="s">
        <v>502</v>
      </c>
      <c r="B65" s="8">
        <f>F63+1</f>
        <v>46231</v>
      </c>
      <c r="C65" s="18">
        <v>0.875</v>
      </c>
      <c r="D65" s="8">
        <f>B65+3</f>
        <v>46234</v>
      </c>
      <c r="E65" s="18">
        <v>0</v>
      </c>
      <c r="F65" s="8">
        <f>D65</f>
        <v>46234</v>
      </c>
      <c r="G65" s="18">
        <v>0.41666666666666669</v>
      </c>
      <c r="H65" s="35"/>
      <c r="I65" s="46"/>
    </row>
    <row r="66" spans="1:9" ht="25.05" customHeight="1">
      <c r="A66" s="5" t="s">
        <v>503</v>
      </c>
      <c r="B66" s="8">
        <f>F65+2</f>
        <v>46236</v>
      </c>
      <c r="C66" s="18">
        <v>0.58333333333333337</v>
      </c>
      <c r="D66" s="8">
        <f>B66</f>
        <v>46236</v>
      </c>
      <c r="E66" s="18">
        <v>0.625</v>
      </c>
      <c r="F66" s="8">
        <f>D66</f>
        <v>46236</v>
      </c>
      <c r="G66" s="18">
        <v>0.95833333333333337</v>
      </c>
      <c r="H66" s="35"/>
      <c r="I66" s="46"/>
    </row>
    <row r="67" spans="1:9" customFormat="1" ht="24.75" customHeight="1">
      <c r="A67" s="58" t="s">
        <v>512</v>
      </c>
      <c r="B67" s="8">
        <f>F66+3</f>
        <v>46239</v>
      </c>
      <c r="C67" s="18">
        <v>0.45833333333333331</v>
      </c>
      <c r="D67" s="8">
        <f>B67+1</f>
        <v>46240</v>
      </c>
      <c r="E67" s="18">
        <v>0.45833333333333331</v>
      </c>
      <c r="F67" s="8">
        <f>D67+1</f>
        <v>46241</v>
      </c>
      <c r="G67" s="18">
        <v>0.45833333333333331</v>
      </c>
      <c r="H67" s="35"/>
      <c r="I67" s="31"/>
    </row>
    <row r="68" spans="1:9" customFormat="1" ht="24.75" hidden="1" customHeight="1">
      <c r="A68" s="58"/>
      <c r="B68" s="72"/>
      <c r="C68" s="77"/>
      <c r="D68" s="72"/>
      <c r="E68" s="77"/>
      <c r="F68" s="72"/>
      <c r="G68" s="77"/>
      <c r="H68" s="78"/>
      <c r="I68" s="31"/>
    </row>
    <row r="69" spans="1:9" customFormat="1" ht="24.75" hidden="1" customHeight="1">
      <c r="A69" s="58"/>
      <c r="B69" s="72"/>
      <c r="C69" s="77"/>
      <c r="D69" s="72"/>
      <c r="E69" s="77"/>
      <c r="F69" s="72"/>
      <c r="G69" s="77"/>
      <c r="H69" s="78"/>
      <c r="I69" s="31"/>
    </row>
    <row r="70" spans="1:9" ht="24.75" hidden="1" customHeight="1">
      <c r="A70" s="85" t="s">
        <v>58</v>
      </c>
      <c r="B70" s="86"/>
      <c r="C70" s="86"/>
      <c r="D70" s="86"/>
      <c r="E70" s="86"/>
      <c r="F70" s="86"/>
      <c r="G70" s="86"/>
      <c r="H70" s="86"/>
      <c r="I70" s="87"/>
    </row>
    <row r="71" spans="1:9" ht="26.85" hidden="1" customHeight="1">
      <c r="A71" s="6" t="s">
        <v>4</v>
      </c>
      <c r="B71" s="83" t="s">
        <v>5</v>
      </c>
      <c r="C71" s="84"/>
      <c r="D71" s="83" t="s">
        <v>6</v>
      </c>
      <c r="E71" s="84"/>
      <c r="F71" s="83" t="s">
        <v>7</v>
      </c>
      <c r="G71" s="84"/>
      <c r="H71" s="7" t="s">
        <v>8</v>
      </c>
      <c r="I71" s="7" t="s">
        <v>9</v>
      </c>
    </row>
    <row r="72" spans="1:9" ht="25.35" hidden="1" customHeight="1">
      <c r="A72" s="43" t="s">
        <v>59</v>
      </c>
      <c r="B72" s="55">
        <v>45990</v>
      </c>
      <c r="C72" s="18">
        <v>0.75</v>
      </c>
      <c r="D72" s="55">
        <v>45994</v>
      </c>
      <c r="E72" s="9">
        <v>0.78263888888888899</v>
      </c>
      <c r="F72" s="55">
        <f>D72+1</f>
        <v>45995</v>
      </c>
      <c r="G72" s="18">
        <v>0.5</v>
      </c>
      <c r="H72" s="35" t="s">
        <v>32</v>
      </c>
      <c r="I72" s="61"/>
    </row>
    <row r="73" spans="1:9" ht="25.35" hidden="1" customHeight="1">
      <c r="A73" s="45" t="s">
        <v>60</v>
      </c>
      <c r="B73" s="55">
        <f>F72+1</f>
        <v>45996</v>
      </c>
      <c r="C73" s="18">
        <v>0</v>
      </c>
      <c r="D73" s="55">
        <f>B73</f>
        <v>45996</v>
      </c>
      <c r="E73" s="18">
        <v>0.5</v>
      </c>
      <c r="F73" s="55">
        <f>D73</f>
        <v>45996</v>
      </c>
      <c r="G73" s="18">
        <v>0.91666666666666696</v>
      </c>
      <c r="H73" s="35"/>
      <c r="I73" s="61"/>
    </row>
    <row r="74" spans="1:9" ht="25.35" hidden="1" customHeight="1">
      <c r="A74" s="45" t="s">
        <v>61</v>
      </c>
      <c r="B74" s="62"/>
      <c r="C74" s="63"/>
      <c r="D74" s="62"/>
      <c r="E74" s="63"/>
      <c r="F74" s="64"/>
      <c r="G74" s="63"/>
      <c r="H74" s="30" t="s">
        <v>62</v>
      </c>
      <c r="I74" s="61"/>
    </row>
    <row r="75" spans="1:9" ht="25.35" hidden="1" customHeight="1">
      <c r="A75" s="45" t="s">
        <v>63</v>
      </c>
      <c r="B75" s="17">
        <f>F73+4</f>
        <v>46000</v>
      </c>
      <c r="C75" s="18">
        <v>0.20833333333333301</v>
      </c>
      <c r="D75" s="17">
        <f>B75+1</f>
        <v>46001</v>
      </c>
      <c r="E75" s="18">
        <v>0.83333333333333304</v>
      </c>
      <c r="F75" s="17">
        <f t="shared" ref="F75:F79" si="2">D75+1</f>
        <v>46002</v>
      </c>
      <c r="G75" s="18">
        <v>0.91666666666666696</v>
      </c>
      <c r="H75" s="35" t="s">
        <v>14</v>
      </c>
      <c r="I75" s="61"/>
    </row>
    <row r="76" spans="1:9" ht="25.35" hidden="1" customHeight="1">
      <c r="A76" s="45" t="s">
        <v>64</v>
      </c>
      <c r="B76" s="17">
        <f>F75+5</f>
        <v>46007</v>
      </c>
      <c r="C76" s="18">
        <v>0</v>
      </c>
      <c r="D76" s="17">
        <f>B76+2</f>
        <v>46009</v>
      </c>
      <c r="E76" s="18">
        <v>0.1875</v>
      </c>
      <c r="F76" s="17">
        <f>D76</f>
        <v>46009</v>
      </c>
      <c r="G76" s="18">
        <v>0.75</v>
      </c>
      <c r="H76" s="35" t="s">
        <v>14</v>
      </c>
      <c r="I76" s="61"/>
    </row>
    <row r="77" spans="1:9" ht="25.35" hidden="1" customHeight="1">
      <c r="A77" s="45" t="s">
        <v>65</v>
      </c>
      <c r="B77" s="17">
        <f>F76+1</f>
        <v>46010</v>
      </c>
      <c r="C77" s="18">
        <v>0.75</v>
      </c>
      <c r="D77" s="55">
        <f>B77+2</f>
        <v>46012</v>
      </c>
      <c r="E77" s="18">
        <v>4.1666666666666699E-2</v>
      </c>
      <c r="F77" s="17">
        <f>D77</f>
        <v>46012</v>
      </c>
      <c r="G77" s="18">
        <v>0.41666666666666702</v>
      </c>
      <c r="H77" s="35" t="s">
        <v>14</v>
      </c>
      <c r="I77" s="61"/>
    </row>
    <row r="78" spans="1:9" ht="25.35" hidden="1" customHeight="1">
      <c r="A78" s="45" t="s">
        <v>66</v>
      </c>
      <c r="B78" s="55">
        <f>F77</f>
        <v>46012</v>
      </c>
      <c r="C78" s="18">
        <v>0.97152777777777799</v>
      </c>
      <c r="D78" s="55">
        <f>B78+4</f>
        <v>46016</v>
      </c>
      <c r="E78" s="18">
        <v>0.20486111111111099</v>
      </c>
      <c r="F78" s="55">
        <f>D78</f>
        <v>46016</v>
      </c>
      <c r="G78" s="18">
        <v>0.54652777777777795</v>
      </c>
      <c r="H78" s="35" t="s">
        <v>14</v>
      </c>
      <c r="I78" s="61"/>
    </row>
    <row r="79" spans="1:9" ht="25.35" hidden="1" customHeight="1">
      <c r="A79" s="45" t="s">
        <v>67</v>
      </c>
      <c r="B79" s="55">
        <f>F78+4</f>
        <v>46020</v>
      </c>
      <c r="C79" s="18">
        <v>0</v>
      </c>
      <c r="D79" s="55">
        <f>B79+1</f>
        <v>46021</v>
      </c>
      <c r="E79" s="18">
        <v>0.16250000000000001</v>
      </c>
      <c r="F79" s="55">
        <f t="shared" si="2"/>
        <v>46022</v>
      </c>
      <c r="G79" s="18">
        <v>0.56041666666666701</v>
      </c>
      <c r="H79" s="35" t="s">
        <v>14</v>
      </c>
      <c r="I79" s="61"/>
    </row>
    <row r="80" spans="1:9" ht="25.35" hidden="1" customHeight="1">
      <c r="A80" s="45" t="s">
        <v>68</v>
      </c>
      <c r="B80" s="17">
        <f>F79+4</f>
        <v>46026</v>
      </c>
      <c r="C80" s="18">
        <v>0.58333333333333304</v>
      </c>
      <c r="D80" s="17">
        <v>46027</v>
      </c>
      <c r="E80" s="18">
        <v>0.30208333333333298</v>
      </c>
      <c r="F80" s="55">
        <f>D80</f>
        <v>46027</v>
      </c>
      <c r="G80" s="18">
        <v>0.83333333333333304</v>
      </c>
      <c r="H80" s="35" t="s">
        <v>14</v>
      </c>
      <c r="I80" s="61"/>
    </row>
    <row r="81" spans="1:9" ht="25.35" hidden="1" customHeight="1">
      <c r="A81" s="45" t="s">
        <v>69</v>
      </c>
      <c r="B81" s="55">
        <f>F80+1</f>
        <v>46028</v>
      </c>
      <c r="C81" s="18">
        <v>0.83333333333333304</v>
      </c>
      <c r="D81" s="55">
        <f>B81+1</f>
        <v>46029</v>
      </c>
      <c r="E81" s="18">
        <v>0.47916666666666702</v>
      </c>
      <c r="F81" s="55">
        <f>D81</f>
        <v>46029</v>
      </c>
      <c r="G81" s="18">
        <v>0.95833333333333304</v>
      </c>
      <c r="H81" s="35"/>
      <c r="I81" s="61"/>
    </row>
    <row r="82" spans="1:9" ht="25.35" hidden="1" customHeight="1">
      <c r="A82" s="45" t="s">
        <v>70</v>
      </c>
      <c r="B82" s="55">
        <v>46030</v>
      </c>
      <c r="C82" s="18">
        <v>0.45833333333333298</v>
      </c>
      <c r="D82" s="55">
        <f>B82+3</f>
        <v>46033</v>
      </c>
      <c r="E82" s="18">
        <v>0.45833333333333298</v>
      </c>
      <c r="F82" s="55">
        <f>D82</f>
        <v>46033</v>
      </c>
      <c r="G82" s="18">
        <v>0.875</v>
      </c>
      <c r="H82" s="35" t="s">
        <v>14</v>
      </c>
      <c r="I82" s="61"/>
    </row>
    <row r="83" spans="1:9" ht="25.35" hidden="1" customHeight="1">
      <c r="A83" s="45" t="s">
        <v>71</v>
      </c>
      <c r="B83" s="55">
        <v>46036</v>
      </c>
      <c r="C83" s="18">
        <v>0.25</v>
      </c>
      <c r="D83" s="55">
        <f>B83</f>
        <v>46036</v>
      </c>
      <c r="E83" s="18">
        <v>0.9</v>
      </c>
      <c r="F83" s="55">
        <v>46038</v>
      </c>
      <c r="G83" s="18">
        <v>8.3333333333333301E-2</v>
      </c>
      <c r="H83" s="35" t="s">
        <v>14</v>
      </c>
      <c r="I83" s="61"/>
    </row>
    <row r="84" spans="1:9" ht="25.35" hidden="1" customHeight="1">
      <c r="A84" s="45" t="s">
        <v>72</v>
      </c>
      <c r="B84" s="55">
        <f>F83+3</f>
        <v>46041</v>
      </c>
      <c r="C84" s="18">
        <v>0.66666666666666696</v>
      </c>
      <c r="D84" s="55">
        <f>B84+1</f>
        <v>46042</v>
      </c>
      <c r="E84" s="18">
        <v>0.70833333333333304</v>
      </c>
      <c r="F84" s="55">
        <f>D84+1</f>
        <v>46043</v>
      </c>
      <c r="G84" s="18">
        <v>0.25</v>
      </c>
      <c r="H84" s="35" t="s">
        <v>73</v>
      </c>
      <c r="I84" s="61"/>
    </row>
    <row r="85" spans="1:9" ht="25.35" hidden="1" customHeight="1">
      <c r="A85" s="45" t="s">
        <v>74</v>
      </c>
      <c r="B85" s="17">
        <f>F84+1</f>
        <v>46044</v>
      </c>
      <c r="C85" s="18">
        <v>0.25</v>
      </c>
      <c r="D85" s="17">
        <f>B85+1</f>
        <v>46045</v>
      </c>
      <c r="E85" s="18">
        <v>3.6111111111111101E-2</v>
      </c>
      <c r="F85" s="55">
        <f>D85</f>
        <v>46045</v>
      </c>
      <c r="G85" s="18">
        <v>0.30416666666666697</v>
      </c>
      <c r="H85" s="30" t="s">
        <v>14</v>
      </c>
      <c r="I85" s="65"/>
    </row>
    <row r="86" spans="1:9" ht="25.35" hidden="1" customHeight="1">
      <c r="A86" s="45" t="s">
        <v>75</v>
      </c>
      <c r="B86" s="17">
        <f>F85</f>
        <v>46045</v>
      </c>
      <c r="C86" s="18">
        <v>0.79166666666666696</v>
      </c>
      <c r="D86" s="17">
        <f>B86+1</f>
        <v>46046</v>
      </c>
      <c r="E86" s="18">
        <v>0.83333333333333304</v>
      </c>
      <c r="F86" s="55">
        <f t="shared" ref="F86:F87" si="3">D86+1</f>
        <v>46047</v>
      </c>
      <c r="G86" s="18">
        <v>0.25</v>
      </c>
      <c r="H86" s="30" t="s">
        <v>14</v>
      </c>
      <c r="I86" s="65"/>
    </row>
    <row r="87" spans="1:9" ht="25.35" hidden="1" customHeight="1">
      <c r="A87" s="45" t="s">
        <v>76</v>
      </c>
      <c r="B87" s="55">
        <f>F86+2</f>
        <v>46049</v>
      </c>
      <c r="C87" s="18">
        <v>0.91666666666666696</v>
      </c>
      <c r="D87" s="17">
        <f>B87+2</f>
        <v>46051</v>
      </c>
      <c r="E87" s="9">
        <v>0.29166666666666702</v>
      </c>
      <c r="F87" s="55">
        <f t="shared" si="3"/>
        <v>46052</v>
      </c>
      <c r="G87" s="18">
        <v>0.79166666666666696</v>
      </c>
      <c r="H87" s="30" t="s">
        <v>14</v>
      </c>
      <c r="I87" s="61"/>
    </row>
    <row r="88" spans="1:9" ht="25.35" hidden="1" customHeight="1">
      <c r="A88" s="45" t="s">
        <v>77</v>
      </c>
      <c r="B88" s="55">
        <f>F87+4</f>
        <v>46056</v>
      </c>
      <c r="C88" s="18">
        <v>0.875</v>
      </c>
      <c r="D88" s="17">
        <f>B88+4</f>
        <v>46060</v>
      </c>
      <c r="E88" s="9">
        <v>0.25277777777777799</v>
      </c>
      <c r="F88" s="55">
        <f>D88</f>
        <v>46060</v>
      </c>
      <c r="G88" s="18">
        <v>0.68472222222222201</v>
      </c>
      <c r="H88" s="30" t="s">
        <v>14</v>
      </c>
      <c r="I88" s="61"/>
    </row>
    <row r="89" spans="1:9" ht="25.35" hidden="1" customHeight="1">
      <c r="A89" s="45" t="s">
        <v>78</v>
      </c>
      <c r="B89" s="55">
        <f>F88+1</f>
        <v>46061</v>
      </c>
      <c r="C89" s="18">
        <v>0.66666666666666696</v>
      </c>
      <c r="D89" s="17">
        <f>B89+2</f>
        <v>46063</v>
      </c>
      <c r="E89" s="9">
        <v>0.66666666666666696</v>
      </c>
      <c r="F89" s="55">
        <f>D89+1</f>
        <v>46064</v>
      </c>
      <c r="G89" s="18">
        <v>0.104166666666667</v>
      </c>
      <c r="H89" s="30" t="s">
        <v>14</v>
      </c>
      <c r="I89" s="65"/>
    </row>
    <row r="90" spans="1:9" ht="25.35" hidden="1" customHeight="1">
      <c r="A90" s="45" t="s">
        <v>79</v>
      </c>
      <c r="B90" s="55">
        <f>F89</f>
        <v>46064</v>
      </c>
      <c r="C90" s="18">
        <v>0.60416666666666696</v>
      </c>
      <c r="D90" s="39">
        <f>B90+3</f>
        <v>46067</v>
      </c>
      <c r="E90" s="9">
        <v>0.53472222222222199</v>
      </c>
      <c r="F90" s="55">
        <f>D90</f>
        <v>46067</v>
      </c>
      <c r="G90" s="18">
        <v>0.83333333333333304</v>
      </c>
      <c r="H90" s="30" t="s">
        <v>14</v>
      </c>
      <c r="I90" s="65"/>
    </row>
    <row r="91" spans="1:9" ht="25.35" hidden="1" customHeight="1">
      <c r="A91" s="45" t="s">
        <v>80</v>
      </c>
      <c r="B91" s="17">
        <f>F90+3</f>
        <v>46070</v>
      </c>
      <c r="C91" s="18">
        <v>0.66666666666666696</v>
      </c>
      <c r="D91" s="17">
        <f>B91+4</f>
        <v>46074</v>
      </c>
      <c r="E91" s="9">
        <v>0.28749999999999998</v>
      </c>
      <c r="F91" s="17">
        <f t="shared" ref="F91:F92" si="4">D91+1</f>
        <v>46075</v>
      </c>
      <c r="G91" s="18">
        <v>0.76944444444444404</v>
      </c>
      <c r="H91" s="30" t="s">
        <v>14</v>
      </c>
      <c r="I91" s="65"/>
    </row>
    <row r="92" spans="1:9" ht="25.35" hidden="1" customHeight="1">
      <c r="A92" s="45" t="s">
        <v>81</v>
      </c>
      <c r="B92" s="17">
        <f>F91+4</f>
        <v>46079</v>
      </c>
      <c r="C92" s="18">
        <v>0.20833333333333301</v>
      </c>
      <c r="D92" s="17">
        <f>B92</f>
        <v>46079</v>
      </c>
      <c r="E92" s="9">
        <v>0.54166666666666696</v>
      </c>
      <c r="F92" s="17">
        <f t="shared" si="4"/>
        <v>46080</v>
      </c>
      <c r="G92" s="18">
        <v>9.0277777777777804E-2</v>
      </c>
      <c r="H92" s="30" t="s">
        <v>14</v>
      </c>
      <c r="I92" s="61"/>
    </row>
    <row r="93" spans="1:9" ht="25.35" hidden="1" customHeight="1">
      <c r="A93" s="45" t="s">
        <v>82</v>
      </c>
      <c r="B93" s="17">
        <f>F92+1</f>
        <v>46081</v>
      </c>
      <c r="C93" s="18">
        <v>0.125</v>
      </c>
      <c r="D93" s="17">
        <f>B93</f>
        <v>46081</v>
      </c>
      <c r="E93" s="18">
        <v>0.375</v>
      </c>
      <c r="F93" s="17">
        <f>D93</f>
        <v>46081</v>
      </c>
      <c r="G93" s="18">
        <v>0.83333333333333304</v>
      </c>
      <c r="H93" s="35"/>
      <c r="I93" s="65"/>
    </row>
    <row r="94" spans="1:9" ht="25.35" hidden="1" customHeight="1">
      <c r="A94" s="45" t="s">
        <v>83</v>
      </c>
      <c r="B94" s="17">
        <f>F93+1</f>
        <v>46082</v>
      </c>
      <c r="C94" s="18">
        <v>0.41666666666666702</v>
      </c>
      <c r="D94" s="17">
        <f>B94</f>
        <v>46082</v>
      </c>
      <c r="E94" s="18">
        <v>0.53333333333333299</v>
      </c>
      <c r="F94" s="17">
        <f>D94</f>
        <v>46082</v>
      </c>
      <c r="G94" s="18">
        <v>0.83333333333333304</v>
      </c>
      <c r="H94" s="35"/>
      <c r="I94" s="65"/>
    </row>
    <row r="95" spans="1:9" ht="25.35" hidden="1" customHeight="1">
      <c r="A95" s="45" t="s">
        <v>84</v>
      </c>
      <c r="B95" s="17">
        <f>F94+4</f>
        <v>46086</v>
      </c>
      <c r="C95" s="18">
        <v>0.91666666666666696</v>
      </c>
      <c r="D95" s="17">
        <f>B95+2</f>
        <v>46088</v>
      </c>
      <c r="E95" s="18">
        <v>0.91666666666666696</v>
      </c>
      <c r="F95" s="17">
        <f>D95+2</f>
        <v>46090</v>
      </c>
      <c r="G95" s="18">
        <v>0.20833333333333301</v>
      </c>
      <c r="H95" s="30" t="s">
        <v>14</v>
      </c>
      <c r="I95" s="65"/>
    </row>
    <row r="96" spans="1:9" ht="25.35" hidden="1" customHeight="1">
      <c r="A96" s="45" t="s">
        <v>85</v>
      </c>
      <c r="B96" s="17">
        <v>46092</v>
      </c>
      <c r="C96" s="18">
        <v>0.66666666666666696</v>
      </c>
      <c r="D96" s="55">
        <v>46096</v>
      </c>
      <c r="E96" s="18">
        <v>0.36180555555555599</v>
      </c>
      <c r="F96" s="17">
        <f>D96+1</f>
        <v>46097</v>
      </c>
      <c r="G96" s="9">
        <v>0.28958333333333303</v>
      </c>
      <c r="H96" s="30" t="s">
        <v>86</v>
      </c>
      <c r="I96" s="65"/>
    </row>
    <row r="97" spans="1:9" ht="26.85" hidden="1" customHeight="1">
      <c r="A97" s="88" t="s">
        <v>309</v>
      </c>
      <c r="B97" s="89"/>
      <c r="C97" s="89"/>
      <c r="D97" s="89"/>
      <c r="E97" s="89"/>
      <c r="F97" s="89"/>
      <c r="G97" s="89"/>
      <c r="H97" s="89"/>
      <c r="I97" s="89"/>
    </row>
    <row r="98" spans="1:9" ht="26.85" hidden="1" customHeight="1">
      <c r="A98" s="6" t="s">
        <v>4</v>
      </c>
      <c r="B98" s="83" t="s">
        <v>5</v>
      </c>
      <c r="C98" s="84"/>
      <c r="D98" s="83" t="s">
        <v>6</v>
      </c>
      <c r="E98" s="84"/>
      <c r="F98" s="83" t="s">
        <v>7</v>
      </c>
      <c r="G98" s="84"/>
      <c r="H98" s="7" t="s">
        <v>8</v>
      </c>
      <c r="I98" s="7" t="s">
        <v>9</v>
      </c>
    </row>
    <row r="99" spans="1:9" customFormat="1" ht="24" hidden="1" customHeight="1">
      <c r="A99" s="66" t="s">
        <v>83</v>
      </c>
      <c r="B99" s="8">
        <v>46079</v>
      </c>
      <c r="C99" s="18">
        <v>0.33333333333333298</v>
      </c>
      <c r="D99" s="8">
        <v>46084</v>
      </c>
      <c r="E99" s="18">
        <v>0.54166666666666696</v>
      </c>
      <c r="F99" s="8">
        <f>D99</f>
        <v>46084</v>
      </c>
      <c r="G99" s="18">
        <v>0.72916666666666696</v>
      </c>
      <c r="H99" s="30" t="s">
        <v>87</v>
      </c>
      <c r="I99" s="31"/>
    </row>
    <row r="100" spans="1:9" customFormat="1" ht="24" hidden="1" customHeight="1">
      <c r="A100" s="58" t="s">
        <v>82</v>
      </c>
      <c r="B100" s="8">
        <f>F99+1</f>
        <v>46085</v>
      </c>
      <c r="C100" s="18">
        <v>0.20833333333333301</v>
      </c>
      <c r="D100" s="8">
        <f>B100</f>
        <v>46085</v>
      </c>
      <c r="E100" s="18">
        <v>0.83333333333333304</v>
      </c>
      <c r="F100" s="8">
        <f>D100+1</f>
        <v>46086</v>
      </c>
      <c r="G100" s="18">
        <v>8.3333333333333301E-2</v>
      </c>
      <c r="H100" s="30"/>
      <c r="I100" s="31"/>
    </row>
    <row r="101" spans="1:9" customFormat="1" ht="24" hidden="1" customHeight="1">
      <c r="A101" s="58" t="s">
        <v>81</v>
      </c>
      <c r="B101" s="8">
        <f>F100+1</f>
        <v>46087</v>
      </c>
      <c r="C101" s="18">
        <v>0.125</v>
      </c>
      <c r="D101" s="8">
        <f>B101+1</f>
        <v>46088</v>
      </c>
      <c r="E101" s="18">
        <v>0.30902777777777801</v>
      </c>
      <c r="F101" s="8">
        <f>D101</f>
        <v>46088</v>
      </c>
      <c r="G101" s="18">
        <v>0.60624999999999996</v>
      </c>
      <c r="H101" s="30" t="s">
        <v>14</v>
      </c>
      <c r="I101" s="31"/>
    </row>
    <row r="102" spans="1:9" customFormat="1" ht="24" hidden="1" customHeight="1">
      <c r="A102" s="58" t="s">
        <v>84</v>
      </c>
      <c r="B102" s="8">
        <f>F101+4</f>
        <v>46092</v>
      </c>
      <c r="C102" s="18">
        <v>0.25</v>
      </c>
      <c r="D102" s="8">
        <f t="shared" ref="D102" si="5">B102</f>
        <v>46092</v>
      </c>
      <c r="E102" s="18">
        <v>0.70833333333333304</v>
      </c>
      <c r="F102" s="8">
        <v>46094</v>
      </c>
      <c r="G102" s="18">
        <v>0.19166666666666701</v>
      </c>
      <c r="H102" s="30" t="s">
        <v>14</v>
      </c>
      <c r="I102" s="31"/>
    </row>
    <row r="103" spans="1:9" customFormat="1" ht="24" hidden="1" customHeight="1">
      <c r="A103" s="58" t="s">
        <v>88</v>
      </c>
      <c r="B103" s="8">
        <f>F102+3</f>
        <v>46097</v>
      </c>
      <c r="C103" s="18">
        <v>0.83333333333333304</v>
      </c>
      <c r="D103" s="8">
        <f>B103+2</f>
        <v>46099</v>
      </c>
      <c r="E103" s="18">
        <v>0.25</v>
      </c>
      <c r="F103" s="8">
        <f>D103</f>
        <v>46099</v>
      </c>
      <c r="G103" s="18">
        <v>0.70833333333333304</v>
      </c>
      <c r="H103" s="30" t="s">
        <v>14</v>
      </c>
      <c r="I103" s="31"/>
    </row>
    <row r="104" spans="1:9" customFormat="1" ht="24" hidden="1" customHeight="1">
      <c r="A104" s="58" t="s">
        <v>89</v>
      </c>
      <c r="B104" s="8">
        <f>F103+1</f>
        <v>46100</v>
      </c>
      <c r="C104" s="18">
        <v>0.75</v>
      </c>
      <c r="D104" s="8">
        <f>B104+1</f>
        <v>46101</v>
      </c>
      <c r="E104" s="18">
        <v>0.83333333333333304</v>
      </c>
      <c r="F104" s="8">
        <f>D104+1</f>
        <v>46102</v>
      </c>
      <c r="G104" s="18">
        <v>0.14583333333333301</v>
      </c>
      <c r="H104" s="30" t="s">
        <v>14</v>
      </c>
      <c r="I104" s="51"/>
    </row>
    <row r="105" spans="1:9" customFormat="1" ht="24" hidden="1" customHeight="1">
      <c r="A105" s="29" t="s">
        <v>90</v>
      </c>
      <c r="B105" s="8">
        <f>F104</f>
        <v>46102</v>
      </c>
      <c r="C105" s="18">
        <v>0.64583333333333304</v>
      </c>
      <c r="D105" s="8">
        <f>B105+3</f>
        <v>46105</v>
      </c>
      <c r="E105" s="18">
        <v>0.35416666666666702</v>
      </c>
      <c r="F105" s="8">
        <f>D105</f>
        <v>46105</v>
      </c>
      <c r="G105" s="18">
        <v>0.85902777777777795</v>
      </c>
      <c r="H105" s="30" t="s">
        <v>14</v>
      </c>
      <c r="I105" s="51"/>
    </row>
    <row r="106" spans="1:9" customFormat="1" ht="24" hidden="1" customHeight="1">
      <c r="A106" s="58" t="s">
        <v>91</v>
      </c>
      <c r="B106" s="8">
        <f>F105+3</f>
        <v>46108</v>
      </c>
      <c r="C106" s="18">
        <v>0.33333333333333298</v>
      </c>
      <c r="D106" s="8">
        <f>B106+9</f>
        <v>46117</v>
      </c>
      <c r="E106" s="9">
        <v>0.15416666666666701</v>
      </c>
      <c r="F106" s="8">
        <f>D106+1</f>
        <v>46118</v>
      </c>
      <c r="G106" s="18">
        <v>0.625</v>
      </c>
      <c r="H106" s="67"/>
      <c r="I106" s="31"/>
    </row>
    <row r="107" spans="1:9" customFormat="1" ht="24" hidden="1" customHeight="1">
      <c r="A107" s="58" t="s">
        <v>92</v>
      </c>
      <c r="B107" s="8">
        <f>F106+4</f>
        <v>46122</v>
      </c>
      <c r="C107" s="18">
        <v>0.375</v>
      </c>
      <c r="D107" s="8">
        <f>B107</f>
        <v>46122</v>
      </c>
      <c r="E107" s="18">
        <v>0.58333333333333304</v>
      </c>
      <c r="F107" s="8">
        <f>D107+1</f>
        <v>46123</v>
      </c>
      <c r="G107" s="18">
        <v>0.1125</v>
      </c>
      <c r="H107" s="30" t="s">
        <v>14</v>
      </c>
      <c r="I107" s="31"/>
    </row>
    <row r="108" spans="1:9" customFormat="1" ht="24" hidden="1" customHeight="1">
      <c r="A108" s="58" t="s">
        <v>93</v>
      </c>
      <c r="B108" s="8">
        <f>F107+1</f>
        <v>46124</v>
      </c>
      <c r="C108" s="18">
        <v>0.16666666666666666</v>
      </c>
      <c r="D108" s="8">
        <f>B108+1</f>
        <v>46125</v>
      </c>
      <c r="E108" s="18">
        <v>0.625</v>
      </c>
      <c r="F108" s="8">
        <f>D108</f>
        <v>46125</v>
      </c>
      <c r="G108" s="18">
        <v>0.9375</v>
      </c>
      <c r="H108" s="30" t="s">
        <v>14</v>
      </c>
      <c r="I108" s="51"/>
    </row>
    <row r="109" spans="1:9" customFormat="1" ht="24" hidden="1" customHeight="1">
      <c r="A109" s="29" t="s">
        <v>94</v>
      </c>
      <c r="B109" s="8">
        <f>F108+1</f>
        <v>46126</v>
      </c>
      <c r="C109" s="18">
        <v>0.45833333333333331</v>
      </c>
      <c r="D109" s="8">
        <f>B109+1</f>
        <v>46127</v>
      </c>
      <c r="E109" s="18">
        <v>0.375</v>
      </c>
      <c r="F109" s="8">
        <f>D109</f>
        <v>46127</v>
      </c>
      <c r="G109" s="18">
        <v>0.83333333333333337</v>
      </c>
      <c r="H109" s="30" t="s">
        <v>301</v>
      </c>
      <c r="I109" s="51"/>
    </row>
    <row r="110" spans="1:9" customFormat="1" ht="24" hidden="1" customHeight="1">
      <c r="A110" s="58" t="s">
        <v>95</v>
      </c>
      <c r="B110" s="8">
        <f>F109+3</f>
        <v>46130</v>
      </c>
      <c r="C110" s="18">
        <v>0.75</v>
      </c>
      <c r="D110" s="8">
        <f>B110+11</f>
        <v>46141</v>
      </c>
      <c r="E110" s="18">
        <v>0.66666666666666663</v>
      </c>
      <c r="F110" s="8">
        <f>D110+1</f>
        <v>46142</v>
      </c>
      <c r="G110" s="9">
        <v>0.66666666666666663</v>
      </c>
      <c r="H110" s="30" t="s">
        <v>96</v>
      </c>
      <c r="I110" s="31"/>
    </row>
    <row r="111" spans="1:9" ht="26.85" hidden="1" customHeight="1">
      <c r="A111" s="88" t="s">
        <v>379</v>
      </c>
      <c r="B111" s="89"/>
      <c r="C111" s="89"/>
      <c r="D111" s="89"/>
      <c r="E111" s="89"/>
      <c r="F111" s="89"/>
      <c r="G111" s="89"/>
      <c r="H111" s="89"/>
      <c r="I111" s="89"/>
    </row>
    <row r="112" spans="1:9" ht="26.85" hidden="1" customHeight="1">
      <c r="A112" s="6" t="s">
        <v>4</v>
      </c>
      <c r="B112" s="83" t="s">
        <v>5</v>
      </c>
      <c r="C112" s="84"/>
      <c r="D112" s="83" t="s">
        <v>6</v>
      </c>
      <c r="E112" s="84"/>
      <c r="F112" s="83" t="s">
        <v>7</v>
      </c>
      <c r="G112" s="84"/>
      <c r="H112" s="7" t="s">
        <v>8</v>
      </c>
      <c r="I112" s="7" t="s">
        <v>9</v>
      </c>
    </row>
    <row r="113" spans="1:9" customFormat="1" ht="24" hidden="1" customHeight="1">
      <c r="A113" s="58" t="s">
        <v>97</v>
      </c>
      <c r="B113" s="8">
        <v>46129</v>
      </c>
      <c r="C113" s="18">
        <v>0.29166666666666669</v>
      </c>
      <c r="D113" s="8">
        <f>B113+2</f>
        <v>46131</v>
      </c>
      <c r="E113" s="9">
        <v>0.66666666666666663</v>
      </c>
      <c r="F113" s="8">
        <f>D113+1</f>
        <v>46132</v>
      </c>
      <c r="G113" s="18">
        <v>8.3333333333333329E-2</v>
      </c>
      <c r="H113" s="30" t="s">
        <v>302</v>
      </c>
      <c r="I113" s="31"/>
    </row>
    <row r="114" spans="1:9" customFormat="1" ht="24" hidden="1" customHeight="1">
      <c r="A114" s="58" t="s">
        <v>98</v>
      </c>
      <c r="B114" s="8">
        <f>F113+1</f>
        <v>46133</v>
      </c>
      <c r="C114" s="18">
        <v>0.33333333333333331</v>
      </c>
      <c r="D114" s="8">
        <f>B114+2</f>
        <v>46135</v>
      </c>
      <c r="E114" s="9">
        <v>0.27083333333333331</v>
      </c>
      <c r="F114" s="8">
        <f>D114</f>
        <v>46135</v>
      </c>
      <c r="G114" s="18">
        <v>0.54166666666666663</v>
      </c>
      <c r="H114" s="30" t="s">
        <v>301</v>
      </c>
      <c r="I114" s="31"/>
    </row>
    <row r="115" spans="1:9" customFormat="1" ht="24" hidden="1" customHeight="1">
      <c r="A115" s="58" t="s">
        <v>99</v>
      </c>
      <c r="B115" s="8">
        <f>F114+1</f>
        <v>46136</v>
      </c>
      <c r="C115" s="18">
        <v>0</v>
      </c>
      <c r="D115" s="8">
        <f>B115+3</f>
        <v>46139</v>
      </c>
      <c r="E115" s="9">
        <v>0.45069444444444445</v>
      </c>
      <c r="F115" s="8">
        <f>D115</f>
        <v>46139</v>
      </c>
      <c r="G115" s="18">
        <v>0.70833333333333337</v>
      </c>
      <c r="H115" s="30" t="s">
        <v>301</v>
      </c>
      <c r="I115" s="31"/>
    </row>
    <row r="116" spans="1:9" customFormat="1" ht="24" hidden="1" customHeight="1">
      <c r="A116" s="58" t="s">
        <v>100</v>
      </c>
      <c r="B116" s="8">
        <v>46142</v>
      </c>
      <c r="C116" s="18">
        <v>0.625</v>
      </c>
      <c r="D116" s="8">
        <v>46151</v>
      </c>
      <c r="E116" s="9">
        <v>0</v>
      </c>
      <c r="F116" s="8">
        <v>46152</v>
      </c>
      <c r="G116" s="18">
        <v>0.53680555555555554</v>
      </c>
      <c r="H116" s="30" t="s">
        <v>301</v>
      </c>
      <c r="I116" s="31"/>
    </row>
    <row r="117" spans="1:9" customFormat="1" ht="24" hidden="1" customHeight="1">
      <c r="A117" s="58" t="s">
        <v>327</v>
      </c>
      <c r="B117" s="8">
        <v>46156</v>
      </c>
      <c r="C117" s="18">
        <v>0.25</v>
      </c>
      <c r="D117" s="8">
        <v>46157</v>
      </c>
      <c r="E117" s="9">
        <v>0.83333333333333337</v>
      </c>
      <c r="F117" s="8">
        <v>46158</v>
      </c>
      <c r="G117" s="18">
        <v>0.57361111111111107</v>
      </c>
      <c r="H117" s="30"/>
      <c r="I117" s="31"/>
    </row>
    <row r="118" spans="1:9" customFormat="1" ht="24" hidden="1" customHeight="1">
      <c r="A118" s="58" t="s">
        <v>328</v>
      </c>
      <c r="B118" s="8">
        <v>46159</v>
      </c>
      <c r="C118" s="18">
        <v>0.75</v>
      </c>
      <c r="D118" s="8">
        <v>46161</v>
      </c>
      <c r="E118" s="9">
        <v>0.14583333333333334</v>
      </c>
      <c r="F118" s="8">
        <v>46161</v>
      </c>
      <c r="G118" s="18">
        <v>0.47916666666666669</v>
      </c>
      <c r="H118" s="30"/>
      <c r="I118" s="51"/>
    </row>
    <row r="119" spans="1:9" customFormat="1" ht="24" hidden="1" customHeight="1">
      <c r="A119" s="29" t="s">
        <v>329</v>
      </c>
      <c r="B119" s="8">
        <v>46161</v>
      </c>
      <c r="C119" s="18">
        <v>0.91666666666666663</v>
      </c>
      <c r="D119" s="8">
        <v>46163</v>
      </c>
      <c r="E119" s="9">
        <v>8.3333333333333329E-2</v>
      </c>
      <c r="F119" s="8">
        <v>46163</v>
      </c>
      <c r="G119" s="18">
        <v>0.54166666666666663</v>
      </c>
      <c r="H119" s="30"/>
      <c r="I119" s="51"/>
    </row>
    <row r="120" spans="1:9" customFormat="1" ht="24" hidden="1" customHeight="1">
      <c r="A120" s="58" t="s">
        <v>330</v>
      </c>
      <c r="B120" s="8">
        <v>46166</v>
      </c>
      <c r="C120" s="18">
        <v>0.54166666666666663</v>
      </c>
      <c r="D120" s="8">
        <v>46177</v>
      </c>
      <c r="E120" s="9">
        <v>4.1666666666666664E-2</v>
      </c>
      <c r="F120" s="8">
        <v>46178</v>
      </c>
      <c r="G120" s="18">
        <v>0.45833333333333331</v>
      </c>
      <c r="H120" s="30" t="s">
        <v>368</v>
      </c>
      <c r="I120" s="31"/>
    </row>
    <row r="121" spans="1:9" customFormat="1" ht="24" customHeight="1">
      <c r="A121" s="80" t="s">
        <v>440</v>
      </c>
      <c r="B121" s="81"/>
      <c r="C121" s="81"/>
      <c r="D121" s="81"/>
      <c r="E121" s="81"/>
      <c r="F121" s="81"/>
      <c r="G121" s="81"/>
      <c r="H121" s="81"/>
      <c r="I121" s="82"/>
    </row>
    <row r="122" spans="1:9" customFormat="1" ht="24" customHeight="1">
      <c r="A122" s="27" t="s">
        <v>4</v>
      </c>
      <c r="B122" s="90" t="s">
        <v>5</v>
      </c>
      <c r="C122" s="91"/>
      <c r="D122" s="90" t="s">
        <v>6</v>
      </c>
      <c r="E122" s="91"/>
      <c r="F122" s="90" t="s">
        <v>7</v>
      </c>
      <c r="G122" s="91"/>
      <c r="H122" s="28" t="s">
        <v>8</v>
      </c>
      <c r="I122" s="28" t="s">
        <v>9</v>
      </c>
    </row>
    <row r="123" spans="1:9" customFormat="1" ht="24" customHeight="1">
      <c r="A123" s="68" t="s">
        <v>303</v>
      </c>
      <c r="B123" s="8">
        <v>46210</v>
      </c>
      <c r="C123" s="22">
        <v>0.1875</v>
      </c>
      <c r="D123" s="8">
        <f>B123+1</f>
        <v>46211</v>
      </c>
      <c r="E123" s="9">
        <v>0.90416666666666667</v>
      </c>
      <c r="F123" s="8">
        <f>D123+1</f>
        <v>46212</v>
      </c>
      <c r="G123" s="9">
        <v>0.51249999999999996</v>
      </c>
      <c r="H123" s="30" t="s">
        <v>481</v>
      </c>
      <c r="I123" s="60"/>
    </row>
    <row r="124" spans="1:9" customFormat="1" ht="24" customHeight="1">
      <c r="A124" s="69" t="s">
        <v>298</v>
      </c>
      <c r="B124" s="8">
        <f>F123+1</f>
        <v>46213</v>
      </c>
      <c r="C124" s="22">
        <v>4.1666666666666664E-2</v>
      </c>
      <c r="D124" s="8">
        <f t="shared" ref="D124:D129" si="6">B124</f>
        <v>46213</v>
      </c>
      <c r="E124" s="22">
        <v>0.54166666666666663</v>
      </c>
      <c r="F124" s="8">
        <f>D124</f>
        <v>46213</v>
      </c>
      <c r="G124" s="22">
        <v>0.84930555555555554</v>
      </c>
      <c r="H124" s="30" t="s">
        <v>488</v>
      </c>
      <c r="I124" s="60"/>
    </row>
    <row r="125" spans="1:9" customFormat="1" ht="24" customHeight="1">
      <c r="A125" s="69" t="s">
        <v>300</v>
      </c>
      <c r="B125" s="8">
        <f>F124+6</f>
        <v>46219</v>
      </c>
      <c r="C125" s="22">
        <v>0.36458333333333331</v>
      </c>
      <c r="D125" s="8">
        <f t="shared" si="6"/>
        <v>46219</v>
      </c>
      <c r="E125" s="22">
        <v>0.41666666666666669</v>
      </c>
      <c r="F125" s="8">
        <f>D125</f>
        <v>46219</v>
      </c>
      <c r="G125" s="22">
        <v>0.83750000000000002</v>
      </c>
      <c r="H125" s="30" t="s">
        <v>480</v>
      </c>
      <c r="I125" s="60"/>
    </row>
    <row r="126" spans="1:9" customFormat="1" ht="24" customHeight="1">
      <c r="A126" s="69" t="s">
        <v>304</v>
      </c>
      <c r="B126" s="8">
        <f>F125+6</f>
        <v>46225</v>
      </c>
      <c r="C126" s="22">
        <v>0.25</v>
      </c>
      <c r="D126" s="8">
        <f>B126+1</f>
        <v>46226</v>
      </c>
      <c r="E126" s="9">
        <v>0.34166666666666667</v>
      </c>
      <c r="F126" s="8">
        <f>D126+1</f>
        <v>46227</v>
      </c>
      <c r="G126" s="22">
        <v>0.33333333333333331</v>
      </c>
      <c r="H126" s="35" t="s">
        <v>14</v>
      </c>
      <c r="I126" s="60"/>
    </row>
    <row r="127" spans="1:9" customFormat="1" ht="24" customHeight="1">
      <c r="A127" s="69" t="s">
        <v>334</v>
      </c>
      <c r="B127" s="8">
        <f>F126+5</f>
        <v>46232</v>
      </c>
      <c r="C127" s="22">
        <v>0.33333333333333331</v>
      </c>
      <c r="D127" s="8">
        <f t="shared" si="6"/>
        <v>46232</v>
      </c>
      <c r="E127" s="22">
        <v>0.375</v>
      </c>
      <c r="F127" s="8">
        <f>D127</f>
        <v>46232</v>
      </c>
      <c r="G127" s="22">
        <v>0.95833333333333337</v>
      </c>
      <c r="H127" s="30"/>
      <c r="I127" s="60"/>
    </row>
    <row r="128" spans="1:9" customFormat="1" ht="24" customHeight="1">
      <c r="A128" s="69" t="s">
        <v>335</v>
      </c>
      <c r="B128" s="8">
        <f>F127+2</f>
        <v>46234</v>
      </c>
      <c r="C128" s="22">
        <v>0.29166666666666669</v>
      </c>
      <c r="D128" s="8">
        <f t="shared" si="6"/>
        <v>46234</v>
      </c>
      <c r="E128" s="22">
        <v>0.75</v>
      </c>
      <c r="F128" s="8">
        <f>D128+1</f>
        <v>46235</v>
      </c>
      <c r="G128" s="22">
        <v>0.16666666666666666</v>
      </c>
      <c r="H128" s="30"/>
      <c r="I128" s="60"/>
    </row>
    <row r="129" spans="1:9" customFormat="1" ht="24" customHeight="1">
      <c r="A129" s="69" t="s">
        <v>496</v>
      </c>
      <c r="B129" s="8">
        <f>F128</f>
        <v>46235</v>
      </c>
      <c r="C129" s="22">
        <v>0.75</v>
      </c>
      <c r="D129" s="8">
        <f t="shared" si="6"/>
        <v>46235</v>
      </c>
      <c r="E129" s="22">
        <v>0.83333333333333337</v>
      </c>
      <c r="F129" s="8">
        <f>D129+1</f>
        <v>46236</v>
      </c>
      <c r="G129" s="22">
        <v>0.25</v>
      </c>
      <c r="H129" s="30"/>
      <c r="I129" s="60"/>
    </row>
    <row r="130" spans="1:9" customFormat="1" ht="24" customHeight="1">
      <c r="A130" s="69" t="s">
        <v>350</v>
      </c>
      <c r="B130" s="8">
        <f>F129+3</f>
        <v>46239</v>
      </c>
      <c r="C130" s="22">
        <v>0.83333333333333337</v>
      </c>
      <c r="D130" s="8">
        <f>B130+2</f>
        <v>46241</v>
      </c>
      <c r="E130" s="22">
        <v>0.83333333333333337</v>
      </c>
      <c r="F130" s="8">
        <f>D130+1</f>
        <v>46242</v>
      </c>
      <c r="G130" s="22">
        <v>0.83333333333333337</v>
      </c>
      <c r="H130" s="30"/>
      <c r="I130" s="60"/>
    </row>
    <row r="131" spans="1:9" customFormat="1" ht="24" customHeight="1">
      <c r="A131" s="69" t="s">
        <v>339</v>
      </c>
      <c r="B131" s="8">
        <f>F130+5</f>
        <v>46247</v>
      </c>
      <c r="C131" s="22">
        <v>0.83333333333333337</v>
      </c>
      <c r="D131" s="8">
        <f>B131</f>
        <v>46247</v>
      </c>
      <c r="E131" s="22">
        <v>0.875</v>
      </c>
      <c r="F131" s="8">
        <f>D131+1</f>
        <v>46248</v>
      </c>
      <c r="G131" s="22">
        <v>0.45833333333333331</v>
      </c>
      <c r="H131" s="30"/>
      <c r="I131" s="60"/>
    </row>
    <row r="132" spans="1:9" ht="26.85" customHeight="1">
      <c r="A132" s="80" t="s">
        <v>499</v>
      </c>
      <c r="B132" s="81"/>
      <c r="C132" s="81"/>
      <c r="D132" s="81"/>
      <c r="E132" s="81"/>
      <c r="F132" s="81"/>
      <c r="G132" s="81"/>
      <c r="H132" s="81"/>
      <c r="I132" s="82"/>
    </row>
    <row r="133" spans="1:9" ht="26.85" customHeight="1">
      <c r="A133" s="6" t="s">
        <v>4</v>
      </c>
      <c r="B133" s="83" t="s">
        <v>5</v>
      </c>
      <c r="C133" s="84"/>
      <c r="D133" s="83" t="s">
        <v>6</v>
      </c>
      <c r="E133" s="84"/>
      <c r="F133" s="83" t="s">
        <v>7</v>
      </c>
      <c r="G133" s="84"/>
      <c r="H133" s="7" t="s">
        <v>8</v>
      </c>
      <c r="I133" s="7" t="s">
        <v>9</v>
      </c>
    </row>
    <row r="134" spans="1:9" customFormat="1" ht="24" hidden="1" customHeight="1">
      <c r="A134" s="58" t="s">
        <v>363</v>
      </c>
      <c r="B134" s="8">
        <v>46156</v>
      </c>
      <c r="C134" s="18">
        <v>0.75</v>
      </c>
      <c r="D134" s="8">
        <f>B134+2</f>
        <v>46158</v>
      </c>
      <c r="E134" s="9">
        <v>0.16666666666666666</v>
      </c>
      <c r="F134" s="8">
        <f>D134</f>
        <v>46158</v>
      </c>
      <c r="G134" s="18">
        <v>0.58333333333333337</v>
      </c>
      <c r="H134" s="30" t="s">
        <v>336</v>
      </c>
      <c r="I134" s="31"/>
    </row>
    <row r="135" spans="1:9" customFormat="1" ht="24" hidden="1" customHeight="1">
      <c r="A135" s="58" t="s">
        <v>364</v>
      </c>
      <c r="B135" s="8">
        <f>F134+1</f>
        <v>46159</v>
      </c>
      <c r="C135" s="18">
        <v>0.66666666666666663</v>
      </c>
      <c r="D135" s="8">
        <f>B135+1</f>
        <v>46160</v>
      </c>
      <c r="E135" s="9">
        <v>0.6875</v>
      </c>
      <c r="F135" s="8">
        <f t="shared" ref="F135:F136" si="7">D135+1</f>
        <v>46161</v>
      </c>
      <c r="G135" s="18">
        <v>0.10416666666666667</v>
      </c>
      <c r="H135" s="30"/>
      <c r="I135" s="51"/>
    </row>
    <row r="136" spans="1:9" customFormat="1" ht="24" hidden="1" customHeight="1">
      <c r="A136" s="29" t="s">
        <v>365</v>
      </c>
      <c r="B136" s="8">
        <f>F135</f>
        <v>46161</v>
      </c>
      <c r="C136" s="18">
        <v>0.66666666666666663</v>
      </c>
      <c r="D136" s="8">
        <f>B136+1</f>
        <v>46162</v>
      </c>
      <c r="E136" s="9">
        <v>0.75</v>
      </c>
      <c r="F136" s="8">
        <f t="shared" si="7"/>
        <v>46163</v>
      </c>
      <c r="G136" s="18">
        <v>0.125</v>
      </c>
      <c r="H136" s="30"/>
      <c r="I136" s="51"/>
    </row>
    <row r="137" spans="1:9" customFormat="1" ht="24" hidden="1" customHeight="1">
      <c r="A137" s="58" t="s">
        <v>366</v>
      </c>
      <c r="B137" s="8">
        <f>F136+3</f>
        <v>46166</v>
      </c>
      <c r="C137" s="18">
        <v>0.20833333333333334</v>
      </c>
      <c r="D137" s="8">
        <f>B137+5</f>
        <v>46171</v>
      </c>
      <c r="E137" s="9">
        <v>0.39166666666666666</v>
      </c>
      <c r="F137" s="8">
        <f t="shared" ref="F137" si="8">D137+1</f>
        <v>46172</v>
      </c>
      <c r="G137" s="18">
        <v>0.52638888888888891</v>
      </c>
      <c r="H137" s="30"/>
      <c r="I137" s="31"/>
    </row>
    <row r="138" spans="1:9" customFormat="1" ht="24" hidden="1" customHeight="1">
      <c r="A138" s="58" t="s">
        <v>367</v>
      </c>
      <c r="B138" s="8">
        <f>F137+4</f>
        <v>46176</v>
      </c>
      <c r="C138" s="18">
        <v>0.5</v>
      </c>
      <c r="D138" s="8">
        <f>B138+1</f>
        <v>46177</v>
      </c>
      <c r="E138" s="9">
        <v>0.20833333333333334</v>
      </c>
      <c r="F138" s="8">
        <f>D138</f>
        <v>46177</v>
      </c>
      <c r="G138" s="18">
        <v>0.54166666666666663</v>
      </c>
      <c r="H138" s="35" t="s">
        <v>301</v>
      </c>
      <c r="I138" s="31"/>
    </row>
    <row r="139" spans="1:9" customFormat="1" ht="24" hidden="1" customHeight="1">
      <c r="A139" s="58" t="s">
        <v>380</v>
      </c>
      <c r="B139" s="8">
        <f>F138+1</f>
        <v>46178</v>
      </c>
      <c r="C139" s="18">
        <v>0.54166666666666663</v>
      </c>
      <c r="D139" s="8">
        <f>B139+3</f>
        <v>46181</v>
      </c>
      <c r="E139" s="9">
        <v>0.79166666666666663</v>
      </c>
      <c r="F139" s="8">
        <f t="shared" ref="F139:F140" si="9">D139+1</f>
        <v>46182</v>
      </c>
      <c r="G139" s="18">
        <v>0.11874999999999999</v>
      </c>
      <c r="H139" s="35" t="s">
        <v>301</v>
      </c>
      <c r="I139" s="31"/>
    </row>
    <row r="140" spans="1:9" customFormat="1" ht="24" hidden="1" customHeight="1">
      <c r="A140" s="29" t="s">
        <v>381</v>
      </c>
      <c r="B140" s="8">
        <f>F139</f>
        <v>46182</v>
      </c>
      <c r="C140" s="18">
        <v>0.78194444444444444</v>
      </c>
      <c r="D140" s="8">
        <f>B140+2</f>
        <v>46184</v>
      </c>
      <c r="E140" s="9">
        <v>0.4597222222222222</v>
      </c>
      <c r="F140" s="8">
        <f t="shared" si="9"/>
        <v>46185</v>
      </c>
      <c r="G140" s="18">
        <v>2.7777777777777779E-3</v>
      </c>
      <c r="H140" s="35" t="s">
        <v>301</v>
      </c>
      <c r="I140" s="51"/>
    </row>
    <row r="141" spans="1:9" customFormat="1" ht="24" hidden="1" customHeight="1">
      <c r="A141" s="58" t="s">
        <v>389</v>
      </c>
      <c r="B141" s="8">
        <f>F140+2</f>
        <v>46187</v>
      </c>
      <c r="C141" s="18">
        <v>0.83333333333333337</v>
      </c>
      <c r="D141" s="10">
        <f>B141+8</f>
        <v>46195</v>
      </c>
      <c r="E141" s="9">
        <v>0.73263888888888884</v>
      </c>
      <c r="F141" s="8">
        <f>D141+2</f>
        <v>46197</v>
      </c>
      <c r="G141" s="18">
        <v>0.24027777777777778</v>
      </c>
      <c r="H141" s="35" t="s">
        <v>301</v>
      </c>
      <c r="I141" s="31"/>
    </row>
    <row r="142" spans="1:9" customFormat="1" ht="24" hidden="1" customHeight="1">
      <c r="A142" s="58" t="s">
        <v>396</v>
      </c>
      <c r="B142" s="8">
        <f>F141+4</f>
        <v>46201</v>
      </c>
      <c r="C142" s="18">
        <v>0.27083333333333331</v>
      </c>
      <c r="D142" s="8">
        <f>B142+2</f>
        <v>46203</v>
      </c>
      <c r="E142" s="9">
        <v>0.28611111111111109</v>
      </c>
      <c r="F142" s="8">
        <f>D142</f>
        <v>46203</v>
      </c>
      <c r="G142" s="18">
        <v>0.7944444444444444</v>
      </c>
      <c r="H142" s="35" t="s">
        <v>301</v>
      </c>
      <c r="I142" s="51"/>
    </row>
    <row r="143" spans="1:9" customFormat="1" ht="24" hidden="1" customHeight="1">
      <c r="A143" s="58" t="s">
        <v>413</v>
      </c>
      <c r="B143" s="8">
        <f>F142+1</f>
        <v>46204</v>
      </c>
      <c r="C143" s="18">
        <v>0.83333333333333337</v>
      </c>
      <c r="D143" s="8">
        <f>B143+3</f>
        <v>46207</v>
      </c>
      <c r="E143" s="9">
        <v>0.64583333333333337</v>
      </c>
      <c r="F143" s="8">
        <f>D143+1</f>
        <v>46208</v>
      </c>
      <c r="G143" s="18">
        <v>2.0833333333333332E-2</v>
      </c>
      <c r="H143" s="35" t="s">
        <v>301</v>
      </c>
      <c r="I143" s="31"/>
    </row>
    <row r="144" spans="1:9" customFormat="1" ht="24" customHeight="1">
      <c r="A144" s="29" t="s">
        <v>415</v>
      </c>
      <c r="B144" s="8">
        <f>F143</f>
        <v>46208</v>
      </c>
      <c r="C144" s="18">
        <v>0.60416666666666663</v>
      </c>
      <c r="D144" s="8">
        <f>B144+1</f>
        <v>46209</v>
      </c>
      <c r="E144" s="9">
        <v>0.15347222222222223</v>
      </c>
      <c r="F144" s="8">
        <f>D144</f>
        <v>46209</v>
      </c>
      <c r="G144" s="18">
        <v>0.5444444444444444</v>
      </c>
      <c r="H144" s="35" t="s">
        <v>301</v>
      </c>
      <c r="I144" s="51"/>
    </row>
    <row r="145" spans="1:9" ht="24" customHeight="1">
      <c r="A145" s="29" t="s">
        <v>430</v>
      </c>
      <c r="B145" s="8">
        <f>F144+3</f>
        <v>46212</v>
      </c>
      <c r="C145" s="18">
        <v>0.20833333333333334</v>
      </c>
      <c r="D145" s="8">
        <f>B145+2</f>
        <v>46214</v>
      </c>
      <c r="E145" s="9">
        <v>0.90902777777777777</v>
      </c>
      <c r="F145" s="8">
        <f>D145+2</f>
        <v>46216</v>
      </c>
      <c r="G145" s="18">
        <v>0.22291666666666668</v>
      </c>
      <c r="H145" s="35" t="s">
        <v>301</v>
      </c>
      <c r="I145" s="51"/>
    </row>
    <row r="146" spans="1:9" ht="24" customHeight="1">
      <c r="A146" s="29" t="s">
        <v>448</v>
      </c>
      <c r="B146" s="8">
        <f>F145+3</f>
        <v>46219</v>
      </c>
      <c r="C146" s="18">
        <v>0.79166666666666663</v>
      </c>
      <c r="D146" s="8">
        <f>B146+2</f>
        <v>46221</v>
      </c>
      <c r="E146" s="9">
        <v>0.58333333333333337</v>
      </c>
      <c r="F146" s="8">
        <f>D146</f>
        <v>46221</v>
      </c>
      <c r="G146" s="18">
        <v>0.95833333333333337</v>
      </c>
      <c r="H146" s="35" t="s">
        <v>301</v>
      </c>
      <c r="I146" s="51"/>
    </row>
    <row r="147" spans="1:9" ht="24" customHeight="1">
      <c r="A147" s="29" t="s">
        <v>456</v>
      </c>
      <c r="B147" s="8">
        <f>F146+1</f>
        <v>46222</v>
      </c>
      <c r="C147" s="18">
        <v>0.91666666666666663</v>
      </c>
      <c r="D147" s="8">
        <f>B147+5</f>
        <v>46227</v>
      </c>
      <c r="E147" s="18">
        <v>0.47916666666666669</v>
      </c>
      <c r="F147" s="8">
        <f>D147</f>
        <v>46227</v>
      </c>
      <c r="G147" s="18">
        <v>0.95833333333333337</v>
      </c>
      <c r="H147" s="30"/>
      <c r="I147" s="51"/>
    </row>
    <row r="148" spans="1:9" ht="24" customHeight="1">
      <c r="A148" s="29" t="s">
        <v>467</v>
      </c>
      <c r="B148" s="8">
        <f>F147+1</f>
        <v>46228</v>
      </c>
      <c r="C148" s="18">
        <v>0.5</v>
      </c>
      <c r="D148" s="8">
        <f>B148</f>
        <v>46228</v>
      </c>
      <c r="E148" s="18">
        <v>0.58333333333333337</v>
      </c>
      <c r="F148" s="8">
        <f>D148+1</f>
        <v>46229</v>
      </c>
      <c r="G148" s="18">
        <v>0</v>
      </c>
      <c r="H148" s="30"/>
      <c r="I148" s="51"/>
    </row>
    <row r="149" spans="1:9" ht="25.35" customHeight="1">
      <c r="A149" s="29" t="s">
        <v>474</v>
      </c>
      <c r="B149" s="8">
        <f>F148+3</f>
        <v>46232</v>
      </c>
      <c r="C149" s="18">
        <v>0</v>
      </c>
      <c r="D149" s="8">
        <f>B149+2</f>
        <v>46234</v>
      </c>
      <c r="E149" s="18">
        <v>0</v>
      </c>
      <c r="F149" s="8">
        <f>D149+1</f>
        <v>46235</v>
      </c>
      <c r="G149" s="18">
        <v>0</v>
      </c>
      <c r="H149" s="30"/>
      <c r="I149" s="51"/>
    </row>
    <row r="150" spans="1:9" ht="25.35" customHeight="1">
      <c r="A150" s="29" t="s">
        <v>483</v>
      </c>
      <c r="B150" s="8">
        <f>F149+3</f>
        <v>46238</v>
      </c>
      <c r="C150" s="18">
        <v>0.83333333333333337</v>
      </c>
      <c r="D150" s="8">
        <f>B150</f>
        <v>46238</v>
      </c>
      <c r="E150" s="18">
        <v>0.875</v>
      </c>
      <c r="F150" s="8">
        <f>D150+1</f>
        <v>46239</v>
      </c>
      <c r="G150" s="18">
        <v>0.45833333333333331</v>
      </c>
      <c r="H150" s="30"/>
      <c r="I150" s="51"/>
    </row>
    <row r="151" spans="1:9" ht="25.35" customHeight="1">
      <c r="A151" s="29" t="s">
        <v>508</v>
      </c>
      <c r="B151" s="8">
        <f>F150+1</f>
        <v>46240</v>
      </c>
      <c r="C151" s="18">
        <v>0.5</v>
      </c>
      <c r="D151" s="8">
        <f>B151</f>
        <v>46240</v>
      </c>
      <c r="E151" s="18">
        <v>0.91666666666666663</v>
      </c>
      <c r="F151" s="8">
        <f>D151+1</f>
        <v>46241</v>
      </c>
      <c r="G151" s="18">
        <v>0.33333333333333331</v>
      </c>
      <c r="H151" s="30"/>
      <c r="I151" s="51"/>
    </row>
  </sheetData>
  <mergeCells count="49">
    <mergeCell ref="F122:G122"/>
    <mergeCell ref="F20:G20"/>
    <mergeCell ref="A27:I27"/>
    <mergeCell ref="B28:C28"/>
    <mergeCell ref="D28:E28"/>
    <mergeCell ref="F28:G28"/>
    <mergeCell ref="B112:C112"/>
    <mergeCell ref="D112:E112"/>
    <mergeCell ref="F112:G112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2:I132"/>
    <mergeCell ref="B133:C133"/>
    <mergeCell ref="F133:G133"/>
    <mergeCell ref="A70:I70"/>
    <mergeCell ref="A111:I111"/>
    <mergeCell ref="B71:C71"/>
    <mergeCell ref="D71:E71"/>
    <mergeCell ref="F71:G71"/>
    <mergeCell ref="A97:I97"/>
    <mergeCell ref="B98:C98"/>
    <mergeCell ref="D98:E98"/>
    <mergeCell ref="F98:G98"/>
    <mergeCell ref="D133:E133"/>
    <mergeCell ref="A121:I121"/>
    <mergeCell ref="B122:C122"/>
    <mergeCell ref="D122:E122"/>
  </mergeCells>
  <phoneticPr fontId="42" type="noConversion"/>
  <conditionalFormatting sqref="B4 F4:F5 B75:B77 B32:B43 D32:D43 F32:F43 B47:B63 B65:B69 F134:F151 F48:F50 F53:F63 F65:F69">
    <cfRule type="cellIs" dxfId="1228" priority="6280" stopIfTrue="1" operator="lessThan">
      <formula>$H$3</formula>
    </cfRule>
  </conditionalFormatting>
  <conditionalFormatting sqref="B5:B8">
    <cfRule type="cellIs" dxfId="1227" priority="1176" stopIfTrue="1" operator="lessThan">
      <formula>$H$3</formula>
    </cfRule>
  </conditionalFormatting>
  <conditionalFormatting sqref="B9:B12 B32:B43 F32:F43 D32:D43 B47:B63 B65:B69 F134:F151">
    <cfRule type="cellIs" dxfId="1226" priority="1196" stopIfTrue="1" operator="equal">
      <formula>$H$3</formula>
    </cfRule>
  </conditionalFormatting>
  <conditionalFormatting sqref="B9:B12">
    <cfRule type="cellIs" dxfId="1225" priority="1197" stopIfTrue="1" operator="lessThan">
      <formula>$H$3</formula>
    </cfRule>
  </conditionalFormatting>
  <conditionalFormatting sqref="B9:B28">
    <cfRule type="cellIs" dxfId="1224" priority="1195" stopIfTrue="1" operator="lessThan">
      <formula>$H$3</formula>
    </cfRule>
  </conditionalFormatting>
  <conditionalFormatting sqref="B13:B16">
    <cfRule type="cellIs" dxfId="1223" priority="1154" stopIfTrue="1" operator="equal">
      <formula>$H$3</formula>
    </cfRule>
  </conditionalFormatting>
  <conditionalFormatting sqref="B13:B18">
    <cfRule type="cellIs" dxfId="1222" priority="1155" stopIfTrue="1" operator="lessThan">
      <formula>$H$3</formula>
    </cfRule>
  </conditionalFormatting>
  <conditionalFormatting sqref="B21:B26">
    <cfRule type="cellIs" dxfId="1221" priority="1059" stopIfTrue="1" operator="equal">
      <formula>$H$3</formula>
    </cfRule>
    <cfRule type="cellIs" dxfId="1220" priority="1060" stopIfTrue="1" operator="lessThan">
      <formula>$H$3</formula>
    </cfRule>
  </conditionalFormatting>
  <conditionalFormatting sqref="B29:B30">
    <cfRule type="cellIs" dxfId="1219" priority="1003" stopIfTrue="1" operator="lessThan">
      <formula>$H$3</formula>
    </cfRule>
    <cfRule type="cellIs" dxfId="1218" priority="1002" stopIfTrue="1" operator="equal">
      <formula>$H$3</formula>
    </cfRule>
  </conditionalFormatting>
  <conditionalFormatting sqref="B34:B35">
    <cfRule type="cellIs" dxfId="1217" priority="971" stopIfTrue="1" operator="lessThan">
      <formula>$H$3</formula>
    </cfRule>
    <cfRule type="cellIs" dxfId="1216" priority="964" stopIfTrue="1" operator="equal">
      <formula>$H$3</formula>
    </cfRule>
  </conditionalFormatting>
  <conditionalFormatting sqref="B35 D35">
    <cfRule type="cellIs" dxfId="1215" priority="961" stopIfTrue="1" operator="lessThan">
      <formula>$H$3</formula>
    </cfRule>
    <cfRule type="cellIs" dxfId="1214" priority="960" stopIfTrue="1" operator="equal">
      <formula>$H$3</formula>
    </cfRule>
  </conditionalFormatting>
  <conditionalFormatting sqref="B35">
    <cfRule type="cellIs" dxfId="1213" priority="958" stopIfTrue="1" operator="equal">
      <formula>$H$3</formula>
    </cfRule>
    <cfRule type="cellIs" dxfId="1212" priority="959" stopIfTrue="1" operator="lessThan">
      <formula>$H$3</formula>
    </cfRule>
  </conditionalFormatting>
  <conditionalFormatting sqref="B42:B43">
    <cfRule type="cellIs" dxfId="1211" priority="820" stopIfTrue="1" operator="equal">
      <formula>$H$3</formula>
    </cfRule>
    <cfRule type="cellIs" dxfId="1210" priority="827" stopIfTrue="1" operator="lessThan">
      <formula>$H$3</formula>
    </cfRule>
  </conditionalFormatting>
  <conditionalFormatting sqref="B43">
    <cfRule type="cellIs" dxfId="1209" priority="816" stopIfTrue="1" operator="equal">
      <formula>$H$3</formula>
    </cfRule>
    <cfRule type="cellIs" dxfId="1208" priority="817" stopIfTrue="1" operator="lessThan">
      <formula>$H$3</formula>
    </cfRule>
  </conditionalFormatting>
  <conditionalFormatting sqref="B43:B45 D43:D45">
    <cfRule type="cellIs" dxfId="1207" priority="809" stopIfTrue="1" operator="lessThan">
      <formula>$H$3</formula>
    </cfRule>
  </conditionalFormatting>
  <conditionalFormatting sqref="B44">
    <cfRule type="cellIs" dxfId="1206" priority="803" stopIfTrue="1" operator="equal">
      <formula>$H$3</formula>
    </cfRule>
    <cfRule type="cellIs" dxfId="1205" priority="804" stopIfTrue="1" operator="lessThan">
      <formula>$H$3</formula>
    </cfRule>
  </conditionalFormatting>
  <conditionalFormatting sqref="B72:B73">
    <cfRule type="cellIs" dxfId="1204" priority="1336" stopIfTrue="1" operator="lessThan">
      <formula>$H$3</formula>
    </cfRule>
    <cfRule type="cellIs" dxfId="1203" priority="1333" stopIfTrue="1" operator="equal">
      <formula>$H$3</formula>
    </cfRule>
  </conditionalFormatting>
  <conditionalFormatting sqref="B75:B96">
    <cfRule type="cellIs" dxfId="1202" priority="1314" stopIfTrue="1" operator="lessThan">
      <formula>$H$3</formula>
    </cfRule>
  </conditionalFormatting>
  <conditionalFormatting sqref="B78:B79">
    <cfRule type="cellIs" dxfId="1201" priority="1313" stopIfTrue="1" operator="equal">
      <formula>$H$3</formula>
    </cfRule>
  </conditionalFormatting>
  <conditionalFormatting sqref="B78:B96">
    <cfRule type="cellIs" dxfId="1200" priority="1213" stopIfTrue="1" operator="equal">
      <formula>$H$3</formula>
    </cfRule>
    <cfRule type="cellIs" dxfId="1199" priority="1292" stopIfTrue="1" operator="lessThan">
      <formula>$H$3</formula>
    </cfRule>
  </conditionalFormatting>
  <conditionalFormatting sqref="B81:B84">
    <cfRule type="cellIs" dxfId="1198" priority="1212" stopIfTrue="1" operator="lessThan">
      <formula>$H$3</formula>
    </cfRule>
    <cfRule type="cellIs" dxfId="1197" priority="1202" stopIfTrue="1" operator="equal">
      <formula>$H$3</formula>
    </cfRule>
  </conditionalFormatting>
  <conditionalFormatting sqref="B87:B90">
    <cfRule type="cellIs" dxfId="1196" priority="1133" stopIfTrue="1" operator="lessThan">
      <formula>$H$3</formula>
    </cfRule>
    <cfRule type="cellIs" dxfId="1195" priority="1132" stopIfTrue="1" operator="equal">
      <formula>$H$3</formula>
    </cfRule>
  </conditionalFormatting>
  <conditionalFormatting sqref="B99:B110">
    <cfRule type="cellIs" dxfId="1194" priority="979" stopIfTrue="1" operator="equal">
      <formula>$H$3</formula>
    </cfRule>
    <cfRule type="cellIs" dxfId="1193" priority="997" stopIfTrue="1" operator="lessThan">
      <formula>$H$3</formula>
    </cfRule>
  </conditionalFormatting>
  <conditionalFormatting sqref="B113:B118">
    <cfRule type="cellIs" dxfId="1192" priority="906" stopIfTrue="1" operator="equal">
      <formula>$H$3</formula>
    </cfRule>
  </conditionalFormatting>
  <conditionalFormatting sqref="B113:B121">
    <cfRule type="cellIs" dxfId="1191" priority="509" stopIfTrue="1" operator="lessThan">
      <formula>$H$3</formula>
    </cfRule>
  </conditionalFormatting>
  <conditionalFormatting sqref="B119:B121">
    <cfRule type="cellIs" dxfId="1190" priority="508" stopIfTrue="1" operator="equal">
      <formula>$H$3</formula>
    </cfRule>
  </conditionalFormatting>
  <conditionalFormatting sqref="B121:B122">
    <cfRule type="cellIs" dxfId="1189" priority="500" stopIfTrue="1" operator="equal">
      <formula>$H$3</formula>
    </cfRule>
    <cfRule type="cellIs" dxfId="1188" priority="501" stopIfTrue="1" operator="lessThan">
      <formula>$H$3</formula>
    </cfRule>
  </conditionalFormatting>
  <conditionalFormatting sqref="B122">
    <cfRule type="cellIs" dxfId="1187" priority="490" stopIfTrue="1" operator="lessThan">
      <formula>$H$3</formula>
    </cfRule>
    <cfRule type="cellIs" dxfId="1186" priority="489" stopIfTrue="1" operator="equal">
      <formula>$H$3</formula>
    </cfRule>
    <cfRule type="cellIs" dxfId="1185" priority="498" stopIfTrue="1" operator="lessThan">
      <formula>$H$3</formula>
    </cfRule>
    <cfRule type="cellIs" dxfId="1184" priority="493" stopIfTrue="1" operator="equal">
      <formula>$H$3</formula>
    </cfRule>
  </conditionalFormatting>
  <conditionalFormatting sqref="B122:B132">
    <cfRule type="cellIs" dxfId="1183" priority="13" stopIfTrue="1" operator="equal">
      <formula>$H$3</formula>
    </cfRule>
    <cfRule type="cellIs" dxfId="1182" priority="14" stopIfTrue="1" operator="lessThan">
      <formula>$H$3</formula>
    </cfRule>
  </conditionalFormatting>
  <conditionalFormatting sqref="B132">
    <cfRule type="cellIs" dxfId="1181" priority="5" stopIfTrue="1" operator="equal">
      <formula>$H$3</formula>
    </cfRule>
    <cfRule type="cellIs" dxfId="1180" priority="6" stopIfTrue="1" operator="lessThan">
      <formula>$H$3</formula>
    </cfRule>
  </conditionalFormatting>
  <conditionalFormatting sqref="B134:B135">
    <cfRule type="cellIs" dxfId="1179" priority="696" stopIfTrue="1" operator="lessThan">
      <formula>$H$3</formula>
    </cfRule>
  </conditionalFormatting>
  <conditionalFormatting sqref="B134:B151">
    <cfRule type="cellIs" dxfId="1178" priority="701" stopIfTrue="1" operator="equal">
      <formula>$H$3</formula>
    </cfRule>
  </conditionalFormatting>
  <conditionalFormatting sqref="B136:B151">
    <cfRule type="cellIs" dxfId="1177" priority="706" stopIfTrue="1" operator="lessThan">
      <formula>$H$3</formula>
    </cfRule>
  </conditionalFormatting>
  <conditionalFormatting sqref="B19:C19 B27:C27">
    <cfRule type="expression" dxfId="1176" priority="85720" stopIfTrue="1">
      <formula>AND($B286&lt;$H$3,$B286&lt;&gt;"")</formula>
    </cfRule>
    <cfRule type="expression" dxfId="1175" priority="85719" stopIfTrue="1">
      <formula>AND($B286=$H$3,$B286&lt;&gt;"")</formula>
    </cfRule>
  </conditionalFormatting>
  <conditionalFormatting sqref="B51:C51">
    <cfRule type="expression" dxfId="1174" priority="85723" stopIfTrue="1">
      <formula>AND($B262=$H$3,$B262&lt;&gt;"")</formula>
    </cfRule>
    <cfRule type="expression" dxfId="1173" priority="85724" stopIfTrue="1">
      <formula>AND($B262&lt;$H$3,$B262&lt;&gt;"")</formula>
    </cfRule>
  </conditionalFormatting>
  <conditionalFormatting sqref="C21:C24">
    <cfRule type="expression" dxfId="1172" priority="1039" stopIfTrue="1">
      <formula>$B21=$H$3</formula>
    </cfRule>
    <cfRule type="expression" dxfId="1171" priority="1034" stopIfTrue="1">
      <formula>B21&lt;$H$3</formula>
    </cfRule>
  </conditionalFormatting>
  <conditionalFormatting sqref="C22:C24">
    <cfRule type="expression" dxfId="1170" priority="1068" stopIfTrue="1">
      <formula>B22&lt;$H$3</formula>
    </cfRule>
    <cfRule type="expression" dxfId="1169" priority="1057" stopIfTrue="1">
      <formula>$F22=$H$3</formula>
    </cfRule>
  </conditionalFormatting>
  <conditionalFormatting sqref="C29:C30 E29:E30 G29:G30 G53:G62 E53:E63 E65:E69">
    <cfRule type="expression" dxfId="1168" priority="1011" stopIfTrue="1">
      <formula>$B29=$H$3</formula>
    </cfRule>
  </conditionalFormatting>
  <conditionalFormatting sqref="C32:C33 C50 E50 G50 C5:C18">
    <cfRule type="expression" dxfId="1167" priority="1169" stopIfTrue="1">
      <formula>B5&lt;$H$3</formula>
    </cfRule>
  </conditionalFormatting>
  <conditionalFormatting sqref="C47:C49 E47:E49 G47:G49">
    <cfRule type="expression" dxfId="1166" priority="676" stopIfTrue="1">
      <formula>B47&lt;$H$3</formula>
    </cfRule>
  </conditionalFormatting>
  <conditionalFormatting sqref="C53:C61">
    <cfRule type="expression" dxfId="1165" priority="713" stopIfTrue="1">
      <formula>B53&lt;$H$3</formula>
    </cfRule>
  </conditionalFormatting>
  <conditionalFormatting sqref="C56:C61 C75:C96 E123:G125 E126:F126 E127:G131">
    <cfRule type="expression" dxfId="1164" priority="753" stopIfTrue="1">
      <formula>$F56=$H$3</formula>
    </cfRule>
  </conditionalFormatting>
  <conditionalFormatting sqref="C56:C61 C75:C96">
    <cfRule type="expression" dxfId="1163" priority="752" stopIfTrue="1">
      <formula>B56&lt;$H$3</formula>
    </cfRule>
  </conditionalFormatting>
  <conditionalFormatting sqref="C56:C63 C29:C30 E29:E30 G29:G30 C65:C69 G99:G109">
    <cfRule type="expression" dxfId="1162" priority="1005" stopIfTrue="1">
      <formula>B29&lt;$H$3</formula>
    </cfRule>
  </conditionalFormatting>
  <conditionalFormatting sqref="C72:C73">
    <cfRule type="expression" dxfId="1161" priority="3745" stopIfTrue="1">
      <formula>B72&lt;$H$3</formula>
    </cfRule>
  </conditionalFormatting>
  <conditionalFormatting sqref="C75:C77">
    <cfRule type="expression" dxfId="1160" priority="6322" stopIfTrue="1">
      <formula>B75&lt;$H$3</formula>
    </cfRule>
  </conditionalFormatting>
  <conditionalFormatting sqref="C75:C96 C4:C18 C72:C73 E121:E132 E72:E73 G72:G73 C32:C45 C47:C50 E50 G50 G75:G95 C53:C63 G63 C65:C69 G65:G69 G99:G109 C99:C110 E99:E110 C113:C122 G113:G125 G127:G132">
    <cfRule type="expression" dxfId="1159" priority="6335" stopIfTrue="1">
      <formula>$B4=$H$3</formula>
    </cfRule>
  </conditionalFormatting>
  <conditionalFormatting sqref="C99:C110">
    <cfRule type="expression" dxfId="1158" priority="851" stopIfTrue="1">
      <formula>B99&lt;$H$3</formula>
    </cfRule>
  </conditionalFormatting>
  <conditionalFormatting sqref="C122:C131">
    <cfRule type="expression" dxfId="1157" priority="29" stopIfTrue="1">
      <formula>B122&lt;$H$3</formula>
    </cfRule>
  </conditionalFormatting>
  <conditionalFormatting sqref="C123:C131 E113:E120">
    <cfRule type="expression" dxfId="1156" priority="38" stopIfTrue="1">
      <formula>$F113=$H$3</formula>
    </cfRule>
  </conditionalFormatting>
  <conditionalFormatting sqref="D4:D8 F5:F8">
    <cfRule type="cellIs" dxfId="1155" priority="1167" stopIfTrue="1" operator="equal">
      <formula>$H$3</formula>
    </cfRule>
  </conditionalFormatting>
  <conditionalFormatting sqref="D4:D18 F5:F18">
    <cfRule type="cellIs" dxfId="1154" priority="1168" stopIfTrue="1" operator="lessThan">
      <formula>$H$3</formula>
    </cfRule>
  </conditionalFormatting>
  <conditionalFormatting sqref="D5">
    <cfRule type="cellIs" dxfId="1153" priority="1246" stopIfTrue="1" operator="lessThan">
      <formula>$H$3</formula>
    </cfRule>
    <cfRule type="cellIs" dxfId="1152" priority="1245" stopIfTrue="1" operator="equal">
      <formula>$H$3</formula>
    </cfRule>
  </conditionalFormatting>
  <conditionalFormatting sqref="D6:D8 F6:F8">
    <cfRule type="cellIs" dxfId="1151" priority="1163" stopIfTrue="1" operator="equal">
      <formula>$H$3</formula>
    </cfRule>
    <cfRule type="cellIs" dxfId="1150" priority="1164" stopIfTrue="1" operator="lessThan">
      <formula>$H$3</formula>
    </cfRule>
  </conditionalFormatting>
  <conditionalFormatting sqref="D9:D18 B17:B28">
    <cfRule type="cellIs" dxfId="1149" priority="1194" stopIfTrue="1" operator="equal">
      <formula>$H$3</formula>
    </cfRule>
  </conditionalFormatting>
  <conditionalFormatting sqref="D19:D20">
    <cfRule type="cellIs" dxfId="1148" priority="1078" stopIfTrue="1" operator="lessThan">
      <formula>$H$3</formula>
    </cfRule>
    <cfRule type="cellIs" dxfId="1147" priority="1077" stopIfTrue="1" operator="equal">
      <formula>$H$3</formula>
    </cfRule>
  </conditionalFormatting>
  <conditionalFormatting sqref="D21:D24">
    <cfRule type="cellIs" dxfId="1146" priority="1033" stopIfTrue="1" operator="lessThan">
      <formula>$H$3</formula>
    </cfRule>
  </conditionalFormatting>
  <conditionalFormatting sqref="D21:D26">
    <cfRule type="cellIs" dxfId="1145" priority="1035" stopIfTrue="1" operator="equal">
      <formula>$H$3</formula>
    </cfRule>
  </conditionalFormatting>
  <conditionalFormatting sqref="D25:D26">
    <cfRule type="cellIs" dxfId="1144" priority="1067" stopIfTrue="1" operator="lessThan">
      <formula>$H$3</formula>
    </cfRule>
  </conditionalFormatting>
  <conditionalFormatting sqref="D27:D28">
    <cfRule type="cellIs" dxfId="1143" priority="1019" stopIfTrue="1" operator="equal">
      <formula>$H$3</formula>
    </cfRule>
    <cfRule type="cellIs" dxfId="1142" priority="1020" stopIfTrue="1" operator="lessThan">
      <formula>$H$3</formula>
    </cfRule>
  </conditionalFormatting>
  <conditionalFormatting sqref="D29:D30">
    <cfRule type="cellIs" dxfId="1141" priority="984" stopIfTrue="1" operator="lessThan">
      <formula>$H$3</formula>
    </cfRule>
    <cfRule type="cellIs" dxfId="1140" priority="983" stopIfTrue="1" operator="equal">
      <formula>$H$3</formula>
    </cfRule>
  </conditionalFormatting>
  <conditionalFormatting sqref="D34:D35">
    <cfRule type="cellIs" dxfId="1139" priority="966" stopIfTrue="1" operator="lessThan">
      <formula>$H$3</formula>
    </cfRule>
    <cfRule type="cellIs" dxfId="1138" priority="962" stopIfTrue="1" operator="equal">
      <formula>$H$3</formula>
    </cfRule>
  </conditionalFormatting>
  <conditionalFormatting sqref="D42:D43">
    <cfRule type="cellIs" dxfId="1137" priority="822" stopIfTrue="1" operator="lessThan">
      <formula>$H$3</formula>
    </cfRule>
    <cfRule type="cellIs" dxfId="1136" priority="818" stopIfTrue="1" operator="equal">
      <formula>$H$3</formula>
    </cfRule>
  </conditionalFormatting>
  <conditionalFormatting sqref="D43:D45 B43:B45 F43:F45">
    <cfRule type="cellIs" dxfId="1135" priority="808" stopIfTrue="1" operator="equal">
      <formula>$H$3</formula>
    </cfRule>
  </conditionalFormatting>
  <conditionalFormatting sqref="D44:D45">
    <cfRule type="cellIs" dxfId="1134" priority="806" stopIfTrue="1" operator="equal">
      <formula>$H$3</formula>
    </cfRule>
    <cfRule type="cellIs" dxfId="1133" priority="807" stopIfTrue="1" operator="lessThan">
      <formula>$H$3</formula>
    </cfRule>
  </conditionalFormatting>
  <conditionalFormatting sqref="D47:D49">
    <cfRule type="cellIs" dxfId="1132" priority="681" stopIfTrue="1" operator="lessThan">
      <formula>$H$3</formula>
    </cfRule>
    <cfRule type="cellIs" dxfId="1131" priority="679" stopIfTrue="1" operator="lessThan">
      <formula>$H$3</formula>
    </cfRule>
    <cfRule type="cellIs" dxfId="1130" priority="680" stopIfTrue="1" operator="equal">
      <formula>$H$3</formula>
    </cfRule>
    <cfRule type="cellIs" dxfId="1129" priority="678" stopIfTrue="1" operator="equal">
      <formula>$H$3</formula>
    </cfRule>
  </conditionalFormatting>
  <conditionalFormatting sqref="D50:D63 D65:D69">
    <cfRule type="cellIs" dxfId="1128" priority="771" stopIfTrue="1" operator="equal">
      <formula>$H$3</formula>
    </cfRule>
    <cfRule type="cellIs" dxfId="1127" priority="772" stopIfTrue="1" operator="lessThan">
      <formula>$H$3</formula>
    </cfRule>
  </conditionalFormatting>
  <conditionalFormatting sqref="D72:D73">
    <cfRule type="cellIs" dxfId="1126" priority="1334" stopIfTrue="1" operator="equal">
      <formula>$H$3</formula>
    </cfRule>
    <cfRule type="cellIs" dxfId="1125" priority="1335" stopIfTrue="1" operator="lessThan">
      <formula>$H$3</formula>
    </cfRule>
  </conditionalFormatting>
  <conditionalFormatting sqref="D75:D76 B75:B77 D4:D5 F4:F5 B4:B5">
    <cfRule type="cellIs" dxfId="1124" priority="2355" stopIfTrue="1" operator="equal">
      <formula>$H$3</formula>
    </cfRule>
  </conditionalFormatting>
  <conditionalFormatting sqref="D75:D76">
    <cfRule type="cellIs" dxfId="1123" priority="1827" stopIfTrue="1" operator="equal">
      <formula>$H$3</formula>
    </cfRule>
    <cfRule type="cellIs" dxfId="1122" priority="1830" stopIfTrue="1" operator="lessThan">
      <formula>$H$3</formula>
    </cfRule>
  </conditionalFormatting>
  <conditionalFormatting sqref="D77:D79">
    <cfRule type="cellIs" dxfId="1121" priority="1311" stopIfTrue="1" operator="lessThan">
      <formula>$H$3</formula>
    </cfRule>
    <cfRule type="cellIs" dxfId="1120" priority="1317" stopIfTrue="1" operator="equal">
      <formula>$H$3</formula>
    </cfRule>
  </conditionalFormatting>
  <conditionalFormatting sqref="D77:D95">
    <cfRule type="cellIs" dxfId="1119" priority="1290" stopIfTrue="1" operator="equal">
      <formula>$H$3</formula>
    </cfRule>
  </conditionalFormatting>
  <conditionalFormatting sqref="D80 F78:F96">
    <cfRule type="cellIs" dxfId="1118" priority="1289" stopIfTrue="1" operator="lessThan">
      <formula>$H$3</formula>
    </cfRule>
  </conditionalFormatting>
  <conditionalFormatting sqref="D80">
    <cfRule type="cellIs" dxfId="1117" priority="1287" stopIfTrue="1" operator="equal">
      <formula>$H$3</formula>
    </cfRule>
    <cfRule type="cellIs" dxfId="1116" priority="1284" stopIfTrue="1" operator="lessThan">
      <formula>$H$3</formula>
    </cfRule>
  </conditionalFormatting>
  <conditionalFormatting sqref="D80:D84">
    <cfRule type="cellIs" dxfId="1115" priority="1216" stopIfTrue="1" operator="equal">
      <formula>$H$3</formula>
    </cfRule>
  </conditionalFormatting>
  <conditionalFormatting sqref="D81:D84">
    <cfRule type="cellIs" dxfId="1114" priority="1205" stopIfTrue="1" operator="equal">
      <formula>$H$3</formula>
    </cfRule>
    <cfRule type="cellIs" dxfId="1113" priority="1215" stopIfTrue="1" operator="lessThan">
      <formula>$H$3</formula>
    </cfRule>
  </conditionalFormatting>
  <conditionalFormatting sqref="D81:D96">
    <cfRule type="cellIs" dxfId="1112" priority="1049" stopIfTrue="1" operator="lessThan">
      <formula>$H$3</formula>
    </cfRule>
  </conditionalFormatting>
  <conditionalFormatting sqref="D85:D96">
    <cfRule type="cellIs" dxfId="1111" priority="1048" stopIfTrue="1" operator="equal">
      <formula>$H$3</formula>
    </cfRule>
  </conditionalFormatting>
  <conditionalFormatting sqref="D96">
    <cfRule type="cellIs" dxfId="1110" priority="1040" stopIfTrue="1" operator="equal">
      <formula>$H$3</formula>
    </cfRule>
    <cfRule type="cellIs" dxfId="1109" priority="1041" stopIfTrue="1" operator="lessThan">
      <formula>$H$3</formula>
    </cfRule>
  </conditionalFormatting>
  <conditionalFormatting sqref="D99:D110 F99:F110">
    <cfRule type="cellIs" dxfId="1108" priority="994" stopIfTrue="1" operator="lessThan">
      <formula>$H$3</formula>
    </cfRule>
    <cfRule type="cellIs" dxfId="1107" priority="996" stopIfTrue="1" operator="equal">
      <formula>$H$3</formula>
    </cfRule>
  </conditionalFormatting>
  <conditionalFormatting sqref="D113:D121">
    <cfRule type="cellIs" dxfId="1106" priority="511" stopIfTrue="1" operator="lessThan">
      <formula>$H$3</formula>
    </cfRule>
  </conditionalFormatting>
  <conditionalFormatting sqref="D121">
    <cfRule type="cellIs" dxfId="1105" priority="507" stopIfTrue="1" operator="equal">
      <formula>$H$3</formula>
    </cfRule>
  </conditionalFormatting>
  <conditionalFormatting sqref="D121:D122">
    <cfRule type="cellIs" dxfId="1104" priority="499" stopIfTrue="1" operator="equal">
      <formula>$H$3</formula>
    </cfRule>
    <cfRule type="cellIs" dxfId="1103" priority="503" stopIfTrue="1" operator="lessThan">
      <formula>$H$3</formula>
    </cfRule>
  </conditionalFormatting>
  <conditionalFormatting sqref="D122">
    <cfRule type="cellIs" dxfId="1102" priority="491" stopIfTrue="1" operator="equal">
      <formula>$H$3</formula>
    </cfRule>
    <cfRule type="cellIs" dxfId="1101" priority="495" stopIfTrue="1" operator="lessThan">
      <formula>$H$3</formula>
    </cfRule>
  </conditionalFormatting>
  <conditionalFormatting sqref="D122:D132">
    <cfRule type="cellIs" dxfId="1100" priority="16" stopIfTrue="1" operator="lessThan">
      <formula>$H$3</formula>
    </cfRule>
    <cfRule type="cellIs" dxfId="1099" priority="12" stopIfTrue="1" operator="equal">
      <formula>$H$3</formula>
    </cfRule>
  </conditionalFormatting>
  <conditionalFormatting sqref="D132">
    <cfRule type="cellIs" dxfId="1098" priority="4" stopIfTrue="1" operator="equal">
      <formula>$H$3</formula>
    </cfRule>
    <cfRule type="cellIs" dxfId="1097" priority="8" stopIfTrue="1" operator="lessThan">
      <formula>$H$3</formula>
    </cfRule>
  </conditionalFormatting>
  <conditionalFormatting sqref="D134:D151">
    <cfRule type="cellIs" dxfId="1096" priority="367" stopIfTrue="1" operator="lessThan">
      <formula>$H$3</formula>
    </cfRule>
    <cfRule type="cellIs" dxfId="1095" priority="366" stopIfTrue="1" operator="equal">
      <formula>$H$3</formula>
    </cfRule>
  </conditionalFormatting>
  <conditionalFormatting sqref="D19:E19 D27:E27">
    <cfRule type="expression" dxfId="1094" priority="85765">
      <formula>AND($D286&lt;$H$3,$D286&lt;&gt;"")</formula>
    </cfRule>
    <cfRule type="expression" dxfId="1093" priority="85766">
      <formula>AND($D286=$H$3,$D286&lt;&gt;"")</formula>
    </cfRule>
  </conditionalFormatting>
  <conditionalFormatting sqref="D51:E51">
    <cfRule type="expression" dxfId="1092" priority="85769">
      <formula>AND($D262&lt;$H$3,$D262&lt;&gt;"")</formula>
    </cfRule>
    <cfRule type="expression" dxfId="1091" priority="85770">
      <formula>AND($D262=$H$3,$D262&lt;&gt;"")</formula>
    </cfRule>
  </conditionalFormatting>
  <conditionalFormatting sqref="D19:F20">
    <cfRule type="cellIs" dxfId="1090" priority="1074" stopIfTrue="1" operator="lessThan">
      <formula>$H$3</formula>
    </cfRule>
  </conditionalFormatting>
  <conditionalFormatting sqref="D27:F28">
    <cfRule type="cellIs" dxfId="1089" priority="1016" stopIfTrue="1" operator="lessThan">
      <formula>$H$3</formula>
    </cfRule>
  </conditionalFormatting>
  <conditionalFormatting sqref="D51:F52">
    <cfRule type="cellIs" dxfId="1088" priority="768" stopIfTrue="1" operator="lessThan">
      <formula>$H$3</formula>
    </cfRule>
  </conditionalFormatting>
  <conditionalFormatting sqref="E4:E18 G4:G18 E32:E45 G32:G45">
    <cfRule type="expression" dxfId="1087" priority="2031" stopIfTrue="1">
      <formula>$B4=$H$3</formula>
    </cfRule>
  </conditionalFormatting>
  <conditionalFormatting sqref="E4:E18 G4:G18">
    <cfRule type="expression" dxfId="1086" priority="2030" stopIfTrue="1">
      <formula>D4&lt;$H$3</formula>
    </cfRule>
  </conditionalFormatting>
  <conditionalFormatting sqref="E19 E27">
    <cfRule type="expression" dxfId="1085" priority="85771" stopIfTrue="1">
      <formula>$D286=$H$3</formula>
    </cfRule>
  </conditionalFormatting>
  <conditionalFormatting sqref="E21:E24 C21:C24 C62:C63 C65:C69 G99:G109 E75:G77 E78:E90 E91:G95 E96:F96 E99:E110 C99:C110 C113:C120 G63 G65:G69 G113:G120 G122 C72:C73 E72:E73 G72:G73 G78:G90">
    <cfRule type="expression" dxfId="1084" priority="1038" stopIfTrue="1">
      <formula>$F21=$H$3</formula>
    </cfRule>
  </conditionalFormatting>
  <conditionalFormatting sqref="E21:E24">
    <cfRule type="expression" dxfId="1083" priority="1036" stopIfTrue="1">
      <formula>D21&lt;$H$3</formula>
    </cfRule>
    <cfRule type="expression" dxfId="1082" priority="1037" stopIfTrue="1">
      <formula>$B21=$H$3</formula>
    </cfRule>
  </conditionalFormatting>
  <conditionalFormatting sqref="E32:E33 G32:G33 C32:C33">
    <cfRule type="expression" dxfId="1081" priority="930" stopIfTrue="1">
      <formula>$F32=$H$3</formula>
    </cfRule>
  </conditionalFormatting>
  <conditionalFormatting sqref="E32:E45 G32:G45 C35:C41 C43:C45 C113:C120">
    <cfRule type="expression" dxfId="1080" priority="782" stopIfTrue="1">
      <formula>B32&lt;$H$3</formula>
    </cfRule>
  </conditionalFormatting>
  <conditionalFormatting sqref="E35 E43 E122 E5">
    <cfRule type="expression" dxfId="1079" priority="1532" stopIfTrue="1">
      <formula>$D5=$H$3</formula>
    </cfRule>
  </conditionalFormatting>
  <conditionalFormatting sqref="E47:E49 G47:G49">
    <cfRule type="expression" dxfId="1078" priority="682" stopIfTrue="1">
      <formula>$B47=$H$3</formula>
    </cfRule>
  </conditionalFormatting>
  <conditionalFormatting sqref="E51">
    <cfRule type="expression" dxfId="1077" priority="85793" stopIfTrue="1">
      <formula>$D262=$H$3</formula>
    </cfRule>
  </conditionalFormatting>
  <conditionalFormatting sqref="E53:E63 E65:E69">
    <cfRule type="expression" dxfId="1076" priority="611" stopIfTrue="1">
      <formula>D53&lt;$H$3</formula>
    </cfRule>
    <cfRule type="expression" dxfId="1075" priority="623" stopIfTrue="1">
      <formula>$F53=$H$3</formula>
    </cfRule>
  </conditionalFormatting>
  <conditionalFormatting sqref="E57:E62">
    <cfRule type="expression" dxfId="1074" priority="477" stopIfTrue="1">
      <formula>D57&lt;$H$3</formula>
    </cfRule>
    <cfRule type="expression" dxfId="1073" priority="610" stopIfTrue="1">
      <formula>$F57=$H$3</formula>
    </cfRule>
  </conditionalFormatting>
  <conditionalFormatting sqref="E72:E73 G72:G73">
    <cfRule type="expression" dxfId="1072" priority="1328" stopIfTrue="1">
      <formula>D72&lt;$H$3</formula>
    </cfRule>
  </conditionalFormatting>
  <conditionalFormatting sqref="E75:E96">
    <cfRule type="expression" dxfId="1071" priority="985" stopIfTrue="1">
      <formula>$B75=$H$3</formula>
    </cfRule>
    <cfRule type="expression" dxfId="1070" priority="986" stopIfTrue="1">
      <formula>D75&lt;$H$3</formula>
    </cfRule>
  </conditionalFormatting>
  <conditionalFormatting sqref="E99:E110">
    <cfRule type="expression" dxfId="1069" priority="852" stopIfTrue="1">
      <formula>D99&lt;$H$3</formula>
    </cfRule>
  </conditionalFormatting>
  <conditionalFormatting sqref="E113:E120 C123:C132">
    <cfRule type="expression" dxfId="1068" priority="39" stopIfTrue="1">
      <formula>$B113=$H$3</formula>
    </cfRule>
  </conditionalFormatting>
  <conditionalFormatting sqref="E113:E132">
    <cfRule type="expression" dxfId="1067" priority="42" stopIfTrue="1">
      <formula>D113&lt;$H$3</formula>
    </cfRule>
  </conditionalFormatting>
  <conditionalFormatting sqref="E134:E146 G134:G146 C134:C150">
    <cfRule type="expression" dxfId="1066" priority="635" stopIfTrue="1">
      <formula>$F134=$H$3</formula>
    </cfRule>
    <cfRule type="expression" dxfId="1065" priority="634" stopIfTrue="1">
      <formula>B134&lt;$H$3</formula>
    </cfRule>
    <cfRule type="expression" dxfId="1064" priority="636" stopIfTrue="1">
      <formula>$B134=$H$3</formula>
    </cfRule>
  </conditionalFormatting>
  <conditionalFormatting sqref="E148:E150">
    <cfRule type="expression" dxfId="1063" priority="85352" stopIfTrue="1">
      <formula>#REF!&lt;$H$3</formula>
    </cfRule>
  </conditionalFormatting>
  <conditionalFormatting sqref="E148:E151">
    <cfRule type="expression" dxfId="1062" priority="2" stopIfTrue="1">
      <formula>$F148=$H$3</formula>
    </cfRule>
    <cfRule type="expression" dxfId="1061" priority="3" stopIfTrue="1">
      <formula>$B148=$H$3</formula>
    </cfRule>
  </conditionalFormatting>
  <conditionalFormatting sqref="E151">
    <cfRule type="expression" dxfId="1060" priority="1" stopIfTrue="1">
      <formula>D151&lt;$H$3</formula>
    </cfRule>
  </conditionalFormatting>
  <conditionalFormatting sqref="F4:F5">
    <cfRule type="cellIs" dxfId="1059" priority="1243" stopIfTrue="1" operator="lessThan">
      <formula>$H$3</formula>
    </cfRule>
    <cfRule type="cellIs" dxfId="1058" priority="1242" stopIfTrue="1" operator="equal">
      <formula>$H$3</formula>
    </cfRule>
  </conditionalFormatting>
  <conditionalFormatting sqref="F9:F28 B6:B8">
    <cfRule type="cellIs" dxfId="1057" priority="1174" stopIfTrue="1" operator="equal">
      <formula>$H$3</formula>
    </cfRule>
  </conditionalFormatting>
  <conditionalFormatting sqref="F21:F26">
    <cfRule type="cellIs" dxfId="1056" priority="1058" stopIfTrue="1" operator="lessThan">
      <formula>$H$3</formula>
    </cfRule>
  </conditionalFormatting>
  <conditionalFormatting sqref="F29:F30">
    <cfRule type="cellIs" dxfId="1055" priority="982" stopIfTrue="1" operator="lessThan">
      <formula>$H$3</formula>
    </cfRule>
    <cfRule type="cellIs" dxfId="1054" priority="981" stopIfTrue="1" operator="equal">
      <formula>$H$3</formula>
    </cfRule>
  </conditionalFormatting>
  <conditionalFormatting sqref="F34:F35">
    <cfRule type="cellIs" dxfId="1053" priority="968" stopIfTrue="1" operator="lessThan">
      <formula>$H$3</formula>
    </cfRule>
    <cfRule type="cellIs" dxfId="1052" priority="967" stopIfTrue="1" operator="equal">
      <formula>$H$3</formula>
    </cfRule>
  </conditionalFormatting>
  <conditionalFormatting sqref="F34:F40">
    <cfRule type="cellIs" dxfId="1051" priority="969" stopIfTrue="1" operator="equal">
      <formula>$H$3</formula>
    </cfRule>
    <cfRule type="cellIs" dxfId="1050" priority="970" stopIfTrue="1" operator="lessThan">
      <formula>$H$3</formula>
    </cfRule>
  </conditionalFormatting>
  <conditionalFormatting sqref="F35">
    <cfRule type="cellIs" dxfId="1049" priority="965" stopIfTrue="1" operator="lessThan">
      <formula>$H$3</formula>
    </cfRule>
    <cfRule type="cellIs" dxfId="1048" priority="963" stopIfTrue="1" operator="equal">
      <formula>$H$3</formula>
    </cfRule>
  </conditionalFormatting>
  <conditionalFormatting sqref="F42">
    <cfRule type="cellIs" dxfId="1047" priority="825" stopIfTrue="1" operator="equal">
      <formula>$H$3</formula>
    </cfRule>
    <cfRule type="cellIs" dxfId="1046" priority="826" stopIfTrue="1" operator="lessThan">
      <formula>$H$3</formula>
    </cfRule>
  </conditionalFormatting>
  <conditionalFormatting sqref="F42:F43">
    <cfRule type="cellIs" dxfId="1045" priority="823" stopIfTrue="1" operator="equal">
      <formula>$H$3</formula>
    </cfRule>
    <cfRule type="cellIs" dxfId="1044" priority="824" stopIfTrue="1" operator="lessThan">
      <formula>$H$3</formula>
    </cfRule>
  </conditionalFormatting>
  <conditionalFormatting sqref="F43">
    <cfRule type="cellIs" dxfId="1043" priority="821" stopIfTrue="1" operator="lessThan">
      <formula>$H$3</formula>
    </cfRule>
    <cfRule type="cellIs" dxfId="1042" priority="819" stopIfTrue="1" operator="equal">
      <formula>$H$3</formula>
    </cfRule>
    <cfRule type="cellIs" dxfId="1041" priority="813" stopIfTrue="1" operator="lessThan">
      <formula>$H$3</formula>
    </cfRule>
  </conditionalFormatting>
  <conditionalFormatting sqref="F44:F45">
    <cfRule type="cellIs" dxfId="1040" priority="801" stopIfTrue="1" operator="lessThan">
      <formula>$H$3</formula>
    </cfRule>
  </conditionalFormatting>
  <conditionalFormatting sqref="F47">
    <cfRule type="cellIs" dxfId="1039" priority="677" stopIfTrue="1" operator="lessThan">
      <formula>$H$3</formula>
    </cfRule>
  </conditionalFormatting>
  <conditionalFormatting sqref="F47:F63 F65:F69">
    <cfRule type="cellIs" dxfId="1038" priority="972" stopIfTrue="1" operator="equal">
      <formula>$H$3</formula>
    </cfRule>
  </conditionalFormatting>
  <conditionalFormatting sqref="F48:F50">
    <cfRule type="cellIs" dxfId="1037" priority="798" stopIfTrue="1" operator="lessThan">
      <formula>$H$3</formula>
    </cfRule>
  </conditionalFormatting>
  <conditionalFormatting sqref="F72:F73">
    <cfRule type="cellIs" dxfId="1036" priority="1343" stopIfTrue="1" operator="equal">
      <formula>$H$3</formula>
    </cfRule>
    <cfRule type="cellIs" dxfId="1035" priority="1344" stopIfTrue="1" operator="lessThan">
      <formula>$H$3</formula>
    </cfRule>
  </conditionalFormatting>
  <conditionalFormatting sqref="F75:F77">
    <cfRule type="cellIs" dxfId="1034" priority="1836" stopIfTrue="1" operator="lessThan">
      <formula>$H$3</formula>
    </cfRule>
    <cfRule type="cellIs" dxfId="1033" priority="1835" stopIfTrue="1" operator="equal">
      <formula>$H$3</formula>
    </cfRule>
  </conditionalFormatting>
  <conditionalFormatting sqref="F75:F90 D75:D95">
    <cfRule type="cellIs" dxfId="1032" priority="1323" stopIfTrue="1" operator="lessThan">
      <formula>$H$3</formula>
    </cfRule>
  </conditionalFormatting>
  <conditionalFormatting sqref="F75:F90">
    <cfRule type="cellIs" dxfId="1031" priority="1322" stopIfTrue="1" operator="equal">
      <formula>$H$3</formula>
    </cfRule>
  </conditionalFormatting>
  <conditionalFormatting sqref="F78:F96">
    <cfRule type="cellIs" dxfId="1030" priority="1206" stopIfTrue="1" operator="equal">
      <formula>$H$3</formula>
    </cfRule>
  </conditionalFormatting>
  <conditionalFormatting sqref="F91:F96">
    <cfRule type="cellIs" dxfId="1029" priority="1125" stopIfTrue="1" operator="equal">
      <formula>$H$3</formula>
    </cfRule>
    <cfRule type="cellIs" dxfId="1028" priority="1126" stopIfTrue="1" operator="lessThan">
      <formula>$H$3</formula>
    </cfRule>
  </conditionalFormatting>
  <conditionalFormatting sqref="F113:F120 D113:D120">
    <cfRule type="cellIs" dxfId="1027" priority="836" stopIfTrue="1" operator="equal">
      <formula>$H$3</formula>
    </cfRule>
  </conditionalFormatting>
  <conditionalFormatting sqref="F113:F121">
    <cfRule type="cellIs" dxfId="1026" priority="512" stopIfTrue="1" operator="lessThan">
      <formula>$H$3</formula>
    </cfRule>
  </conditionalFormatting>
  <conditionalFormatting sqref="F121">
    <cfRule type="cellIs" dxfId="1025" priority="505" stopIfTrue="1" operator="equal">
      <formula>$H$3</formula>
    </cfRule>
    <cfRule type="cellIs" dxfId="1024" priority="510" stopIfTrue="1" operator="equal">
      <formula>$H$3</formula>
    </cfRule>
    <cfRule type="cellIs" dxfId="1023" priority="506" stopIfTrue="1" operator="lessThan">
      <formula>$H$3</formula>
    </cfRule>
  </conditionalFormatting>
  <conditionalFormatting sqref="F121:F122">
    <cfRule type="cellIs" dxfId="1022" priority="502" stopIfTrue="1" operator="equal">
      <formula>$H$3</formula>
    </cfRule>
    <cfRule type="cellIs" dxfId="1021" priority="504" stopIfTrue="1" operator="lessThan">
      <formula>$H$3</formula>
    </cfRule>
  </conditionalFormatting>
  <conditionalFormatting sqref="F122">
    <cfRule type="cellIs" dxfId="1020" priority="492" stopIfTrue="1" operator="equal">
      <formula>$H$3</formula>
    </cfRule>
    <cfRule type="cellIs" dxfId="1019" priority="494" stopIfTrue="1" operator="lessThan">
      <formula>$H$3</formula>
    </cfRule>
    <cfRule type="cellIs" dxfId="1018" priority="496" stopIfTrue="1" operator="equal">
      <formula>$H$3</formula>
    </cfRule>
    <cfRule type="cellIs" dxfId="1017" priority="497" stopIfTrue="1" operator="lessThan">
      <formula>$H$3</formula>
    </cfRule>
  </conditionalFormatting>
  <conditionalFormatting sqref="F122:F131">
    <cfRule type="cellIs" dxfId="1016" priority="36" stopIfTrue="1" operator="equal">
      <formula>$H$3</formula>
    </cfRule>
    <cfRule type="cellIs" dxfId="1015" priority="37" stopIfTrue="1" operator="lessThan">
      <formula>$H$3</formula>
    </cfRule>
  </conditionalFormatting>
  <conditionalFormatting sqref="F123:F132">
    <cfRule type="cellIs" dxfId="1014" priority="17" stopIfTrue="1" operator="lessThan">
      <formula>$H$3</formula>
    </cfRule>
    <cfRule type="cellIs" dxfId="1013" priority="15" stopIfTrue="1" operator="equal">
      <formula>$H$3</formula>
    </cfRule>
  </conditionalFormatting>
  <conditionalFormatting sqref="F132">
    <cfRule type="cellIs" dxfId="1012" priority="7" stopIfTrue="1" operator="equal">
      <formula>$H$3</formula>
    </cfRule>
    <cfRule type="cellIs" dxfId="1011" priority="9" stopIfTrue="1" operator="lessThan">
      <formula>$H$3</formula>
    </cfRule>
    <cfRule type="cellIs" dxfId="1010" priority="10" stopIfTrue="1" operator="equal">
      <formula>$H$3</formula>
    </cfRule>
    <cfRule type="cellIs" dxfId="1009" priority="11" stopIfTrue="1" operator="lessThan">
      <formula>$H$3</formula>
    </cfRule>
  </conditionalFormatting>
  <conditionalFormatting sqref="F19:G19 F27:G27">
    <cfRule type="expression" dxfId="1008" priority="85816">
      <formula>AND($F286&lt;$H$3,$F286&lt;&gt;"")</formula>
    </cfRule>
    <cfRule type="expression" dxfId="1007" priority="85817">
      <formula>AND($F286=$H$3,$F286&lt;&gt;"")</formula>
    </cfRule>
  </conditionalFormatting>
  <conditionalFormatting sqref="F51:G51">
    <cfRule type="expression" dxfId="1006" priority="85820">
      <formula>AND($F262&lt;$H$3,$F262&lt;&gt;"")</formula>
    </cfRule>
    <cfRule type="expression" dxfId="1005" priority="85821">
      <formula>AND($F262=$H$3,$F262&lt;&gt;"")</formula>
    </cfRule>
  </conditionalFormatting>
  <conditionalFormatting sqref="G5:G18 E6:E18 C6:C18 C29:C30 E29:E30 G29:G30">
    <cfRule type="expression" dxfId="1004" priority="3984" stopIfTrue="1">
      <formula>$F5=$H$3</formula>
    </cfRule>
  </conditionalFormatting>
  <conditionalFormatting sqref="G19 G27">
    <cfRule type="expression" dxfId="1003" priority="85822" stopIfTrue="1">
      <formula>$F286=$H$3</formula>
    </cfRule>
  </conditionalFormatting>
  <conditionalFormatting sqref="G21:G23">
    <cfRule type="expression" dxfId="1002" priority="1032" stopIfTrue="1">
      <formula>$F21=$H$3</formula>
    </cfRule>
    <cfRule type="expression" dxfId="1001" priority="1030" stopIfTrue="1">
      <formula>F21&lt;$H$3</formula>
    </cfRule>
    <cfRule type="expression" dxfId="1000" priority="1031" stopIfTrue="1">
      <formula>$B21=$H$3</formula>
    </cfRule>
  </conditionalFormatting>
  <conditionalFormatting sqref="G51">
    <cfRule type="expression" dxfId="999" priority="85824" stopIfTrue="1">
      <formula>$F262=$H$3</formula>
    </cfRule>
  </conditionalFormatting>
  <conditionalFormatting sqref="G53:G54">
    <cfRule type="expression" dxfId="998" priority="714" stopIfTrue="1">
      <formula>F53&lt;$H$3</formula>
    </cfRule>
  </conditionalFormatting>
  <conditionalFormatting sqref="G53:G62 C53:C61 E47 G47:G48 E48:F48 E49:G50 C47:C50 G35:G41 F36:F40 C36:C41 E36:E41 G43:G45 C44:C45 E44:E45">
    <cfRule type="expression" dxfId="997" priority="740" stopIfTrue="1">
      <formula>$F35=$H$3</formula>
    </cfRule>
  </conditionalFormatting>
  <conditionalFormatting sqref="G55:G63 G65:G69">
    <cfRule type="expression" dxfId="996" priority="758" stopIfTrue="1">
      <formula>F55&lt;$H$3</formula>
    </cfRule>
  </conditionalFormatting>
  <conditionalFormatting sqref="G59:G62">
    <cfRule type="expression" dxfId="995" priority="472" stopIfTrue="1">
      <formula>$F59=$H$3</formula>
    </cfRule>
    <cfRule type="expression" dxfId="994" priority="211" stopIfTrue="1">
      <formula>F59&lt;$H$3</formula>
    </cfRule>
    <cfRule type="expression" dxfId="993" priority="212" stopIfTrue="1">
      <formula>$F59=$H$3</formula>
    </cfRule>
    <cfRule type="expression" dxfId="992" priority="213" stopIfTrue="1">
      <formula>F59&lt;$H$3</formula>
    </cfRule>
  </conditionalFormatting>
  <conditionalFormatting sqref="G75:G95">
    <cfRule type="expression" dxfId="991" priority="1050" stopIfTrue="1">
      <formula>F75&lt;$H$3</formula>
    </cfRule>
  </conditionalFormatting>
  <conditionalFormatting sqref="G113:G125 G127:G132">
    <cfRule type="expression" dxfId="990" priority="21" stopIfTrue="1">
      <formula>F113&lt;$H$3</formula>
    </cfRule>
  </conditionalFormatting>
  <pageMargins left="0.7" right="0.7" top="0.75" bottom="0.75" header="0.3" footer="0.3"/>
  <pageSetup paperSize="9" scale="53" orientation="portrait"/>
  <ignoredErrors>
    <ignoredError sqref="D106 F105:F106 D104:F104 F95 D101:D102 F100:F101 D24 D94:D95 D91:F91 D90 F22:F23 D88 F88:F90 F85 F12:F13 D84 D82 F9 D78 D76 F76 F79 F114 F135 D137 F138 F57 F58:F59 F141 D141 D60:F60 B61 F143:F145 F149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6"/>
  <sheetViews>
    <sheetView workbookViewId="0">
      <selection activeCell="A119" sqref="A119:I119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46226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516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437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customHeight="1">
      <c r="A57" s="52" t="s">
        <v>446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449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0.45833333333333331</v>
      </c>
      <c r="D60" s="8">
        <f>B60+1</f>
        <v>46228</v>
      </c>
      <c r="E60" s="11">
        <v>6.9444444444444447E-4</v>
      </c>
      <c r="F60" s="8">
        <f>D60</f>
        <v>46228</v>
      </c>
      <c r="G60" s="11">
        <v>0.45833333333333331</v>
      </c>
      <c r="H60" s="30"/>
      <c r="I60" s="13"/>
    </row>
    <row r="61" spans="1:9" ht="25.35" customHeight="1">
      <c r="A61" s="52" t="s">
        <v>472</v>
      </c>
      <c r="B61" s="8">
        <f>F60+2</f>
        <v>46230</v>
      </c>
      <c r="C61" s="11">
        <v>0.625</v>
      </c>
      <c r="D61" s="8">
        <f>B61</f>
        <v>46230</v>
      </c>
      <c r="E61" s="11">
        <v>0.66666666666666663</v>
      </c>
      <c r="F61" s="8">
        <f>D61+1</f>
        <v>46231</v>
      </c>
      <c r="G61" s="11">
        <v>0</v>
      </c>
      <c r="H61" s="30"/>
      <c r="I61" s="13"/>
    </row>
    <row r="62" spans="1:9" ht="25.35" customHeight="1">
      <c r="A62" s="52" t="s">
        <v>476</v>
      </c>
      <c r="B62" s="8">
        <f>F61+2</f>
        <v>46233</v>
      </c>
      <c r="C62" s="11">
        <v>0.5</v>
      </c>
      <c r="D62" s="8">
        <f>B62+1</f>
        <v>46234</v>
      </c>
      <c r="E62" s="11">
        <v>0.5</v>
      </c>
      <c r="F62" s="8">
        <f>D62+1</f>
        <v>46235</v>
      </c>
      <c r="G62" s="11">
        <v>0.5</v>
      </c>
      <c r="H62" s="30"/>
      <c r="I62" s="13"/>
    </row>
    <row r="63" spans="1:9" ht="25.35" customHeight="1">
      <c r="A63" s="52" t="s">
        <v>527</v>
      </c>
      <c r="B63" s="8">
        <f>F62+5</f>
        <v>46240</v>
      </c>
      <c r="C63" s="11">
        <v>0.5</v>
      </c>
      <c r="D63" s="8">
        <f>B63</f>
        <v>46240</v>
      </c>
      <c r="E63" s="11">
        <v>0.54166666666666663</v>
      </c>
      <c r="F63" s="8">
        <f>D63</f>
        <v>46240</v>
      </c>
      <c r="G63" s="11">
        <v>0.95833333333333337</v>
      </c>
      <c r="H63" s="30"/>
      <c r="I63" s="13"/>
    </row>
    <row r="64" spans="1:9" ht="25.35" customHeight="1">
      <c r="A64" s="52" t="s">
        <v>471</v>
      </c>
      <c r="B64" s="8">
        <f>F63+1</f>
        <v>46241</v>
      </c>
      <c r="C64" s="11">
        <v>0.375</v>
      </c>
      <c r="D64" s="8">
        <f>B64</f>
        <v>46241</v>
      </c>
      <c r="E64" s="11">
        <v>0.41666666666666669</v>
      </c>
      <c r="F64" s="8">
        <f>D64+1</f>
        <v>46242</v>
      </c>
      <c r="G64" s="11">
        <v>0</v>
      </c>
      <c r="H64" s="30"/>
      <c r="I64" s="13"/>
    </row>
    <row r="65" spans="1:14" ht="25.35" customHeight="1">
      <c r="A65" s="52"/>
      <c r="B65" s="8"/>
      <c r="C65" s="11"/>
      <c r="D65" s="8"/>
      <c r="E65" s="9"/>
      <c r="F65" s="8"/>
      <c r="G65" s="11"/>
      <c r="H65" s="30"/>
      <c r="I65" s="13"/>
    </row>
    <row r="66" spans="1:14" customFormat="1" ht="24" hidden="1" customHeight="1">
      <c r="A66" s="100" t="s">
        <v>144</v>
      </c>
      <c r="B66" s="101"/>
      <c r="C66" s="101"/>
      <c r="D66" s="101"/>
      <c r="E66" s="101"/>
      <c r="F66" s="101"/>
      <c r="G66" s="101"/>
      <c r="H66" s="101"/>
      <c r="I66" s="101"/>
    </row>
    <row r="67" spans="1:14" customFormat="1" ht="24" hidden="1" customHeight="1">
      <c r="A67" s="27" t="s">
        <v>4</v>
      </c>
      <c r="B67" s="90" t="s">
        <v>5</v>
      </c>
      <c r="C67" s="91"/>
      <c r="D67" s="90" t="s">
        <v>6</v>
      </c>
      <c r="E67" s="91"/>
      <c r="F67" s="90" t="s">
        <v>7</v>
      </c>
      <c r="G67" s="91"/>
      <c r="H67" s="28" t="s">
        <v>8</v>
      </c>
      <c r="I67" s="28" t="s">
        <v>9</v>
      </c>
      <c r="N67" t="s">
        <v>30</v>
      </c>
    </row>
    <row r="68" spans="1:14" ht="25.35" hidden="1" customHeight="1">
      <c r="A68" s="52" t="s">
        <v>112</v>
      </c>
      <c r="B68" s="8">
        <v>46026</v>
      </c>
      <c r="C68" s="34">
        <v>0.45694444444444399</v>
      </c>
      <c r="D68" s="8">
        <v>46027</v>
      </c>
      <c r="E68" s="34">
        <v>0.29513888888888901</v>
      </c>
      <c r="F68" s="8">
        <f>D68</f>
        <v>46027</v>
      </c>
      <c r="G68" s="34">
        <v>0.625</v>
      </c>
      <c r="H68" s="35" t="s">
        <v>103</v>
      </c>
      <c r="I68" s="13"/>
    </row>
    <row r="69" spans="1:14" ht="25.35" hidden="1" customHeight="1">
      <c r="A69" s="52" t="s">
        <v>114</v>
      </c>
      <c r="B69" s="8">
        <f>F68+1</f>
        <v>46028</v>
      </c>
      <c r="C69" s="34">
        <v>0.66666666666666696</v>
      </c>
      <c r="D69" s="8">
        <f>B69+1</f>
        <v>46029</v>
      </c>
      <c r="E69" s="34">
        <v>0.104166666666667</v>
      </c>
      <c r="F69" s="8">
        <f>D69</f>
        <v>46029</v>
      </c>
      <c r="G69" s="34">
        <v>0.30486111111111103</v>
      </c>
      <c r="H69" s="35"/>
      <c r="I69" s="13"/>
    </row>
    <row r="70" spans="1:14" ht="25.35" hidden="1" customHeight="1">
      <c r="A70" s="52" t="s">
        <v>115</v>
      </c>
      <c r="B70" s="8">
        <v>46031</v>
      </c>
      <c r="C70" s="34">
        <v>0.20833333333333301</v>
      </c>
      <c r="D70" s="8">
        <f>B70</f>
        <v>46031</v>
      </c>
      <c r="E70" s="34">
        <v>0.46319444444444402</v>
      </c>
      <c r="F70" s="8">
        <f>D70</f>
        <v>46031</v>
      </c>
      <c r="G70" s="11">
        <v>0.69930555555555596</v>
      </c>
      <c r="H70" s="35"/>
      <c r="I70" s="13"/>
    </row>
    <row r="71" spans="1:14" ht="25.35" hidden="1" customHeight="1">
      <c r="A71" s="15" t="s">
        <v>117</v>
      </c>
      <c r="B71" s="8">
        <v>46034</v>
      </c>
      <c r="C71" s="34">
        <v>0.33333333333333298</v>
      </c>
      <c r="D71" s="8">
        <f>B71+4</f>
        <v>46038</v>
      </c>
      <c r="E71" s="34">
        <v>0.125</v>
      </c>
      <c r="F71" s="8">
        <v>46040</v>
      </c>
      <c r="G71" s="11">
        <v>1.3194444444444399E-2</v>
      </c>
      <c r="H71" s="35" t="s">
        <v>14</v>
      </c>
      <c r="I71" s="13"/>
    </row>
    <row r="72" spans="1:14" ht="25.35" hidden="1" customHeight="1">
      <c r="A72" s="15" t="s">
        <v>132</v>
      </c>
      <c r="B72" s="8">
        <f>F71+4</f>
        <v>46044</v>
      </c>
      <c r="C72" s="34">
        <v>0.75</v>
      </c>
      <c r="D72" s="8">
        <v>46046</v>
      </c>
      <c r="E72" s="34">
        <v>0.66666666666666696</v>
      </c>
      <c r="F72" s="8">
        <f t="shared" ref="F72:F75" si="8">D72+1</f>
        <v>46047</v>
      </c>
      <c r="G72" s="11">
        <v>0.27083333333333298</v>
      </c>
      <c r="H72" s="35" t="s">
        <v>14</v>
      </c>
      <c r="I72" s="13"/>
    </row>
    <row r="73" spans="1:14" ht="25.35" hidden="1" customHeight="1">
      <c r="A73" s="15" t="s">
        <v>133</v>
      </c>
      <c r="B73" s="8">
        <f>F72+1</f>
        <v>46048</v>
      </c>
      <c r="C73" s="34">
        <v>0.375</v>
      </c>
      <c r="D73" s="8">
        <f>B73+1</f>
        <v>46049</v>
      </c>
      <c r="E73" s="34">
        <v>0.72916666666666696</v>
      </c>
      <c r="F73" s="8">
        <f t="shared" si="8"/>
        <v>46050</v>
      </c>
      <c r="G73" s="11">
        <v>2.0833333333333301E-2</v>
      </c>
      <c r="H73" s="35" t="s">
        <v>14</v>
      </c>
      <c r="I73" s="13"/>
    </row>
    <row r="74" spans="1:14" ht="25.35" hidden="1" customHeight="1">
      <c r="A74" s="15" t="s">
        <v>134</v>
      </c>
      <c r="B74" s="8">
        <f>F73+1</f>
        <v>46051</v>
      </c>
      <c r="C74" s="34">
        <v>0.70833333333333304</v>
      </c>
      <c r="D74" s="8">
        <f>B74+1</f>
        <v>46052</v>
      </c>
      <c r="E74" s="34">
        <v>0</v>
      </c>
      <c r="F74" s="8">
        <f>D74</f>
        <v>46052</v>
      </c>
      <c r="G74" s="11">
        <v>0.41666666666666702</v>
      </c>
      <c r="H74" s="35"/>
      <c r="I74" s="13"/>
    </row>
    <row r="75" spans="1:14" ht="25.35" hidden="1" customHeight="1">
      <c r="A75" s="15" t="s">
        <v>135</v>
      </c>
      <c r="B75" s="8">
        <f>F74+2</f>
        <v>46054</v>
      </c>
      <c r="C75" s="34">
        <v>0.453472222222222</v>
      </c>
      <c r="D75" s="8">
        <f>B75+4</f>
        <v>46058</v>
      </c>
      <c r="E75" s="34">
        <v>0.21875</v>
      </c>
      <c r="F75" s="8">
        <f t="shared" si="8"/>
        <v>46059</v>
      </c>
      <c r="G75" s="11">
        <v>0.66666666666666696</v>
      </c>
      <c r="H75" s="35" t="s">
        <v>14</v>
      </c>
      <c r="I75" s="13"/>
    </row>
    <row r="76" spans="1:14" ht="25.35" hidden="1" customHeight="1">
      <c r="A76" s="15" t="s">
        <v>49</v>
      </c>
      <c r="B76" s="8">
        <f>F75+7</f>
        <v>46066</v>
      </c>
      <c r="C76" s="34">
        <v>0</v>
      </c>
      <c r="D76" s="8">
        <f>B76+1</f>
        <v>46067</v>
      </c>
      <c r="E76" s="34">
        <v>0.15833333333333299</v>
      </c>
      <c r="F76" s="8">
        <f>D76</f>
        <v>46067</v>
      </c>
      <c r="G76" s="11">
        <v>0.83333333333333304</v>
      </c>
      <c r="H76" s="35" t="s">
        <v>145</v>
      </c>
      <c r="I76" s="13"/>
    </row>
    <row r="77" spans="1:14" ht="25.35" hidden="1" customHeight="1">
      <c r="A77" s="15" t="s">
        <v>51</v>
      </c>
      <c r="B77" s="8">
        <f>F76+1</f>
        <v>46068</v>
      </c>
      <c r="C77" s="18">
        <v>0.91666666666666696</v>
      </c>
      <c r="D77" s="8">
        <f>B77+4</f>
        <v>46072</v>
      </c>
      <c r="E77" s="34">
        <v>0.79166666666666696</v>
      </c>
      <c r="F77" s="8">
        <f>D77+1</f>
        <v>46073</v>
      </c>
      <c r="G77" s="11">
        <v>0.14583333333333301</v>
      </c>
      <c r="H77" s="35" t="s">
        <v>14</v>
      </c>
      <c r="I77" s="13"/>
    </row>
    <row r="78" spans="1:14" ht="25.35" hidden="1" customHeight="1">
      <c r="A78" s="15" t="s">
        <v>138</v>
      </c>
      <c r="B78" s="8">
        <f>F77+1</f>
        <v>46074</v>
      </c>
      <c r="C78" s="18">
        <v>0.75</v>
      </c>
      <c r="D78" s="8">
        <f>B78</f>
        <v>46074</v>
      </c>
      <c r="E78" s="18">
        <v>0.95833333333333304</v>
      </c>
      <c r="F78" s="8">
        <f>D78+1</f>
        <v>46075</v>
      </c>
      <c r="G78" s="11">
        <v>0.15347222222222201</v>
      </c>
      <c r="H78" s="35"/>
      <c r="I78" s="13"/>
    </row>
    <row r="79" spans="1:14" ht="25.35" hidden="1" customHeight="1">
      <c r="A79" s="15" t="s">
        <v>139</v>
      </c>
      <c r="B79" s="8">
        <f>F78+2</f>
        <v>46077</v>
      </c>
      <c r="C79" s="18">
        <v>0.27638888888888902</v>
      </c>
      <c r="D79" s="8">
        <f>B79+4</f>
        <v>46081</v>
      </c>
      <c r="E79" s="18">
        <v>0.66666666666666696</v>
      </c>
      <c r="F79" s="8">
        <f>D79+2</f>
        <v>46083</v>
      </c>
      <c r="G79" s="11">
        <v>0.48819444444444399</v>
      </c>
      <c r="H79" s="35" t="s">
        <v>14</v>
      </c>
      <c r="I79" s="13"/>
    </row>
    <row r="80" spans="1:14" ht="25.35" hidden="1" customHeight="1">
      <c r="A80" s="15" t="s">
        <v>57</v>
      </c>
      <c r="B80" s="8">
        <f>F79+4</f>
        <v>46087</v>
      </c>
      <c r="C80" s="18">
        <v>0.41666666666666702</v>
      </c>
      <c r="D80" s="8">
        <f>B80+1</f>
        <v>46088</v>
      </c>
      <c r="E80" s="18">
        <v>0.70833333333333304</v>
      </c>
      <c r="F80" s="8">
        <f>D80+1</f>
        <v>46089</v>
      </c>
      <c r="G80" s="11">
        <v>0.125</v>
      </c>
      <c r="H80" s="35" t="s">
        <v>14</v>
      </c>
      <c r="I80" s="13"/>
    </row>
    <row r="81" spans="1:14" ht="25.35" hidden="1" customHeight="1">
      <c r="A81" s="15" t="s">
        <v>146</v>
      </c>
      <c r="B81" s="8">
        <f>F80+1</f>
        <v>46090</v>
      </c>
      <c r="C81" s="18">
        <v>0.16666666666666699</v>
      </c>
      <c r="D81" s="8">
        <f>B81+1</f>
        <v>46091</v>
      </c>
      <c r="E81" s="9">
        <v>0.8125</v>
      </c>
      <c r="F81" s="8">
        <f>D81+1</f>
        <v>46092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147</v>
      </c>
      <c r="B82" s="8">
        <f>F81+1</f>
        <v>46093</v>
      </c>
      <c r="C82" s="18">
        <v>0.91666666666666696</v>
      </c>
      <c r="D82" s="8">
        <f>B82+1</f>
        <v>46094</v>
      </c>
      <c r="E82" s="9">
        <v>0.23888888888888901</v>
      </c>
      <c r="F82" s="8">
        <f>D82</f>
        <v>46094</v>
      </c>
      <c r="G82" s="11">
        <v>0.625</v>
      </c>
      <c r="H82" s="35"/>
      <c r="I82" s="13"/>
    </row>
    <row r="83" spans="1:14" ht="25.35" hidden="1" customHeight="1">
      <c r="A83" s="15" t="s">
        <v>148</v>
      </c>
      <c r="B83" s="8">
        <f>F82+2</f>
        <v>46096</v>
      </c>
      <c r="C83" s="18">
        <v>0.625</v>
      </c>
      <c r="D83" s="8">
        <f>B83</f>
        <v>46096</v>
      </c>
      <c r="E83" s="9">
        <v>0.80555555555555602</v>
      </c>
      <c r="F83" s="8">
        <f>D83+1</f>
        <v>46097</v>
      </c>
      <c r="G83" s="11">
        <v>0.89444444444444404</v>
      </c>
      <c r="H83" s="35" t="s">
        <v>149</v>
      </c>
      <c r="I83" s="13"/>
    </row>
    <row r="84" spans="1:14" customFormat="1" ht="24" hidden="1" customHeight="1">
      <c r="A84" s="100" t="s">
        <v>150</v>
      </c>
      <c r="B84" s="101"/>
      <c r="C84" s="101"/>
      <c r="D84" s="101"/>
      <c r="E84" s="101"/>
      <c r="F84" s="101"/>
      <c r="G84" s="101"/>
      <c r="H84" s="101"/>
      <c r="I84" s="101"/>
    </row>
    <row r="85" spans="1:14" customFormat="1" ht="24" hidden="1" customHeight="1">
      <c r="A85" s="27" t="s">
        <v>4</v>
      </c>
      <c r="B85" s="90" t="s">
        <v>5</v>
      </c>
      <c r="C85" s="91"/>
      <c r="D85" s="90" t="s">
        <v>6</v>
      </c>
      <c r="E85" s="91"/>
      <c r="F85" s="90" t="s">
        <v>7</v>
      </c>
      <c r="G85" s="91"/>
      <c r="H85" s="28" t="s">
        <v>8</v>
      </c>
      <c r="I85" s="28" t="s">
        <v>9</v>
      </c>
      <c r="N85" t="s">
        <v>30</v>
      </c>
    </row>
    <row r="86" spans="1:14" ht="25.35" hidden="1" customHeight="1">
      <c r="A86" s="15" t="s">
        <v>151</v>
      </c>
      <c r="B86" s="8">
        <v>46105</v>
      </c>
      <c r="C86" s="11">
        <v>0.20833333333333301</v>
      </c>
      <c r="D86" s="8">
        <f>B86+1</f>
        <v>46106</v>
      </c>
      <c r="E86" s="9">
        <v>0.19236111111111101</v>
      </c>
      <c r="F86" s="8">
        <f>D86+1</f>
        <v>46107</v>
      </c>
      <c r="G86" s="11">
        <v>0.16666666666666699</v>
      </c>
      <c r="H86" s="30" t="s">
        <v>152</v>
      </c>
      <c r="I86" s="13"/>
    </row>
    <row r="87" spans="1:14" ht="25.35" hidden="1" customHeight="1">
      <c r="A87" s="15" t="s">
        <v>153</v>
      </c>
      <c r="B87" s="8">
        <f>F86+1</f>
        <v>46108</v>
      </c>
      <c r="C87" s="11">
        <v>0.25</v>
      </c>
      <c r="D87" s="8">
        <f>B87+1</f>
        <v>46109</v>
      </c>
      <c r="E87" s="9">
        <v>0.375</v>
      </c>
      <c r="F87" s="8">
        <f>D87</f>
        <v>46109</v>
      </c>
      <c r="G87" s="11">
        <v>0.69444444444444398</v>
      </c>
      <c r="H87" s="35" t="s">
        <v>14</v>
      </c>
      <c r="I87" s="13"/>
    </row>
    <row r="88" spans="1:14" ht="25.35" hidden="1" customHeight="1">
      <c r="A88" s="15" t="s">
        <v>154</v>
      </c>
      <c r="B88" s="8">
        <f>F87+2</f>
        <v>46111</v>
      </c>
      <c r="C88" s="11">
        <v>0.33333333333333298</v>
      </c>
      <c r="D88" s="8">
        <f>B88+1</f>
        <v>46112</v>
      </c>
      <c r="E88" s="9">
        <v>0.75</v>
      </c>
      <c r="F88" s="8">
        <f>D88+1</f>
        <v>46113</v>
      </c>
      <c r="G88" s="18">
        <v>0.20833333333333301</v>
      </c>
      <c r="H88" s="35"/>
      <c r="I88" s="13"/>
    </row>
    <row r="89" spans="1:14" ht="25.35" hidden="1" customHeight="1">
      <c r="A89" s="15" t="s">
        <v>155</v>
      </c>
      <c r="B89" s="8">
        <f>F88+2</f>
        <v>46115</v>
      </c>
      <c r="C89" s="11">
        <v>0.20833333333333301</v>
      </c>
      <c r="D89" s="8">
        <v>46116</v>
      </c>
      <c r="E89" s="11">
        <v>0.32222222222222202</v>
      </c>
      <c r="F89" s="8">
        <v>46117</v>
      </c>
      <c r="G89" s="11">
        <v>0.625</v>
      </c>
      <c r="H89" s="56"/>
      <c r="I89" s="13"/>
    </row>
    <row r="90" spans="1:14" ht="25.35" hidden="1" customHeight="1">
      <c r="A90" s="15" t="s">
        <v>156</v>
      </c>
      <c r="B90" s="8">
        <f>F89+4</f>
        <v>46121</v>
      </c>
      <c r="C90" s="9">
        <v>0.41666666666666702</v>
      </c>
      <c r="D90" s="8">
        <f>B90+2</f>
        <v>46123</v>
      </c>
      <c r="E90" s="9">
        <v>0.27013888888888887</v>
      </c>
      <c r="F90" s="8">
        <f>D90+1</f>
        <v>46124</v>
      </c>
      <c r="G90" s="11">
        <v>0.27083333333333331</v>
      </c>
      <c r="H90" s="30" t="s">
        <v>157</v>
      </c>
      <c r="I90" s="13"/>
    </row>
    <row r="91" spans="1:14" customFormat="1" ht="24" hidden="1" customHeight="1">
      <c r="A91" s="100" t="s">
        <v>444</v>
      </c>
      <c r="B91" s="101"/>
      <c r="C91" s="101"/>
      <c r="D91" s="101"/>
      <c r="E91" s="101"/>
      <c r="F91" s="101"/>
      <c r="G91" s="101"/>
      <c r="H91" s="101"/>
      <c r="I91" s="101"/>
    </row>
    <row r="92" spans="1:14" customFormat="1" ht="24" hidden="1" customHeight="1">
      <c r="A92" s="27" t="s">
        <v>4</v>
      </c>
      <c r="B92" s="90" t="s">
        <v>5</v>
      </c>
      <c r="C92" s="91"/>
      <c r="D92" s="90" t="s">
        <v>6</v>
      </c>
      <c r="E92" s="91"/>
      <c r="F92" s="90" t="s">
        <v>7</v>
      </c>
      <c r="G92" s="91"/>
      <c r="H92" s="28" t="s">
        <v>8</v>
      </c>
      <c r="I92" s="28" t="s">
        <v>9</v>
      </c>
      <c r="N92" t="s">
        <v>30</v>
      </c>
    </row>
    <row r="93" spans="1:14" ht="25.05" hidden="1" customHeight="1">
      <c r="A93" s="15" t="s">
        <v>158</v>
      </c>
      <c r="B93" s="8">
        <v>46123</v>
      </c>
      <c r="C93" s="11">
        <v>0.25</v>
      </c>
      <c r="D93" s="8">
        <f>B93+3</f>
        <v>46126</v>
      </c>
      <c r="E93" s="9">
        <v>0.17708333333333334</v>
      </c>
      <c r="F93" s="8">
        <f>D93</f>
        <v>46126</v>
      </c>
      <c r="G93" s="9">
        <v>0.97291666666666665</v>
      </c>
      <c r="H93" s="30" t="s">
        <v>159</v>
      </c>
      <c r="I93" s="13"/>
    </row>
    <row r="94" spans="1:14" ht="25.35" hidden="1" customHeight="1">
      <c r="A94" s="15" t="s">
        <v>160</v>
      </c>
      <c r="B94" s="8">
        <f>F93+2</f>
        <v>46128</v>
      </c>
      <c r="C94" s="11">
        <v>0.25</v>
      </c>
      <c r="D94" s="8">
        <f>B94+1</f>
        <v>46129</v>
      </c>
      <c r="E94" s="9">
        <v>0.91666666666666663</v>
      </c>
      <c r="F94" s="8">
        <f>D94+1</f>
        <v>46130</v>
      </c>
      <c r="G94" s="9">
        <v>0.14583333333333334</v>
      </c>
      <c r="H94" s="35" t="s">
        <v>14</v>
      </c>
      <c r="I94" s="13"/>
    </row>
    <row r="95" spans="1:14" ht="25.35" hidden="1" customHeight="1">
      <c r="A95" s="15" t="s">
        <v>161</v>
      </c>
      <c r="B95" s="8">
        <f>F94+2</f>
        <v>46132</v>
      </c>
      <c r="C95" s="11">
        <v>0.41666666666666669</v>
      </c>
      <c r="D95" s="8">
        <f t="shared" ref="D95:D99" si="9">B95</f>
        <v>46132</v>
      </c>
      <c r="E95" s="9">
        <v>0.45833333333333331</v>
      </c>
      <c r="F95" s="8">
        <f>D95</f>
        <v>46132</v>
      </c>
      <c r="G95" s="18">
        <v>0.91666666666666663</v>
      </c>
      <c r="H95" s="30"/>
      <c r="I95" s="13"/>
    </row>
    <row r="96" spans="1:14" ht="25.35" hidden="1" customHeight="1">
      <c r="A96" s="15" t="s">
        <v>162</v>
      </c>
      <c r="B96" s="8">
        <f>F95+3</f>
        <v>46135</v>
      </c>
      <c r="C96" s="11">
        <v>0.58333333333333337</v>
      </c>
      <c r="D96" s="8">
        <f>B96+1</f>
        <v>46136</v>
      </c>
      <c r="E96" s="9">
        <v>0.81527777777777777</v>
      </c>
      <c r="F96" s="8">
        <f>D96+2</f>
        <v>46138</v>
      </c>
      <c r="G96" s="18">
        <v>0.22222222222222221</v>
      </c>
      <c r="H96" s="30"/>
      <c r="I96" s="13"/>
    </row>
    <row r="97" spans="1:9" ht="25.35" hidden="1" customHeight="1">
      <c r="A97" s="15" t="s">
        <v>297</v>
      </c>
      <c r="B97" s="8">
        <f>F96+5</f>
        <v>46143</v>
      </c>
      <c r="C97" s="11">
        <v>0.8125</v>
      </c>
      <c r="D97" s="8">
        <f>B97+5</f>
        <v>46148</v>
      </c>
      <c r="E97" s="9">
        <v>0.16666666666666666</v>
      </c>
      <c r="F97" s="8">
        <f>D97</f>
        <v>46148</v>
      </c>
      <c r="G97" s="18">
        <v>0.63680555555555551</v>
      </c>
      <c r="H97" s="35" t="s">
        <v>14</v>
      </c>
      <c r="I97" s="13"/>
    </row>
    <row r="98" spans="1:9" ht="25.35" hidden="1" customHeight="1">
      <c r="A98" s="15" t="s">
        <v>298</v>
      </c>
      <c r="B98" s="8">
        <f>F97+2</f>
        <v>46150</v>
      </c>
      <c r="C98" s="11">
        <v>0</v>
      </c>
      <c r="D98" s="8">
        <f>B98+2</f>
        <v>46152</v>
      </c>
      <c r="E98" s="9">
        <v>0.625</v>
      </c>
      <c r="F98" s="8">
        <f>D98+1</f>
        <v>46153</v>
      </c>
      <c r="G98" s="18">
        <v>8.5416666666666669E-2</v>
      </c>
      <c r="H98" s="35" t="s">
        <v>14</v>
      </c>
      <c r="I98" s="13"/>
    </row>
    <row r="99" spans="1:9" ht="25.35" hidden="1" customHeight="1">
      <c r="A99" s="15" t="s">
        <v>300</v>
      </c>
      <c r="B99" s="8">
        <f>F98+2</f>
        <v>46155</v>
      </c>
      <c r="C99" s="11">
        <v>0.33333333333333331</v>
      </c>
      <c r="D99" s="8">
        <f t="shared" si="9"/>
        <v>46155</v>
      </c>
      <c r="E99" s="9">
        <v>0.80833333333333335</v>
      </c>
      <c r="F99" s="8">
        <f>D99+1</f>
        <v>46156</v>
      </c>
      <c r="G99" s="18">
        <v>0.125</v>
      </c>
      <c r="H99" s="35" t="s">
        <v>14</v>
      </c>
      <c r="I99" s="13"/>
    </row>
    <row r="100" spans="1:9" ht="25.35" hidden="1" customHeight="1">
      <c r="A100" s="15" t="s">
        <v>319</v>
      </c>
      <c r="B100" s="8">
        <f>F99+2</f>
        <v>46158</v>
      </c>
      <c r="C100" s="11">
        <v>0.79166666666666663</v>
      </c>
      <c r="D100" s="8">
        <f>B100+4</f>
        <v>46162</v>
      </c>
      <c r="E100" s="9">
        <v>0.77083333333333337</v>
      </c>
      <c r="F100" s="8">
        <f>D100+2</f>
        <v>46164</v>
      </c>
      <c r="G100" s="18">
        <v>0.25</v>
      </c>
      <c r="H100" s="35" t="s">
        <v>301</v>
      </c>
      <c r="I100" s="13"/>
    </row>
    <row r="101" spans="1:9" ht="25.35" hidden="1" customHeight="1">
      <c r="A101" s="15" t="s">
        <v>339</v>
      </c>
      <c r="B101" s="8">
        <f>F100+5</f>
        <v>46169</v>
      </c>
      <c r="C101" s="11">
        <v>0.1111111111111111</v>
      </c>
      <c r="D101" s="8">
        <f>B101+1</f>
        <v>46170</v>
      </c>
      <c r="E101" s="9">
        <v>0.70833333333333337</v>
      </c>
      <c r="F101" s="8">
        <f t="shared" ref="F101" si="10">D101+1</f>
        <v>46171</v>
      </c>
      <c r="G101" s="18">
        <v>0.26458333333333334</v>
      </c>
      <c r="H101" s="35" t="s">
        <v>393</v>
      </c>
      <c r="I101" s="13"/>
    </row>
    <row r="102" spans="1:9" ht="25.35" hidden="1" customHeight="1">
      <c r="A102" s="15" t="s">
        <v>351</v>
      </c>
      <c r="B102" s="8">
        <f>F101+1</f>
        <v>46172</v>
      </c>
      <c r="C102" s="11">
        <v>0.59027777777777779</v>
      </c>
      <c r="D102" s="8">
        <f>B102+2</f>
        <v>46174</v>
      </c>
      <c r="E102" s="9">
        <v>0.75</v>
      </c>
      <c r="F102" s="8">
        <f>D102+1</f>
        <v>46175</v>
      </c>
      <c r="G102" s="18">
        <v>0.20833333333333334</v>
      </c>
      <c r="H102" s="35" t="s">
        <v>14</v>
      </c>
      <c r="I102" s="13"/>
    </row>
    <row r="103" spans="1:9" ht="25.35" hidden="1" customHeight="1">
      <c r="A103" s="15" t="s">
        <v>324</v>
      </c>
      <c r="B103" s="8">
        <f>F102+2</f>
        <v>46177</v>
      </c>
      <c r="C103" s="11">
        <v>0.5</v>
      </c>
      <c r="D103" s="8">
        <f>B103</f>
        <v>46177</v>
      </c>
      <c r="E103" s="18">
        <v>0.60416666666666663</v>
      </c>
      <c r="F103" s="8">
        <f>D103</f>
        <v>46177</v>
      </c>
      <c r="G103" s="18">
        <v>0.875</v>
      </c>
      <c r="H103" s="30"/>
      <c r="I103" s="13"/>
    </row>
    <row r="104" spans="1:9" ht="25.35" hidden="1" customHeight="1">
      <c r="A104" s="15" t="s">
        <v>325</v>
      </c>
      <c r="B104" s="8">
        <f>F103+3</f>
        <v>46180</v>
      </c>
      <c r="C104" s="11">
        <v>0.60416666666666663</v>
      </c>
      <c r="D104" s="8">
        <f>B104+5</f>
        <v>46185</v>
      </c>
      <c r="E104" s="9">
        <v>0.66666666666666663</v>
      </c>
      <c r="F104" s="8">
        <f>D104+2</f>
        <v>46187</v>
      </c>
      <c r="G104" s="18">
        <v>0.33333333333333331</v>
      </c>
      <c r="H104" s="35" t="s">
        <v>301</v>
      </c>
      <c r="I104" s="13"/>
    </row>
    <row r="105" spans="1:9" ht="25.35" hidden="1" customHeight="1">
      <c r="A105" s="15" t="s">
        <v>391</v>
      </c>
      <c r="B105" s="8">
        <f>F104+5</f>
        <v>46192</v>
      </c>
      <c r="C105" s="9">
        <v>0.5625</v>
      </c>
      <c r="D105" s="8">
        <f>B105+1</f>
        <v>46193</v>
      </c>
      <c r="E105" s="9">
        <v>0.91388888888888886</v>
      </c>
      <c r="F105" s="8">
        <f>D105+1</f>
        <v>46194</v>
      </c>
      <c r="G105" s="18">
        <v>0.60347222222222219</v>
      </c>
      <c r="H105" s="30" t="s">
        <v>447</v>
      </c>
      <c r="I105" s="13"/>
    </row>
    <row r="106" spans="1:9" ht="25.35" hidden="1" customHeight="1">
      <c r="A106" s="15" t="s">
        <v>394</v>
      </c>
      <c r="B106" s="8">
        <f>F105+1</f>
        <v>46195</v>
      </c>
      <c r="C106" s="9">
        <v>0.93125000000000002</v>
      </c>
      <c r="D106" s="8">
        <f>B106+3</f>
        <v>46198</v>
      </c>
      <c r="E106" s="9">
        <v>0.38472222222222224</v>
      </c>
      <c r="F106" s="8">
        <f>D106</f>
        <v>46198</v>
      </c>
      <c r="G106" s="18">
        <v>0.8208333333333333</v>
      </c>
      <c r="H106" s="35" t="s">
        <v>301</v>
      </c>
      <c r="I106" s="13"/>
    </row>
    <row r="107" spans="1:9" ht="25.35" hidden="1" customHeight="1">
      <c r="A107" s="15" t="s">
        <v>400</v>
      </c>
      <c r="B107" s="8">
        <f>F106+3</f>
        <v>46201</v>
      </c>
      <c r="C107" s="18">
        <v>0.16666666666666666</v>
      </c>
      <c r="D107" s="8">
        <f>B107</f>
        <v>46201</v>
      </c>
      <c r="E107" s="18">
        <v>0.375</v>
      </c>
      <c r="F107" s="8">
        <f>D107</f>
        <v>46201</v>
      </c>
      <c r="G107" s="18">
        <v>0.70347222222222228</v>
      </c>
      <c r="H107" s="30"/>
      <c r="I107" s="13"/>
    </row>
    <row r="108" spans="1:9" ht="25.35" hidden="1" customHeight="1">
      <c r="A108" s="15" t="s">
        <v>416</v>
      </c>
      <c r="B108" s="8">
        <f>F107+3</f>
        <v>46204</v>
      </c>
      <c r="C108" s="9">
        <v>0.4375</v>
      </c>
      <c r="D108" s="8">
        <f>B108+3</f>
        <v>46207</v>
      </c>
      <c r="E108" s="9">
        <v>7.7083333333333337E-2</v>
      </c>
      <c r="F108" s="8">
        <f>D108+1</f>
        <v>46208</v>
      </c>
      <c r="G108" s="18">
        <v>0.54236111111111107</v>
      </c>
      <c r="H108" s="35" t="s">
        <v>301</v>
      </c>
      <c r="I108" s="13"/>
    </row>
    <row r="109" spans="1:9" ht="25.35" hidden="1" customHeight="1">
      <c r="A109" s="16" t="s">
        <v>453</v>
      </c>
      <c r="B109" s="8">
        <f>F108+5</f>
        <v>46213</v>
      </c>
      <c r="C109" s="9">
        <v>0.83333333333333337</v>
      </c>
      <c r="D109" s="8">
        <f>B109+1</f>
        <v>46214</v>
      </c>
      <c r="E109" s="9">
        <v>0.875</v>
      </c>
      <c r="F109" s="8">
        <f>D109+1</f>
        <v>46215</v>
      </c>
      <c r="G109" s="18">
        <v>0.375</v>
      </c>
      <c r="H109" s="30" t="s">
        <v>490</v>
      </c>
      <c r="I109" s="13"/>
    </row>
    <row r="110" spans="1:9" ht="25.35" hidden="1" customHeight="1">
      <c r="A110" s="16" t="s">
        <v>452</v>
      </c>
      <c r="B110" s="8">
        <f>F109+2</f>
        <v>46217</v>
      </c>
      <c r="C110" s="9">
        <v>0.875</v>
      </c>
      <c r="D110" s="8">
        <f>B110+3</f>
        <v>46220</v>
      </c>
      <c r="E110" s="9">
        <v>0.27638888888888891</v>
      </c>
      <c r="F110" s="8">
        <f>D110</f>
        <v>46220</v>
      </c>
      <c r="G110" s="18">
        <v>0.5625</v>
      </c>
      <c r="H110" s="30" t="s">
        <v>486</v>
      </c>
      <c r="I110" s="13"/>
    </row>
    <row r="111" spans="1:9" ht="25.35" customHeight="1">
      <c r="A111" s="100" t="s">
        <v>463</v>
      </c>
      <c r="B111" s="101"/>
      <c r="C111" s="101"/>
      <c r="D111" s="101"/>
      <c r="E111" s="101"/>
      <c r="F111" s="101"/>
      <c r="G111" s="101"/>
      <c r="H111" s="101"/>
      <c r="I111" s="101"/>
    </row>
    <row r="112" spans="1:9" ht="25.35" customHeight="1">
      <c r="A112" s="27" t="s">
        <v>4</v>
      </c>
      <c r="B112" s="90" t="s">
        <v>5</v>
      </c>
      <c r="C112" s="91"/>
      <c r="D112" s="90" t="s">
        <v>6</v>
      </c>
      <c r="E112" s="91"/>
      <c r="F112" s="90" t="s">
        <v>7</v>
      </c>
      <c r="G112" s="91"/>
      <c r="H112" s="28" t="s">
        <v>8</v>
      </c>
      <c r="I112" s="28" t="s">
        <v>9</v>
      </c>
    </row>
    <row r="113" spans="1:14" ht="25.35" customHeight="1">
      <c r="A113" s="15" t="s">
        <v>454</v>
      </c>
      <c r="B113" s="8">
        <v>46209</v>
      </c>
      <c r="C113" s="11">
        <v>0.33333333333333331</v>
      </c>
      <c r="D113" s="8">
        <f>B113+1</f>
        <v>46210</v>
      </c>
      <c r="E113" s="11">
        <v>0.66666666666666663</v>
      </c>
      <c r="F113" s="8">
        <f>D113</f>
        <v>46210</v>
      </c>
      <c r="G113" s="11">
        <v>0.91666666666666663</v>
      </c>
      <c r="H113" s="30" t="s">
        <v>487</v>
      </c>
      <c r="I113" s="13"/>
    </row>
    <row r="114" spans="1:14" ht="25.35" customHeight="1">
      <c r="A114" s="15" t="s">
        <v>455</v>
      </c>
      <c r="B114" s="8">
        <f>F113+7</f>
        <v>46217</v>
      </c>
      <c r="C114" s="11">
        <v>0.75</v>
      </c>
      <c r="D114" s="8">
        <f>B114+4</f>
        <v>46221</v>
      </c>
      <c r="E114" s="11">
        <v>0.75</v>
      </c>
      <c r="F114" s="8">
        <f>D114+1</f>
        <v>46222</v>
      </c>
      <c r="G114" s="11">
        <v>0</v>
      </c>
      <c r="H114" s="35" t="s">
        <v>477</v>
      </c>
      <c r="I114" s="13"/>
    </row>
    <row r="115" spans="1:14" ht="25.35" customHeight="1">
      <c r="A115" s="16" t="s">
        <v>434</v>
      </c>
      <c r="B115" s="8">
        <f>F114+2</f>
        <v>46224</v>
      </c>
      <c r="C115" s="11">
        <v>0.25</v>
      </c>
      <c r="D115" s="8">
        <f>B115</f>
        <v>46224</v>
      </c>
      <c r="E115" s="11">
        <v>0.83333333333333337</v>
      </c>
      <c r="F115" s="8">
        <f>D115+1</f>
        <v>46225</v>
      </c>
      <c r="G115" s="11">
        <v>0.19583333333333333</v>
      </c>
      <c r="H115" s="35" t="s">
        <v>525</v>
      </c>
      <c r="I115" s="13"/>
    </row>
    <row r="116" spans="1:14" ht="25.35" customHeight="1">
      <c r="A116" s="15" t="s">
        <v>420</v>
      </c>
      <c r="B116" s="8">
        <f>F115+4</f>
        <v>46229</v>
      </c>
      <c r="C116" s="22">
        <v>0.25</v>
      </c>
      <c r="D116" s="8">
        <f>B116+1</f>
        <v>46230</v>
      </c>
      <c r="E116" s="22">
        <v>0.25</v>
      </c>
      <c r="F116" s="8">
        <f>D116+1</f>
        <v>46231</v>
      </c>
      <c r="G116" s="18">
        <v>0.25</v>
      </c>
      <c r="H116" s="30" t="s">
        <v>301</v>
      </c>
      <c r="I116" s="13"/>
    </row>
    <row r="117" spans="1:14" ht="25.35" customHeight="1">
      <c r="A117" s="40" t="s">
        <v>505</v>
      </c>
      <c r="B117" s="33"/>
      <c r="C117" s="20"/>
      <c r="D117" s="19"/>
      <c r="E117" s="20"/>
      <c r="F117" s="19"/>
      <c r="G117" s="20"/>
      <c r="H117" s="35" t="s">
        <v>526</v>
      </c>
      <c r="I117" s="13"/>
    </row>
    <row r="118" spans="1:14" ht="25.35" customHeight="1">
      <c r="A118" s="15" t="s">
        <v>506</v>
      </c>
      <c r="B118" s="8">
        <f>F116+3</f>
        <v>46234</v>
      </c>
      <c r="C118" s="22">
        <v>0.75</v>
      </c>
      <c r="D118" s="17">
        <f t="shared" ref="D118" si="11">B118</f>
        <v>46234</v>
      </c>
      <c r="E118" s="18">
        <v>0.95833333333333337</v>
      </c>
      <c r="F118" s="17">
        <f>D118+1</f>
        <v>46235</v>
      </c>
      <c r="G118" s="18">
        <v>0.58333333333333337</v>
      </c>
      <c r="H118" s="35" t="s">
        <v>507</v>
      </c>
      <c r="I118" s="13"/>
    </row>
    <row r="119" spans="1:14" ht="24" customHeight="1">
      <c r="A119" s="89" t="s">
        <v>517</v>
      </c>
      <c r="B119" s="89"/>
      <c r="C119" s="89"/>
      <c r="D119" s="89"/>
      <c r="E119" s="89"/>
      <c r="F119" s="89"/>
      <c r="G119" s="89"/>
      <c r="H119" s="89"/>
      <c r="I119" s="89"/>
    </row>
    <row r="120" spans="1:14" ht="24" customHeight="1">
      <c r="A120" s="6" t="s">
        <v>4</v>
      </c>
      <c r="B120" s="83" t="s">
        <v>5</v>
      </c>
      <c r="C120" s="84"/>
      <c r="D120" s="83" t="s">
        <v>6</v>
      </c>
      <c r="E120" s="84"/>
      <c r="F120" s="83" t="s">
        <v>7</v>
      </c>
      <c r="G120" s="84"/>
      <c r="H120" s="7" t="s">
        <v>8</v>
      </c>
      <c r="I120" s="7" t="s">
        <v>9</v>
      </c>
      <c r="N120" s="1" t="s">
        <v>30</v>
      </c>
    </row>
    <row r="121" spans="1:14" ht="25.35" customHeight="1">
      <c r="A121" s="53" t="s">
        <v>509</v>
      </c>
      <c r="B121" s="8">
        <v>46229</v>
      </c>
      <c r="C121" s="18">
        <v>0.91666666666666663</v>
      </c>
      <c r="D121" s="8">
        <f>B121</f>
        <v>46229</v>
      </c>
      <c r="E121" s="18">
        <v>0.95833333333333337</v>
      </c>
      <c r="F121" s="8">
        <f>D121+1</f>
        <v>46230</v>
      </c>
      <c r="G121" s="18">
        <v>0.54166666666666663</v>
      </c>
      <c r="H121" s="35" t="s">
        <v>511</v>
      </c>
      <c r="I121" s="46"/>
    </row>
    <row r="122" spans="1:14" ht="25.35" customHeight="1">
      <c r="A122" s="14" t="s">
        <v>510</v>
      </c>
      <c r="B122" s="33"/>
      <c r="C122" s="20"/>
      <c r="D122" s="33"/>
      <c r="E122" s="20"/>
      <c r="F122" s="33"/>
      <c r="G122" s="20"/>
      <c r="H122" s="35" t="s">
        <v>524</v>
      </c>
      <c r="I122" s="13"/>
    </row>
    <row r="123" spans="1:14" ht="25.35" customHeight="1">
      <c r="A123" s="5" t="s">
        <v>502</v>
      </c>
      <c r="B123" s="8">
        <f>F121+1</f>
        <v>46231</v>
      </c>
      <c r="C123" s="18">
        <v>0.875</v>
      </c>
      <c r="D123" s="8">
        <f>B123+3</f>
        <v>46234</v>
      </c>
      <c r="E123" s="18">
        <v>0</v>
      </c>
      <c r="F123" s="8">
        <f>D123</f>
        <v>46234</v>
      </c>
      <c r="G123" s="18">
        <v>0.41666666666666669</v>
      </c>
      <c r="H123" s="35"/>
      <c r="I123" s="46"/>
    </row>
    <row r="124" spans="1:14" ht="25.35" customHeight="1">
      <c r="A124" s="5" t="s">
        <v>503</v>
      </c>
      <c r="B124" s="8">
        <f>F123+2</f>
        <v>46236</v>
      </c>
      <c r="C124" s="18">
        <v>0.58333333333333337</v>
      </c>
      <c r="D124" s="8">
        <f>B124</f>
        <v>46236</v>
      </c>
      <c r="E124" s="18">
        <v>0.625</v>
      </c>
      <c r="F124" s="8">
        <f>D124</f>
        <v>46236</v>
      </c>
      <c r="G124" s="18">
        <v>0.95833333333333337</v>
      </c>
      <c r="H124" s="35"/>
      <c r="I124" s="46"/>
    </row>
    <row r="125" spans="1:14" ht="25.35" customHeight="1">
      <c r="A125" s="58" t="s">
        <v>512</v>
      </c>
      <c r="B125" s="8">
        <f>F124+3</f>
        <v>46239</v>
      </c>
      <c r="C125" s="18">
        <v>0.45833333333333331</v>
      </c>
      <c r="D125" s="8">
        <f>B125+1</f>
        <v>46240</v>
      </c>
      <c r="E125" s="18">
        <v>0.45833333333333331</v>
      </c>
      <c r="F125" s="8">
        <f>D125+1</f>
        <v>46241</v>
      </c>
      <c r="G125" s="18">
        <v>0.45833333333333331</v>
      </c>
      <c r="H125" s="35"/>
      <c r="I125" s="31"/>
    </row>
    <row r="126" spans="1:14" ht="25.35" hidden="1" customHeight="1">
      <c r="A126" s="58" t="s">
        <v>528</v>
      </c>
      <c r="B126" s="8">
        <f>F125+5</f>
        <v>46246</v>
      </c>
      <c r="C126" s="18">
        <v>0.45833333333333331</v>
      </c>
      <c r="D126" s="8">
        <f>B126</f>
        <v>46246</v>
      </c>
      <c r="E126" s="18">
        <v>0.5</v>
      </c>
      <c r="F126" s="8">
        <f>D126+1</f>
        <v>46247</v>
      </c>
      <c r="G126" s="18">
        <v>8.3333333333333329E-2</v>
      </c>
      <c r="H126" s="35"/>
      <c r="I126" s="31"/>
    </row>
  </sheetData>
  <mergeCells count="33">
    <mergeCell ref="A119:I119"/>
    <mergeCell ref="B120:C120"/>
    <mergeCell ref="D120:E120"/>
    <mergeCell ref="F120:G120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6:I66"/>
    <mergeCell ref="B67:C67"/>
    <mergeCell ref="D67:E67"/>
    <mergeCell ref="F67:G67"/>
    <mergeCell ref="A84:I84"/>
    <mergeCell ref="B85:C85"/>
    <mergeCell ref="D85:E85"/>
    <mergeCell ref="F85:G85"/>
    <mergeCell ref="A91:I91"/>
    <mergeCell ref="A111:I111"/>
    <mergeCell ref="B112:C112"/>
    <mergeCell ref="D112:E112"/>
    <mergeCell ref="F112:G112"/>
    <mergeCell ref="B92:C92"/>
    <mergeCell ref="D92:E92"/>
    <mergeCell ref="F92:G92"/>
  </mergeCells>
  <phoneticPr fontId="42" type="noConversion"/>
  <conditionalFormatting sqref="B4:B6">
    <cfRule type="cellIs" dxfId="989" priority="1561" stopIfTrue="1" operator="equal">
      <formula>$H$3</formula>
    </cfRule>
    <cfRule type="cellIs" dxfId="988" priority="1562" stopIfTrue="1" operator="lessThan">
      <formula>$H$3</formula>
    </cfRule>
  </conditionalFormatting>
  <conditionalFormatting sqref="B8:B25">
    <cfRule type="cellIs" dxfId="987" priority="463" stopIfTrue="1" operator="equal">
      <formula>$H$3</formula>
    </cfRule>
    <cfRule type="cellIs" dxfId="986" priority="464" stopIfTrue="1" operator="lessThan">
      <formula>$H$3</formula>
    </cfRule>
  </conditionalFormatting>
  <conditionalFormatting sqref="B27:B50">
    <cfRule type="cellIs" dxfId="985" priority="384" stopIfTrue="1" operator="lessThan">
      <formula>$H$3</formula>
    </cfRule>
    <cfRule type="cellIs" dxfId="984" priority="383" stopIfTrue="1" operator="equal">
      <formula>$H$3</formula>
    </cfRule>
  </conditionalFormatting>
  <conditionalFormatting sqref="B52:B116 B118:B120">
    <cfRule type="cellIs" dxfId="983" priority="49" stopIfTrue="1" operator="lessThan">
      <formula>$H$3</formula>
    </cfRule>
  </conditionalFormatting>
  <conditionalFormatting sqref="B118:B120 B52:B116">
    <cfRule type="cellIs" dxfId="982" priority="48" stopIfTrue="1" operator="equal">
      <formula>$H$3</formula>
    </cfRule>
  </conditionalFormatting>
  <conditionalFormatting sqref="B121 B123:B126 F121 F123:F126">
    <cfRule type="cellIs" dxfId="981" priority="11" stopIfTrue="1" operator="lessThan">
      <formula>$H$3</formula>
    </cfRule>
  </conditionalFormatting>
  <conditionalFormatting sqref="B121 B123:B126">
    <cfRule type="cellIs" dxfId="980" priority="10" stopIfTrue="1" operator="equal">
      <formula>$H$3</formula>
    </cfRule>
  </conditionalFormatting>
  <conditionalFormatting sqref="B4:C4">
    <cfRule type="expression" dxfId="979" priority="85858" stopIfTrue="1">
      <formula>AND($B245&lt;$H$3,$B245&lt;&gt;"")</formula>
    </cfRule>
    <cfRule type="expression" dxfId="978" priority="85857" stopIfTrue="1">
      <formula>AND($B245=$H$3,$B245&lt;&gt;"")</formula>
    </cfRule>
  </conditionalFormatting>
  <conditionalFormatting sqref="B11:C11">
    <cfRule type="expression" dxfId="977" priority="85859" stopIfTrue="1">
      <formula>AND($B227=$H$3,$B227&lt;&gt;"")</formula>
    </cfRule>
    <cfRule type="expression" dxfId="976" priority="85860" stopIfTrue="1">
      <formula>AND($B227&lt;$H$3,$B227&lt;&gt;"")</formula>
    </cfRule>
  </conditionalFormatting>
  <conditionalFormatting sqref="B66:C66 B84:C84 B91:C91">
    <cfRule type="expression" dxfId="975" priority="85862" stopIfTrue="1">
      <formula>AND($B263&lt;$H$3,$B263&lt;&gt;"")</formula>
    </cfRule>
    <cfRule type="expression" dxfId="974" priority="85861" stopIfTrue="1">
      <formula>AND($B263=$H$3,$B263&lt;&gt;"")</formula>
    </cfRule>
  </conditionalFormatting>
  <conditionalFormatting sqref="B111:C111">
    <cfRule type="expression" dxfId="973" priority="85867" stopIfTrue="1">
      <formula>AND($B309=$H$3,$B309&lt;&gt;"")</formula>
    </cfRule>
    <cfRule type="expression" dxfId="972" priority="85868" stopIfTrue="1">
      <formula>AND($B309&lt;$H$3,$B309&lt;&gt;"")</formula>
    </cfRule>
  </conditionalFormatting>
  <conditionalFormatting sqref="B119:C119">
    <cfRule type="expression" dxfId="971" priority="47" stopIfTrue="1">
      <formula>AND($B327&lt;$H$3,$B327&lt;&gt;"")</formula>
    </cfRule>
    <cfRule type="expression" dxfId="970" priority="46" stopIfTrue="1">
      <formula>AND($B327=$H$3,$B327&lt;&gt;"")</formula>
    </cfRule>
  </conditionalFormatting>
  <conditionalFormatting sqref="C6 E6:G6 E68:E78 E13:G17 C68:C83 F86:G88 C107:C110 E93:E110">
    <cfRule type="expression" dxfId="969" priority="1979" stopIfTrue="1">
      <formula>$F6=$H$3</formula>
    </cfRule>
  </conditionalFormatting>
  <conditionalFormatting sqref="C8:C10 E8:E10 C22:C25 C27:C33 C13:C16">
    <cfRule type="expression" dxfId="968" priority="2928" stopIfTrue="1">
      <formula>B8&lt;$H$3</formula>
    </cfRule>
  </conditionalFormatting>
  <conditionalFormatting sqref="C13:C25 G19:G20 E19:E25">
    <cfRule type="expression" dxfId="967" priority="1142" stopIfTrue="1">
      <formula>$F13=$H$3</formula>
    </cfRule>
  </conditionalFormatting>
  <conditionalFormatting sqref="C17:C25">
    <cfRule type="expression" dxfId="966" priority="1141" stopIfTrue="1">
      <formula>B17&lt;$H$3</formula>
    </cfRule>
  </conditionalFormatting>
  <conditionalFormatting sqref="C22:C25 C27:C33 E78:E83 C86:C90 E86:E90 G93:G110">
    <cfRule type="expression" dxfId="965" priority="1401" stopIfTrue="1">
      <formula>$F22=$H$3</formula>
    </cfRule>
  </conditionalFormatting>
  <conditionalFormatting sqref="C22:C25 C27:C33 E78:E83 G93:G106 C86:C90 E86:E90">
    <cfRule type="expression" dxfId="964" priority="1143" stopIfTrue="1">
      <formula>$B22=$H$3</formula>
    </cfRule>
  </conditionalFormatting>
  <conditionalFormatting sqref="C27:C33">
    <cfRule type="expression" dxfId="963" priority="1030" stopIfTrue="1">
      <formula>$F27=$H$3</formula>
    </cfRule>
  </conditionalFormatting>
  <conditionalFormatting sqref="C27:C36">
    <cfRule type="expression" dxfId="962" priority="997" stopIfTrue="1">
      <formula>B27&lt;$H$3</formula>
    </cfRule>
  </conditionalFormatting>
  <conditionalFormatting sqref="C34:C36">
    <cfRule type="expression" dxfId="961" priority="994" stopIfTrue="1">
      <formula>$B34=$H$3</formula>
    </cfRule>
    <cfRule type="expression" dxfId="960" priority="995" stopIfTrue="1">
      <formula>$F34=$H$3</formula>
    </cfRule>
  </conditionalFormatting>
  <conditionalFormatting sqref="C34:C44">
    <cfRule type="expression" dxfId="959" priority="845" stopIfTrue="1">
      <formula>B34&lt;$H$3</formula>
    </cfRule>
  </conditionalFormatting>
  <conditionalFormatting sqref="C37:C44">
    <cfRule type="expression" dxfId="958" priority="842" stopIfTrue="1">
      <formula>$F37=$H$3</formula>
    </cfRule>
    <cfRule type="expression" dxfId="957" priority="843" stopIfTrue="1">
      <formula>$B37=$H$3</formula>
    </cfRule>
  </conditionalFormatting>
  <conditionalFormatting sqref="C37:C48">
    <cfRule type="expression" dxfId="956" priority="521" stopIfTrue="1">
      <formula>B37&lt;$H$3</formula>
    </cfRule>
  </conditionalFormatting>
  <conditionalFormatting sqref="C45:C48">
    <cfRule type="expression" dxfId="955" priority="519" stopIfTrue="1">
      <formula>$B45=$H$3</formula>
    </cfRule>
    <cfRule type="expression" dxfId="954" priority="520" stopIfTrue="1">
      <formula>$F45=$H$3</formula>
    </cfRule>
    <cfRule type="expression" dxfId="953" priority="518" stopIfTrue="1">
      <formula>$F45=$H$3</formula>
    </cfRule>
  </conditionalFormatting>
  <conditionalFormatting sqref="C45:C50 C52">
    <cfRule type="expression" dxfId="952" priority="382" stopIfTrue="1">
      <formula>B45&lt;$H$3</formula>
    </cfRule>
  </conditionalFormatting>
  <conditionalFormatting sqref="C49:C50 C52">
    <cfRule type="expression" dxfId="951" priority="380" stopIfTrue="1">
      <formula>$F49=$H$3</formula>
    </cfRule>
    <cfRule type="expression" dxfId="950" priority="381" stopIfTrue="1">
      <formula>$B49=$H$3</formula>
    </cfRule>
  </conditionalFormatting>
  <conditionalFormatting sqref="C49:C50">
    <cfRule type="expression" dxfId="949" priority="375" stopIfTrue="1">
      <formula>B49&lt;$H$3</formula>
    </cfRule>
  </conditionalFormatting>
  <conditionalFormatting sqref="C52:C53">
    <cfRule type="expression" dxfId="948" priority="284" stopIfTrue="1">
      <formula>B52&lt;$H$3</formula>
    </cfRule>
  </conditionalFormatting>
  <conditionalFormatting sqref="C53">
    <cfRule type="expression" dxfId="947" priority="276" stopIfTrue="1">
      <formula>$B53=$H$3</formula>
    </cfRule>
    <cfRule type="expression" dxfId="946" priority="275" stopIfTrue="1">
      <formula>$F53=$H$3</formula>
    </cfRule>
    <cfRule type="expression" dxfId="945" priority="277" stopIfTrue="1">
      <formula>$F53=$H$3</formula>
    </cfRule>
    <cfRule type="expression" dxfId="944" priority="278" stopIfTrue="1">
      <formula>$B53=$H$3</formula>
    </cfRule>
    <cfRule type="expression" dxfId="943" priority="279" stopIfTrue="1">
      <formula>$F53=$H$3</formula>
    </cfRule>
    <cfRule type="expression" dxfId="942" priority="280" stopIfTrue="1">
      <formula>B53&lt;$H$3</formula>
    </cfRule>
    <cfRule type="expression" dxfId="941" priority="281" stopIfTrue="1">
      <formula>$F53=$H$3</formula>
    </cfRule>
    <cfRule type="expression" dxfId="940" priority="282" stopIfTrue="1">
      <formula>$B53=$H$3</formula>
    </cfRule>
    <cfRule type="expression" dxfId="939" priority="283" stopIfTrue="1">
      <formula>$F53=$H$3</formula>
    </cfRule>
  </conditionalFormatting>
  <conditionalFormatting sqref="C53:C60 C65">
    <cfRule type="expression" dxfId="938" priority="211" stopIfTrue="1">
      <formula>B53&lt;$H$3</formula>
    </cfRule>
  </conditionalFormatting>
  <conditionalFormatting sqref="C54:C60">
    <cfRule type="expression" dxfId="937" priority="208" stopIfTrue="1">
      <formula>B54&lt;$H$3</formula>
    </cfRule>
    <cfRule type="expression" dxfId="936" priority="209" stopIfTrue="1">
      <formula>$F54=$H$3</formula>
    </cfRule>
    <cfRule type="expression" dxfId="935" priority="210" stopIfTrue="1">
      <formula>$B54=$H$3</formula>
    </cfRule>
  </conditionalFormatting>
  <conditionalFormatting sqref="C65">
    <cfRule type="expression" dxfId="934" priority="830" stopIfTrue="1">
      <formula>B65&lt;$H$3</formula>
    </cfRule>
    <cfRule type="expression" dxfId="933" priority="828" stopIfTrue="1">
      <formula>$B65=$H$3</formula>
    </cfRule>
    <cfRule type="expression" dxfId="932" priority="827" stopIfTrue="1">
      <formula>$F65=$H$3</formula>
    </cfRule>
  </conditionalFormatting>
  <conditionalFormatting sqref="C68:C83 C93:C104">
    <cfRule type="expression" dxfId="931" priority="1078" stopIfTrue="1">
      <formula>B68&lt;$H$3</formula>
    </cfRule>
  </conditionalFormatting>
  <conditionalFormatting sqref="C86:C90">
    <cfRule type="expression" dxfId="930" priority="593" stopIfTrue="1">
      <formula>B86&lt;$H$3</formula>
    </cfRule>
  </conditionalFormatting>
  <conditionalFormatting sqref="C93:C104 C77:C83">
    <cfRule type="expression" dxfId="929" priority="1050" stopIfTrue="1">
      <formula>$B77=$H$3</formula>
    </cfRule>
  </conditionalFormatting>
  <conditionalFormatting sqref="C93:C106 G68:G83">
    <cfRule type="expression" dxfId="928" priority="190" stopIfTrue="1">
      <formula>$F68=$H$3</formula>
    </cfRule>
  </conditionalFormatting>
  <conditionalFormatting sqref="C105:C110 G116 E78 E107:E110 G107:G110">
    <cfRule type="expression" dxfId="927" priority="189" stopIfTrue="1">
      <formula>$B78=$H$3</formula>
    </cfRule>
  </conditionalFormatting>
  <conditionalFormatting sqref="C107:C110 E93:E110">
    <cfRule type="expression" dxfId="926" priority="237" stopIfTrue="1">
      <formula>B93&lt;$H$3</formula>
    </cfRule>
  </conditionalFormatting>
  <conditionalFormatting sqref="C107:C110">
    <cfRule type="expression" dxfId="925" priority="260" stopIfTrue="1">
      <formula>$F107=$H$3</formula>
    </cfRule>
    <cfRule type="expression" dxfId="924" priority="261" stopIfTrue="1">
      <formula>B107&lt;$H$3</formula>
    </cfRule>
    <cfRule type="expression" dxfId="923" priority="262" stopIfTrue="1">
      <formula>$B107=$H$3</formula>
    </cfRule>
    <cfRule type="expression" dxfId="922" priority="258" stopIfTrue="1">
      <formula>$F107=$H$3</formula>
    </cfRule>
    <cfRule type="expression" dxfId="921" priority="259" stopIfTrue="1">
      <formula>$B107=$H$3</formula>
    </cfRule>
  </conditionalFormatting>
  <conditionalFormatting sqref="C108:C110">
    <cfRule type="expression" dxfId="920" priority="86" stopIfTrue="1">
      <formula>$B108=$H$3</formula>
    </cfRule>
    <cfRule type="expression" dxfId="919" priority="234" stopIfTrue="1">
      <formula>$F108=$H$3</formula>
    </cfRule>
    <cfRule type="expression" dxfId="918" priority="82" stopIfTrue="1">
      <formula>$F108=$H$3</formula>
    </cfRule>
    <cfRule type="expression" dxfId="917" priority="85" stopIfTrue="1">
      <formula>B108&lt;$H$3</formula>
    </cfRule>
    <cfRule type="expression" dxfId="916" priority="88" stopIfTrue="1">
      <formula>$B108=$H$3</formula>
    </cfRule>
    <cfRule type="expression" dxfId="915" priority="220" stopIfTrue="1">
      <formula>$F108=$H$3</formula>
    </cfRule>
    <cfRule type="expression" dxfId="914" priority="224" stopIfTrue="1">
      <formula>B108&lt;$H$3</formula>
    </cfRule>
    <cfRule type="expression" dxfId="913" priority="231" stopIfTrue="1">
      <formula>$F108=$H$3</formula>
    </cfRule>
    <cfRule type="expression" dxfId="912" priority="83" stopIfTrue="1">
      <formula>B108&lt;$H$3</formula>
    </cfRule>
    <cfRule type="expression" dxfId="911" priority="225" stopIfTrue="1">
      <formula>$B108=$H$3</formula>
    </cfRule>
    <cfRule type="expression" dxfId="910" priority="87" stopIfTrue="1">
      <formula>$F108=$H$3</formula>
    </cfRule>
    <cfRule type="expression" dxfId="909" priority="235" stopIfTrue="1">
      <formula>$B108=$H$3</formula>
    </cfRule>
    <cfRule type="expression" dxfId="908" priority="84" stopIfTrue="1">
      <formula>$B108=$H$3</formula>
    </cfRule>
    <cfRule type="expression" dxfId="907" priority="233" stopIfTrue="1">
      <formula>$B108=$H$3</formula>
    </cfRule>
    <cfRule type="expression" dxfId="906" priority="80" stopIfTrue="1">
      <formula>$B108=$H$3</formula>
    </cfRule>
    <cfRule type="expression" dxfId="905" priority="79" stopIfTrue="1">
      <formula>$F108=$H$3</formula>
    </cfRule>
    <cfRule type="expression" dxfId="904" priority="78" stopIfTrue="1">
      <formula>B108&lt;$H$3</formula>
    </cfRule>
    <cfRule type="expression" dxfId="903" priority="232" stopIfTrue="1">
      <formula>B108&lt;$H$3</formula>
    </cfRule>
  </conditionalFormatting>
  <conditionalFormatting sqref="C113:C115 E115">
    <cfRule type="expression" dxfId="902" priority="142" stopIfTrue="1">
      <formula>$B113=$H$3</formula>
    </cfRule>
    <cfRule type="expression" dxfId="901" priority="99" stopIfTrue="1">
      <formula>$F113=$H$3</formula>
    </cfRule>
    <cfRule type="expression" dxfId="900" priority="143" stopIfTrue="1">
      <formula>B113&lt;$H$3</formula>
    </cfRule>
  </conditionalFormatting>
  <conditionalFormatting sqref="C113:C115">
    <cfRule type="expression" dxfId="899" priority="97" stopIfTrue="1">
      <formula>B113&lt;$H$3</formula>
    </cfRule>
  </conditionalFormatting>
  <conditionalFormatting sqref="C121 C123:C126 G121 G123:G126">
    <cfRule type="expression" dxfId="898" priority="9" stopIfTrue="1">
      <formula>$F121=$H$3</formula>
    </cfRule>
  </conditionalFormatting>
  <conditionalFormatting sqref="C121 C123:C126">
    <cfRule type="expression" dxfId="897" priority="7" stopIfTrue="1">
      <formula>B121&lt;$H$3</formula>
    </cfRule>
  </conditionalFormatting>
  <conditionalFormatting sqref="C121 G121 C123:C126 G123:G126">
    <cfRule type="expression" dxfId="896" priority="12" stopIfTrue="1">
      <formula>$B121=$H$3</formula>
    </cfRule>
  </conditionalFormatting>
  <conditionalFormatting sqref="D4:D5">
    <cfRule type="cellIs" dxfId="895" priority="1576" stopIfTrue="1" operator="lessThan">
      <formula>$H$3</formula>
    </cfRule>
    <cfRule type="cellIs" dxfId="894" priority="1575" stopIfTrue="1" operator="equal">
      <formula>$H$3</formula>
    </cfRule>
  </conditionalFormatting>
  <conditionalFormatting sqref="D6">
    <cfRule type="cellIs" dxfId="893" priority="1560" stopIfTrue="1" operator="lessThan">
      <formula>$H$3</formula>
    </cfRule>
    <cfRule type="cellIs" dxfId="892" priority="1565" stopIfTrue="1" operator="equal">
      <formula>$H$3</formula>
    </cfRule>
  </conditionalFormatting>
  <conditionalFormatting sqref="D8:D10">
    <cfRule type="cellIs" dxfId="891" priority="1426" stopIfTrue="1" operator="equal">
      <formula>$H$3</formula>
    </cfRule>
  </conditionalFormatting>
  <conditionalFormatting sqref="D8:D11">
    <cfRule type="cellIs" dxfId="890" priority="460" stopIfTrue="1" operator="lessThan">
      <formula>$H$3</formula>
    </cfRule>
  </conditionalFormatting>
  <conditionalFormatting sqref="D11">
    <cfRule type="cellIs" dxfId="889" priority="459" stopIfTrue="1" operator="equal">
      <formula>$H$3</formula>
    </cfRule>
  </conditionalFormatting>
  <conditionalFormatting sqref="D12">
    <cfRule type="cellIs" dxfId="888" priority="1487" stopIfTrue="1" operator="lessThan">
      <formula>$H$3</formula>
    </cfRule>
    <cfRule type="cellIs" dxfId="887" priority="1486" stopIfTrue="1" operator="equal">
      <formula>$H$3</formula>
    </cfRule>
  </conditionalFormatting>
  <conditionalFormatting sqref="D13:D18">
    <cfRule type="cellIs" dxfId="886" priority="1288" stopIfTrue="1" operator="lessThan">
      <formula>$H$3</formula>
    </cfRule>
  </conditionalFormatting>
  <conditionalFormatting sqref="D13:D25">
    <cfRule type="cellIs" dxfId="885" priority="1290" stopIfTrue="1" operator="equal">
      <formula>$H$3</formula>
    </cfRule>
  </conditionalFormatting>
  <conditionalFormatting sqref="D19:D25">
    <cfRule type="cellIs" dxfId="884" priority="1295" stopIfTrue="1" operator="lessThan">
      <formula>$H$3</formula>
    </cfRule>
  </conditionalFormatting>
  <conditionalFormatting sqref="D27:D50 D52:D65">
    <cfRule type="cellIs" dxfId="883" priority="378" stopIfTrue="1" operator="equal">
      <formula>$H$3</formula>
    </cfRule>
    <cfRule type="cellIs" dxfId="882" priority="379" stopIfTrue="1" operator="lessThan">
      <formula>$H$3</formula>
    </cfRule>
  </conditionalFormatting>
  <conditionalFormatting sqref="D66:D67">
    <cfRule type="cellIs" dxfId="881" priority="1390" stopIfTrue="1" operator="equal">
      <formula>$H$3</formula>
    </cfRule>
    <cfRule type="cellIs" dxfId="880" priority="1391" stopIfTrue="1" operator="lessThan">
      <formula>$H$3</formula>
    </cfRule>
  </conditionalFormatting>
  <conditionalFormatting sqref="D68:D85">
    <cfRule type="cellIs" dxfId="879" priority="905" stopIfTrue="1" operator="equal">
      <formula>$H$3</formula>
    </cfRule>
    <cfRule type="cellIs" dxfId="878" priority="906" stopIfTrue="1" operator="lessThan">
      <formula>$H$3</formula>
    </cfRule>
  </conditionalFormatting>
  <conditionalFormatting sqref="D86:D90">
    <cfRule type="cellIs" dxfId="877" priority="636" stopIfTrue="1" operator="lessThan">
      <formula>$H$3</formula>
    </cfRule>
    <cfRule type="cellIs" dxfId="876" priority="635" stopIfTrue="1" operator="equal">
      <formula>$H$3</formula>
    </cfRule>
  </conditionalFormatting>
  <conditionalFormatting sqref="D91:D92">
    <cfRule type="cellIs" dxfId="875" priority="755" stopIfTrue="1" operator="equal">
      <formula>$H$3</formula>
    </cfRule>
    <cfRule type="cellIs" dxfId="874" priority="756" stopIfTrue="1" operator="lessThan">
      <formula>$H$3</formula>
    </cfRule>
  </conditionalFormatting>
  <conditionalFormatting sqref="D93:D112">
    <cfRule type="cellIs" dxfId="873" priority="155" stopIfTrue="1" operator="equal">
      <formula>$H$3</formula>
    </cfRule>
    <cfRule type="cellIs" dxfId="872" priority="156" stopIfTrue="1" operator="lessThan">
      <formula>$H$3</formula>
    </cfRule>
  </conditionalFormatting>
  <conditionalFormatting sqref="D113:D116">
    <cfRule type="cellIs" dxfId="871" priority="100" stopIfTrue="1" operator="equal">
      <formula>$H$3</formula>
    </cfRule>
    <cfRule type="cellIs" dxfId="870" priority="101" stopIfTrue="1" operator="lessThan">
      <formula>$H$3</formula>
    </cfRule>
  </conditionalFormatting>
  <conditionalFormatting sqref="D119:D120">
    <cfRule type="cellIs" dxfId="869" priority="45" stopIfTrue="1" operator="lessThan">
      <formula>$H$3</formula>
    </cfRule>
    <cfRule type="cellIs" dxfId="868" priority="44" stopIfTrue="1" operator="equal">
      <formula>$H$3</formula>
    </cfRule>
  </conditionalFormatting>
  <conditionalFormatting sqref="D121 D123:D126">
    <cfRule type="cellIs" dxfId="867" priority="4" stopIfTrue="1" operator="equal">
      <formula>$H$3</formula>
    </cfRule>
    <cfRule type="cellIs" dxfId="866" priority="5" stopIfTrue="1" operator="lessThan">
      <formula>$H$3</formula>
    </cfRule>
  </conditionalFormatting>
  <conditionalFormatting sqref="D4:E4">
    <cfRule type="expression" dxfId="865" priority="85870">
      <formula>AND($D245=$H$3,$D245&lt;&gt;"")</formula>
    </cfRule>
    <cfRule type="expression" dxfId="864" priority="85869">
      <formula>AND($D245&lt;$H$3,$D245&lt;&gt;"")</formula>
    </cfRule>
  </conditionalFormatting>
  <conditionalFormatting sqref="D11:E11">
    <cfRule type="expression" dxfId="863" priority="85872">
      <formula>AND($D227=$H$3,$D227&lt;&gt;"")</formula>
    </cfRule>
    <cfRule type="expression" dxfId="862" priority="85871">
      <formula>AND($D227&lt;$H$3,$D227&lt;&gt;"")</formula>
    </cfRule>
  </conditionalFormatting>
  <conditionalFormatting sqref="D66:E66 D84:E84 D91:E91">
    <cfRule type="expression" dxfId="861" priority="85874">
      <formula>AND($D263=$H$3,$D263&lt;&gt;"")</formula>
    </cfRule>
    <cfRule type="expression" dxfId="860" priority="85873">
      <formula>AND($D263&lt;$H$3,$D263&lt;&gt;"")</formula>
    </cfRule>
  </conditionalFormatting>
  <conditionalFormatting sqref="D111:E111">
    <cfRule type="expression" dxfId="859" priority="85879">
      <formula>AND($D309&lt;$H$3,$D309&lt;&gt;"")</formula>
    </cfRule>
    <cfRule type="expression" dxfId="858" priority="85880">
      <formula>AND($D309=$H$3,$D309&lt;&gt;"")</formula>
    </cfRule>
  </conditionalFormatting>
  <conditionalFormatting sqref="D119:E119">
    <cfRule type="expression" dxfId="857" priority="42">
      <formula>AND($D327&lt;$H$3,$D327&lt;&gt;"")</formula>
    </cfRule>
    <cfRule type="expression" dxfId="856" priority="43">
      <formula>AND($D327=$H$3,$D327&lt;&gt;"")</formula>
    </cfRule>
  </conditionalFormatting>
  <conditionalFormatting sqref="D4:F5">
    <cfRule type="cellIs" dxfId="855" priority="1572" stopIfTrue="1" operator="lessThan">
      <formula>$H$3</formula>
    </cfRule>
  </conditionalFormatting>
  <conditionalFormatting sqref="D11:F11">
    <cfRule type="cellIs" dxfId="854" priority="456" stopIfTrue="1" operator="lessThan">
      <formula>$H$3</formula>
    </cfRule>
  </conditionalFormatting>
  <conditionalFormatting sqref="D12:F12">
    <cfRule type="cellIs" dxfId="853" priority="1483" stopIfTrue="1" operator="lessThan">
      <formula>$H$3</formula>
    </cfRule>
  </conditionalFormatting>
  <conditionalFormatting sqref="D66:F67">
    <cfRule type="cellIs" dxfId="852" priority="1387" stopIfTrue="1" operator="lessThan">
      <formula>$H$3</formula>
    </cfRule>
  </conditionalFormatting>
  <conditionalFormatting sqref="D84:F85">
    <cfRule type="cellIs" dxfId="851" priority="902" stopIfTrue="1" operator="lessThan">
      <formula>$H$3</formula>
    </cfRule>
  </conditionalFormatting>
  <conditionalFormatting sqref="D91:F92">
    <cfRule type="cellIs" dxfId="850" priority="752" stopIfTrue="1" operator="lessThan">
      <formula>$H$3</formula>
    </cfRule>
  </conditionalFormatting>
  <conditionalFormatting sqref="D111:F112">
    <cfRule type="cellIs" dxfId="849" priority="152" stopIfTrue="1" operator="lessThan">
      <formula>$H$3</formula>
    </cfRule>
  </conditionalFormatting>
  <conditionalFormatting sqref="D119:F120">
    <cfRule type="cellIs" dxfId="848" priority="41" stopIfTrue="1" operator="lessThan">
      <formula>$H$3</formula>
    </cfRule>
  </conditionalFormatting>
  <conditionalFormatting sqref="E4">
    <cfRule type="expression" dxfId="847" priority="85881" stopIfTrue="1">
      <formula>$D245=$H$3</formula>
    </cfRule>
  </conditionalFormatting>
  <conditionalFormatting sqref="E11">
    <cfRule type="expression" dxfId="846" priority="85882" stopIfTrue="1">
      <formula>$D227=$H$3</formula>
    </cfRule>
  </conditionalFormatting>
  <conditionalFormatting sqref="E13:E25">
    <cfRule type="expression" dxfId="845" priority="1108" stopIfTrue="1">
      <formula>D13&lt;$H$3</formula>
    </cfRule>
  </conditionalFormatting>
  <conditionalFormatting sqref="E21:E25">
    <cfRule type="expression" dxfId="844" priority="3163" stopIfTrue="1">
      <formula>$B21=$H$3</formula>
    </cfRule>
  </conditionalFormatting>
  <conditionalFormatting sqref="E27:E33">
    <cfRule type="expression" dxfId="843" priority="925" stopIfTrue="1">
      <formula>$B27=$H$3</formula>
    </cfRule>
    <cfRule type="expression" dxfId="842" priority="993" stopIfTrue="1">
      <formula>$F27=$H$3</formula>
    </cfRule>
  </conditionalFormatting>
  <conditionalFormatting sqref="E27:E50">
    <cfRule type="expression" dxfId="841" priority="562" stopIfTrue="1">
      <formula>D27&lt;$H$3</formula>
    </cfRule>
  </conditionalFormatting>
  <conditionalFormatting sqref="E34:E50">
    <cfRule type="expression" dxfId="840" priority="560" stopIfTrue="1">
      <formula>$B34=$H$3</formula>
    </cfRule>
    <cfRule type="expression" dxfId="839" priority="561" stopIfTrue="1">
      <formula>$F34=$H$3</formula>
    </cfRule>
  </conditionalFormatting>
  <conditionalFormatting sqref="E36:E50">
    <cfRule type="expression" dxfId="838" priority="559" stopIfTrue="1">
      <formula>$F36=$H$3</formula>
    </cfRule>
    <cfRule type="expression" dxfId="837" priority="417" stopIfTrue="1">
      <formula>D36&lt;$H$3</formula>
    </cfRule>
  </conditionalFormatting>
  <conditionalFormatting sqref="E52:E59 G52:G59">
    <cfRule type="expression" dxfId="836" priority="192" stopIfTrue="1">
      <formula>$F52=$H$3</formula>
    </cfRule>
    <cfRule type="expression" dxfId="835" priority="191" stopIfTrue="1">
      <formula>D52&lt;$H$3</formula>
    </cfRule>
    <cfRule type="expression" dxfId="834" priority="195" stopIfTrue="1">
      <formula>D52&lt;$H$3</formula>
    </cfRule>
    <cfRule type="expression" dxfId="833" priority="194" stopIfTrue="1">
      <formula>$F52=$H$3</formula>
    </cfRule>
    <cfRule type="expression" dxfId="832" priority="193" stopIfTrue="1">
      <formula>$B52=$H$3</formula>
    </cfRule>
  </conditionalFormatting>
  <conditionalFormatting sqref="E65">
    <cfRule type="expression" dxfId="831" priority="822" stopIfTrue="1">
      <formula>$B65=$H$3</formula>
    </cfRule>
    <cfRule type="expression" dxfId="830" priority="273" stopIfTrue="1">
      <formula>D65&lt;$H$3</formula>
    </cfRule>
  </conditionalFormatting>
  <conditionalFormatting sqref="E66 E84 E91">
    <cfRule type="expression" dxfId="829" priority="85883" stopIfTrue="1">
      <formula>$D263=$H$3</formula>
    </cfRule>
  </conditionalFormatting>
  <conditionalFormatting sqref="E68:E78 C6 E6">
    <cfRule type="expression" dxfId="828" priority="1933" stopIfTrue="1">
      <formula>B6&lt;$H$3</formula>
    </cfRule>
  </conditionalFormatting>
  <conditionalFormatting sqref="E79:E83">
    <cfRule type="expression" dxfId="827" priority="937" stopIfTrue="1">
      <formula>$F79=$H$3</formula>
    </cfRule>
    <cfRule type="expression" dxfId="826" priority="938" stopIfTrue="1">
      <formula>D79&lt;$H$3</formula>
    </cfRule>
  </conditionalFormatting>
  <conditionalFormatting sqref="E86:E90">
    <cfRule type="expression" dxfId="825" priority="555" stopIfTrue="1">
      <formula>D86&lt;$H$3</formula>
    </cfRule>
  </conditionalFormatting>
  <conditionalFormatting sqref="E111">
    <cfRule type="expression" dxfId="824" priority="85886" stopIfTrue="1">
      <formula>$D309=$H$3</formula>
    </cfRule>
  </conditionalFormatting>
  <conditionalFormatting sqref="E113:E114">
    <cfRule type="expression" dxfId="823" priority="74" stopIfTrue="1">
      <formula>D113&lt;$H$3</formula>
    </cfRule>
    <cfRule type="expression" dxfId="822" priority="75" stopIfTrue="1">
      <formula>$F113=$H$3</formula>
    </cfRule>
    <cfRule type="expression" dxfId="821" priority="76" stopIfTrue="1">
      <formula>$B113=$H$3</formula>
    </cfRule>
  </conditionalFormatting>
  <conditionalFormatting sqref="E113:E115">
    <cfRule type="expression" dxfId="820" priority="77" stopIfTrue="1">
      <formula>D113&lt;$H$3</formula>
    </cfRule>
  </conditionalFormatting>
  <conditionalFormatting sqref="E119">
    <cfRule type="expression" dxfId="819" priority="40" stopIfTrue="1">
      <formula>$D327=$H$3</formula>
    </cfRule>
  </conditionalFormatting>
  <conditionalFormatting sqref="E121 E123:E126">
    <cfRule type="expression" dxfId="818" priority="8" stopIfTrue="1">
      <formula>$B121=$H$3</formula>
    </cfRule>
    <cfRule type="expression" dxfId="817" priority="2" stopIfTrue="1">
      <formula>$F121=$H$3</formula>
    </cfRule>
    <cfRule type="expression" dxfId="816" priority="1" stopIfTrue="1">
      <formula>D121&lt;$H$3</formula>
    </cfRule>
  </conditionalFormatting>
  <conditionalFormatting sqref="E8:G10 F21:G21 F22:F25 C8:C10">
    <cfRule type="expression" dxfId="815" priority="2314" stopIfTrue="1">
      <formula>$F8=$H$3</formula>
    </cfRule>
  </conditionalFormatting>
  <conditionalFormatting sqref="E18:G18">
    <cfRule type="expression" dxfId="814" priority="1109" stopIfTrue="1">
      <formula>$F18=$H$3</formula>
    </cfRule>
  </conditionalFormatting>
  <conditionalFormatting sqref="E65:G65 G95:G106">
    <cfRule type="expression" dxfId="813" priority="825" stopIfTrue="1">
      <formula>$F65=$H$3</formula>
    </cfRule>
  </conditionalFormatting>
  <conditionalFormatting sqref="F4:F6">
    <cfRule type="cellIs" dxfId="812" priority="1559" stopIfTrue="1" operator="equal">
      <formula>$H$3</formula>
    </cfRule>
  </conditionalFormatting>
  <conditionalFormatting sqref="F6">
    <cfRule type="cellIs" dxfId="811" priority="1564" stopIfTrue="1" operator="lessThan">
      <formula>$H$3</formula>
    </cfRule>
  </conditionalFormatting>
  <conditionalFormatting sqref="F8:F10">
    <cfRule type="cellIs" dxfId="810" priority="1425" stopIfTrue="1" operator="lessThan">
      <formula>$H$3</formula>
    </cfRule>
  </conditionalFormatting>
  <conditionalFormatting sqref="F8:F11">
    <cfRule type="cellIs" dxfId="809" priority="454" stopIfTrue="1" operator="equal">
      <formula>$H$3</formula>
    </cfRule>
  </conditionalFormatting>
  <conditionalFormatting sqref="F12:F25">
    <cfRule type="cellIs" dxfId="808" priority="1265" stopIfTrue="1" operator="equal">
      <formula>$H$3</formula>
    </cfRule>
  </conditionalFormatting>
  <conditionalFormatting sqref="F13:F25">
    <cfRule type="cellIs" dxfId="807" priority="1267" stopIfTrue="1" operator="lessThan">
      <formula>$H$3</formula>
    </cfRule>
  </conditionalFormatting>
  <conditionalFormatting sqref="F27:F50 F52:F65">
    <cfRule type="cellIs" dxfId="806" priority="377" stopIfTrue="1" operator="lessThan">
      <formula>$H$3</formula>
    </cfRule>
  </conditionalFormatting>
  <conditionalFormatting sqref="F27:F50">
    <cfRule type="cellIs" dxfId="805" priority="376" stopIfTrue="1" operator="equal">
      <formula>$H$3</formula>
    </cfRule>
  </conditionalFormatting>
  <conditionalFormatting sqref="F52:F116">
    <cfRule type="cellIs" dxfId="804" priority="135" stopIfTrue="1" operator="equal">
      <formula>$H$3</formula>
    </cfRule>
  </conditionalFormatting>
  <conditionalFormatting sqref="F68:F83">
    <cfRule type="cellIs" dxfId="803" priority="1232" stopIfTrue="1" operator="lessThan">
      <formula>$H$3</formula>
    </cfRule>
  </conditionalFormatting>
  <conditionalFormatting sqref="F86:F90">
    <cfRule type="cellIs" dxfId="802" priority="600" stopIfTrue="1" operator="lessThan">
      <formula>$H$3</formula>
    </cfRule>
  </conditionalFormatting>
  <conditionalFormatting sqref="F93:F110">
    <cfRule type="cellIs" dxfId="801" priority="534" stopIfTrue="1" operator="lessThan">
      <formula>$H$3</formula>
    </cfRule>
  </conditionalFormatting>
  <conditionalFormatting sqref="F113:F116">
    <cfRule type="cellIs" dxfId="800" priority="141" stopIfTrue="1" operator="lessThan">
      <formula>$H$3</formula>
    </cfRule>
  </conditionalFormatting>
  <conditionalFormatting sqref="F119:F120">
    <cfRule type="cellIs" dxfId="799" priority="39" stopIfTrue="1" operator="equal">
      <formula>$H$3</formula>
    </cfRule>
  </conditionalFormatting>
  <conditionalFormatting sqref="F121 F123:F126">
    <cfRule type="cellIs" dxfId="798" priority="6" stopIfTrue="1" operator="equal">
      <formula>$H$3</formula>
    </cfRule>
  </conditionalFormatting>
  <conditionalFormatting sqref="F4:G4">
    <cfRule type="expression" dxfId="797" priority="85887">
      <formula>AND($F245&lt;$H$3,$F245&lt;&gt;"")</formula>
    </cfRule>
    <cfRule type="expression" dxfId="796" priority="85888">
      <formula>AND($F245=$H$3,$F245&lt;&gt;"")</formula>
    </cfRule>
  </conditionalFormatting>
  <conditionalFormatting sqref="F11:G11">
    <cfRule type="expression" dxfId="795" priority="85889">
      <formula>AND($F227&lt;$H$3,$F227&lt;&gt;"")</formula>
    </cfRule>
    <cfRule type="expression" dxfId="794" priority="85890">
      <formula>AND($F227=$H$3,$F227&lt;&gt;"")</formula>
    </cfRule>
  </conditionalFormatting>
  <conditionalFormatting sqref="F27:G33">
    <cfRule type="expression" dxfId="793" priority="912" stopIfTrue="1">
      <formula>$F27=$H$3</formula>
    </cfRule>
  </conditionalFormatting>
  <conditionalFormatting sqref="F66:G66 F84:G84 F91:G91">
    <cfRule type="expression" dxfId="792" priority="85891">
      <formula>AND($F263&lt;$H$3,$F263&lt;&gt;"")</formula>
    </cfRule>
    <cfRule type="expression" dxfId="791" priority="85892">
      <formula>AND($F263=$H$3,$F263&lt;&gt;"")</formula>
    </cfRule>
  </conditionalFormatting>
  <conditionalFormatting sqref="F111:G111">
    <cfRule type="expression" dxfId="790" priority="85897">
      <formula>AND($F309&lt;$H$3,$F309&lt;&gt;"")</formula>
    </cfRule>
    <cfRule type="expression" dxfId="789" priority="85898">
      <formula>AND($F309=$H$3,$F309&lt;&gt;"")</formula>
    </cfRule>
  </conditionalFormatting>
  <conditionalFormatting sqref="F119:G119">
    <cfRule type="expression" dxfId="788" priority="37">
      <formula>AND($F327&lt;$H$3,$F327&lt;&gt;"")</formula>
    </cfRule>
    <cfRule type="expression" dxfId="787" priority="38">
      <formula>AND($F327=$H$3,$F327&lt;&gt;"")</formula>
    </cfRule>
  </conditionalFormatting>
  <conditionalFormatting sqref="G4">
    <cfRule type="expression" dxfId="786" priority="85899" stopIfTrue="1">
      <formula>$F245=$H$3</formula>
    </cfRule>
  </conditionalFormatting>
  <conditionalFormatting sqref="G6 G8:G10">
    <cfRule type="expression" dxfId="785" priority="1536" stopIfTrue="1">
      <formula>F6&lt;$H$3</formula>
    </cfRule>
  </conditionalFormatting>
  <conditionalFormatting sqref="G11">
    <cfRule type="expression" dxfId="784" priority="85900" stopIfTrue="1">
      <formula>$F227=$H$3</formula>
    </cfRule>
  </conditionalFormatting>
  <conditionalFormatting sqref="G13:G21">
    <cfRule type="expression" dxfId="783" priority="1132" stopIfTrue="1">
      <formula>F13&lt;$H$3</formula>
    </cfRule>
  </conditionalFormatting>
  <conditionalFormatting sqref="G22:G25">
    <cfRule type="expression" dxfId="782" priority="1095" stopIfTrue="1">
      <formula>F22&lt;$H$3</formula>
    </cfRule>
    <cfRule type="expression" dxfId="781" priority="1096" stopIfTrue="1">
      <formula>$F22=$H$3</formula>
    </cfRule>
  </conditionalFormatting>
  <conditionalFormatting sqref="G27:G40">
    <cfRule type="expression" dxfId="780" priority="619" stopIfTrue="1">
      <formula>F27&lt;$H$3</formula>
    </cfRule>
  </conditionalFormatting>
  <conditionalFormatting sqref="G33">
    <cfRule type="expression" dxfId="779" priority="988" stopIfTrue="1">
      <formula>$F33=$H$3</formula>
    </cfRule>
    <cfRule type="expression" dxfId="778" priority="984" stopIfTrue="1">
      <formula>F33&lt;$H$3</formula>
    </cfRule>
    <cfRule type="expression" dxfId="777" priority="982" stopIfTrue="1">
      <formula>$B33=$H$3</formula>
    </cfRule>
  </conditionalFormatting>
  <conditionalFormatting sqref="G33:G40">
    <cfRule type="expression" dxfId="776" priority="617" stopIfTrue="1">
      <formula>$B33=$H$3</formula>
    </cfRule>
  </conditionalFormatting>
  <conditionalFormatting sqref="G34:G50">
    <cfRule type="expression" dxfId="775" priority="618" stopIfTrue="1">
      <formula>$F34=$H$3</formula>
    </cfRule>
  </conditionalFormatting>
  <conditionalFormatting sqref="G41:G50">
    <cfRule type="expression" dxfId="774" priority="413" stopIfTrue="1">
      <formula>F41&lt;$H$3</formula>
    </cfRule>
    <cfRule type="expression" dxfId="773" priority="833" stopIfTrue="1">
      <formula>$B41=$H$3</formula>
    </cfRule>
    <cfRule type="expression" dxfId="772" priority="835" stopIfTrue="1">
      <formula>F41&lt;$H$3</formula>
    </cfRule>
    <cfRule type="expression" dxfId="771" priority="834" stopIfTrue="1">
      <formula>$F41=$H$3</formula>
    </cfRule>
  </conditionalFormatting>
  <conditionalFormatting sqref="G65">
    <cfRule type="expression" dxfId="770" priority="303" stopIfTrue="1">
      <formula>F65&lt;$H$3</formula>
    </cfRule>
  </conditionalFormatting>
  <conditionalFormatting sqref="G66 G84 G91">
    <cfRule type="expression" dxfId="769" priority="85901" stopIfTrue="1">
      <formula>$F263=$H$3</formula>
    </cfRule>
  </conditionalFormatting>
  <conditionalFormatting sqref="G68:G83 C93:C106">
    <cfRule type="expression" dxfId="768" priority="188" stopIfTrue="1">
      <formula>B68&lt;$H$3</formula>
    </cfRule>
  </conditionalFormatting>
  <conditionalFormatting sqref="G88:G90 G95:G110 E93:E110">
    <cfRule type="expression" dxfId="767" priority="255" stopIfTrue="1">
      <formula>$B88=$H$3</formula>
    </cfRule>
  </conditionalFormatting>
  <conditionalFormatting sqref="G89:G90">
    <cfRule type="expression" dxfId="766" priority="597" stopIfTrue="1">
      <formula>$F89=$H$3</formula>
    </cfRule>
    <cfRule type="expression" dxfId="765" priority="598" stopIfTrue="1">
      <formula>F89&lt;$H$3</formula>
    </cfRule>
  </conditionalFormatting>
  <conditionalFormatting sqref="G93:G110 G86:G88">
    <cfRule type="expression" dxfId="764" priority="254" stopIfTrue="1">
      <formula>F86&lt;$H$3</formula>
    </cfRule>
  </conditionalFormatting>
  <conditionalFormatting sqref="G107:G110">
    <cfRule type="expression" dxfId="763" priority="249" stopIfTrue="1">
      <formula>F107&lt;$H$3</formula>
    </cfRule>
    <cfRule type="expression" dxfId="762" priority="248" stopIfTrue="1">
      <formula>$F107=$H$3</formula>
    </cfRule>
    <cfRule type="expression" dxfId="761" priority="250" stopIfTrue="1">
      <formula>$B107=$H$3</formula>
    </cfRule>
  </conditionalFormatting>
  <conditionalFormatting sqref="G111">
    <cfRule type="expression" dxfId="760" priority="85904" stopIfTrue="1">
      <formula>$F309=$H$3</formula>
    </cfRule>
  </conditionalFormatting>
  <conditionalFormatting sqref="G113:G115">
    <cfRule type="expression" dxfId="759" priority="72" stopIfTrue="1">
      <formula>$B113=$H$3</formula>
    </cfRule>
    <cfRule type="expression" dxfId="758" priority="70" stopIfTrue="1">
      <formula>F113&lt;$H$3</formula>
    </cfRule>
  </conditionalFormatting>
  <conditionalFormatting sqref="G113:G116">
    <cfRule type="expression" dxfId="757" priority="71" stopIfTrue="1">
      <formula>$F113=$H$3</formula>
    </cfRule>
    <cfRule type="expression" dxfId="756" priority="73" stopIfTrue="1">
      <formula>F113&lt;$H$3</formula>
    </cfRule>
  </conditionalFormatting>
  <conditionalFormatting sqref="G116">
    <cfRule type="expression" dxfId="755" priority="146" stopIfTrue="1">
      <formula>$F116=$H$3</formula>
    </cfRule>
    <cfRule type="expression" dxfId="754" priority="145" stopIfTrue="1">
      <formula>$B116=$H$3</formula>
    </cfRule>
  </conditionalFormatting>
  <conditionalFormatting sqref="G119">
    <cfRule type="expression" dxfId="753" priority="36" stopIfTrue="1">
      <formula>$F327=$H$3</formula>
    </cfRule>
  </conditionalFormatting>
  <conditionalFormatting sqref="G121 G123:G126">
    <cfRule type="expression" dxfId="752" priority="3" stopIfTrue="1">
      <formula>F121&lt;$H$3</formula>
    </cfRule>
  </conditionalFormatting>
  <pageMargins left="0.7" right="0.7" top="0.75" bottom="0.75" header="0.3" footer="0.3"/>
  <pageSetup paperSize="9" scale="69" orientation="landscape"/>
  <ignoredErrors>
    <ignoredError sqref="B36 F87 D36:D37 F32:F33 D31:D33 F82:F83 F79:F80 F24 F22 D24 F74:F76 D75:D76 D78:D79 D20:D22 D70:D71 F15:F17 D14:D17 B76 F37 F94:F95 D39 F39 D95:D97 D41 D40:F40 E41:F41 D48 F96 D99:D100 F42 D44 F44 D46:D47 F103 B101 F100 D104:F104 D107 D55:D56 D115 F56 D116 D61 F116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7"/>
  <sheetViews>
    <sheetView zoomScaleNormal="100" workbookViewId="0">
      <selection activeCell="G95" sqref="G95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46226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8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5" t="s">
        <v>497</v>
      </c>
      <c r="B77" s="106"/>
      <c r="C77" s="106"/>
      <c r="D77" s="106"/>
      <c r="E77" s="106"/>
      <c r="F77" s="106"/>
      <c r="G77" s="106"/>
      <c r="H77" s="106"/>
      <c r="I77" s="107"/>
    </row>
    <row r="78" spans="1:14" ht="24" customHeight="1">
      <c r="A78" s="27" t="s">
        <v>4</v>
      </c>
      <c r="B78" s="90" t="s">
        <v>5</v>
      </c>
      <c r="C78" s="91"/>
      <c r="D78" s="90" t="s">
        <v>6</v>
      </c>
      <c r="E78" s="91"/>
      <c r="F78" s="90" t="s">
        <v>7</v>
      </c>
      <c r="G78" s="9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489</v>
      </c>
      <c r="I86" s="46"/>
    </row>
    <row r="87" spans="1:9" s="1" customFormat="1" ht="24.6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491</v>
      </c>
      <c r="I87" s="46"/>
    </row>
    <row r="88" spans="1:9" s="1" customFormat="1" ht="24.6" customHeight="1">
      <c r="A88" s="50" t="s">
        <v>436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438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500</v>
      </c>
      <c r="I89" s="46"/>
    </row>
    <row r="90" spans="1:9" s="1" customFormat="1" ht="24.6" customHeight="1">
      <c r="A90" s="41" t="s">
        <v>432</v>
      </c>
      <c r="B90" s="8">
        <f>F89+4</f>
        <v>46225</v>
      </c>
      <c r="C90" s="22">
        <v>0.375</v>
      </c>
      <c r="D90" s="17">
        <f>B90+3</f>
        <v>46228</v>
      </c>
      <c r="E90" s="18">
        <v>0.33333333333333331</v>
      </c>
      <c r="F90" s="17">
        <f>D90+1</f>
        <v>46229</v>
      </c>
      <c r="G90" s="18">
        <v>0.45833333333333331</v>
      </c>
      <c r="H90" s="30" t="s">
        <v>301</v>
      </c>
      <c r="I90" s="46"/>
    </row>
    <row r="91" spans="1:9" s="1" customFormat="1" ht="24.6" customHeight="1">
      <c r="A91" s="41" t="s">
        <v>401</v>
      </c>
      <c r="B91" s="17">
        <f>F90+2</f>
        <v>46231</v>
      </c>
      <c r="C91" s="18">
        <v>0.95833333333333337</v>
      </c>
      <c r="D91" s="17">
        <f>B91+1</f>
        <v>46232</v>
      </c>
      <c r="E91" s="18">
        <v>0</v>
      </c>
      <c r="F91" s="17">
        <f>D91</f>
        <v>46232</v>
      </c>
      <c r="G91" s="18">
        <v>0.33333333333333331</v>
      </c>
      <c r="H91" s="35"/>
      <c r="I91" s="46"/>
    </row>
    <row r="92" spans="1:9" s="1" customFormat="1" ht="24.6" customHeight="1">
      <c r="A92" s="75" t="s">
        <v>482</v>
      </c>
      <c r="B92" s="17">
        <f>F91+1</f>
        <v>46233</v>
      </c>
      <c r="C92" s="18">
        <v>0.58333333333333337</v>
      </c>
      <c r="D92" s="17">
        <f>B92</f>
        <v>46233</v>
      </c>
      <c r="E92" s="18">
        <v>0.70833333333333337</v>
      </c>
      <c r="F92" s="17">
        <f>D92+1</f>
        <v>46234</v>
      </c>
      <c r="G92" s="18">
        <v>0.125</v>
      </c>
      <c r="H92" s="35"/>
      <c r="I92" s="46"/>
    </row>
    <row r="93" spans="1:9" s="1" customFormat="1" ht="24.6" customHeight="1">
      <c r="A93" s="75" t="s">
        <v>494</v>
      </c>
      <c r="B93" s="17">
        <f>F92</f>
        <v>46234</v>
      </c>
      <c r="C93" s="18">
        <v>0.375</v>
      </c>
      <c r="D93" s="17">
        <f>B93</f>
        <v>46234</v>
      </c>
      <c r="E93" s="18">
        <v>0.5</v>
      </c>
      <c r="F93" s="17">
        <f>D93</f>
        <v>46234</v>
      </c>
      <c r="G93" s="18">
        <v>0.91666666666666663</v>
      </c>
      <c r="H93" s="35"/>
      <c r="I93" s="46"/>
    </row>
    <row r="94" spans="1:9" s="1" customFormat="1" ht="24.6" customHeight="1">
      <c r="A94" s="75" t="s">
        <v>433</v>
      </c>
      <c r="B94" s="17">
        <f>F93+3</f>
        <v>46237</v>
      </c>
      <c r="C94" s="18">
        <v>0.41666666666666669</v>
      </c>
      <c r="D94" s="17">
        <f>B94+1+1</f>
        <v>46239</v>
      </c>
      <c r="E94" s="18">
        <v>0.41666666666666669</v>
      </c>
      <c r="F94" s="17">
        <f>D94+1</f>
        <v>46240</v>
      </c>
      <c r="G94" s="18">
        <v>0.41666666666666669</v>
      </c>
      <c r="H94" s="35"/>
      <c r="I94" s="46"/>
    </row>
    <row r="95" spans="1:9" s="1" customFormat="1" ht="24.6" customHeight="1">
      <c r="A95" s="75" t="s">
        <v>300</v>
      </c>
      <c r="B95" s="17">
        <f>F94+2</f>
        <v>46242</v>
      </c>
      <c r="C95" s="18">
        <v>0.91666666666666663</v>
      </c>
      <c r="D95" s="17">
        <f>B95</f>
        <v>46242</v>
      </c>
      <c r="E95" s="18">
        <v>0.95833333333333337</v>
      </c>
      <c r="F95" s="17">
        <f>D95+1</f>
        <v>46243</v>
      </c>
      <c r="G95" s="18">
        <v>0.29166666666666669</v>
      </c>
      <c r="H95" s="35"/>
      <c r="I95" s="46"/>
    </row>
    <row r="96" spans="1:9" ht="24.75" customHeight="1">
      <c r="A96" s="58"/>
      <c r="B96" s="8"/>
      <c r="C96" s="18"/>
      <c r="D96" s="8"/>
      <c r="E96" s="18"/>
      <c r="F96" s="8"/>
      <c r="G96" s="18"/>
      <c r="H96" s="35"/>
      <c r="I96" s="31"/>
    </row>
    <row r="97" spans="1:11" ht="24" hidden="1" customHeight="1">
      <c r="A97" s="102" t="s">
        <v>478</v>
      </c>
      <c r="B97" s="103"/>
      <c r="C97" s="103"/>
      <c r="D97" s="103"/>
      <c r="E97" s="103"/>
      <c r="F97" s="103"/>
      <c r="G97" s="103"/>
      <c r="H97" s="103"/>
      <c r="I97" s="104"/>
    </row>
    <row r="98" spans="1:11" ht="24" hidden="1" customHeight="1">
      <c r="A98" s="27" t="s">
        <v>4</v>
      </c>
      <c r="B98" s="90" t="s">
        <v>443</v>
      </c>
      <c r="C98" s="91"/>
      <c r="D98" s="90" t="s">
        <v>445</v>
      </c>
      <c r="E98" s="91"/>
      <c r="F98" s="90" t="s">
        <v>7</v>
      </c>
      <c r="G98" s="91"/>
      <c r="H98" s="28" t="s">
        <v>8</v>
      </c>
      <c r="I98" s="28" t="s">
        <v>9</v>
      </c>
      <c r="K98" t="s">
        <v>10</v>
      </c>
    </row>
    <row r="99" spans="1:11" s="1" customFormat="1" ht="24.75" hidden="1" customHeight="1">
      <c r="A99" s="68" t="s">
        <v>354</v>
      </c>
      <c r="B99" s="8">
        <v>46166</v>
      </c>
      <c r="C99" s="11">
        <v>0.79166666666666663</v>
      </c>
      <c r="D99" s="8">
        <v>46168</v>
      </c>
      <c r="E99" s="11">
        <v>0.625</v>
      </c>
      <c r="F99" s="8">
        <v>46168</v>
      </c>
      <c r="G99" s="11">
        <v>0.97499999999999998</v>
      </c>
      <c r="H99" s="30" t="s">
        <v>392</v>
      </c>
      <c r="I99" s="60"/>
    </row>
    <row r="100" spans="1:11" s="1" customFormat="1" ht="24.75" hidden="1" customHeight="1">
      <c r="A100" s="69" t="s">
        <v>353</v>
      </c>
      <c r="B100" s="8">
        <v>46169</v>
      </c>
      <c r="C100" s="11">
        <v>0.54097222222222219</v>
      </c>
      <c r="D100" s="8">
        <v>46172</v>
      </c>
      <c r="E100" s="11">
        <v>0.95833333333333337</v>
      </c>
      <c r="F100" s="8">
        <v>46173</v>
      </c>
      <c r="G100" s="11">
        <v>0.55208333333333337</v>
      </c>
      <c r="H100" s="35" t="s">
        <v>301</v>
      </c>
      <c r="I100" s="60"/>
    </row>
    <row r="101" spans="1:11" s="1" customFormat="1" ht="24.75" hidden="1" customHeight="1">
      <c r="A101" s="69" t="s">
        <v>355</v>
      </c>
      <c r="B101" s="8">
        <f>F100+2</f>
        <v>46175</v>
      </c>
      <c r="C101" s="11">
        <v>0.41666666666666669</v>
      </c>
      <c r="D101" s="8">
        <f>B101</f>
        <v>46175</v>
      </c>
      <c r="E101" s="11">
        <v>0.58333333333333337</v>
      </c>
      <c r="F101" s="8">
        <f>D101+1</f>
        <v>46176</v>
      </c>
      <c r="G101" s="11">
        <v>6.25E-2</v>
      </c>
      <c r="H101" s="30"/>
      <c r="I101" s="60"/>
    </row>
    <row r="102" spans="1:11" s="1" customFormat="1" ht="24.75" hidden="1" customHeight="1">
      <c r="A102" s="69" t="s">
        <v>432</v>
      </c>
      <c r="B102" s="8">
        <f>F101+3</f>
        <v>46179</v>
      </c>
      <c r="C102" s="11">
        <v>0</v>
      </c>
      <c r="D102" s="8">
        <f>B102+2</f>
        <v>46181</v>
      </c>
      <c r="E102" s="11">
        <v>0.3</v>
      </c>
      <c r="F102" s="8">
        <f>D102+1</f>
        <v>46182</v>
      </c>
      <c r="G102" s="11">
        <v>0.9</v>
      </c>
      <c r="H102" s="35" t="s">
        <v>301</v>
      </c>
      <c r="I102" s="60"/>
    </row>
    <row r="103" spans="1:11" s="1" customFormat="1" ht="25.5" hidden="1" customHeight="1">
      <c r="A103" s="69" t="s">
        <v>377</v>
      </c>
      <c r="B103" s="8">
        <f>F102+4</f>
        <v>46186</v>
      </c>
      <c r="C103" s="11">
        <v>0.44513888888888892</v>
      </c>
      <c r="D103" s="8">
        <f>B103</f>
        <v>46186</v>
      </c>
      <c r="E103" s="11">
        <v>0.77083333333333337</v>
      </c>
      <c r="F103" s="8">
        <f>D103+1</f>
        <v>46187</v>
      </c>
      <c r="G103" s="11">
        <v>0.43125000000000002</v>
      </c>
      <c r="H103" s="30" t="s">
        <v>439</v>
      </c>
      <c r="I103" s="60"/>
    </row>
    <row r="104" spans="1:11" s="1" customFormat="1" ht="24.75" hidden="1" customHeight="1">
      <c r="A104" s="69" t="s">
        <v>388</v>
      </c>
      <c r="B104" s="8">
        <f>F103+1</f>
        <v>46188</v>
      </c>
      <c r="C104" s="11">
        <v>0.375</v>
      </c>
      <c r="D104" s="8">
        <f>B104+1</f>
        <v>46189</v>
      </c>
      <c r="E104" s="11">
        <v>0.13333333333333333</v>
      </c>
      <c r="F104" s="8">
        <f>D104</f>
        <v>46189</v>
      </c>
      <c r="G104" s="11">
        <v>0.71666666666666667</v>
      </c>
      <c r="H104" s="35" t="s">
        <v>301</v>
      </c>
      <c r="I104" s="60"/>
    </row>
    <row r="105" spans="1:11" s="1" customFormat="1" ht="24.75" hidden="1" customHeight="1">
      <c r="A105" s="69" t="s">
        <v>401</v>
      </c>
      <c r="B105" s="8">
        <f>F104+3</f>
        <v>46192</v>
      </c>
      <c r="C105" s="22">
        <v>2.0833333333333332E-2</v>
      </c>
      <c r="D105" s="8">
        <f>B105</f>
        <v>46192</v>
      </c>
      <c r="E105" s="22">
        <v>0.14375000000000002</v>
      </c>
      <c r="F105" s="8">
        <f>D105</f>
        <v>46192</v>
      </c>
      <c r="G105" s="22">
        <v>0.61458333333333337</v>
      </c>
      <c r="H105" s="30"/>
      <c r="I105" s="60"/>
    </row>
    <row r="106" spans="1:11" s="1" customFormat="1" ht="24.75" hidden="1" customHeight="1">
      <c r="A106" s="69" t="s">
        <v>433</v>
      </c>
      <c r="B106" s="8">
        <f>F105+3</f>
        <v>46195</v>
      </c>
      <c r="C106" s="11">
        <v>0.16666666666666666</v>
      </c>
      <c r="D106" s="8">
        <f>B106+9</f>
        <v>46204</v>
      </c>
      <c r="E106" s="11">
        <v>0.87083333333333335</v>
      </c>
      <c r="F106" s="8">
        <f>D106+2</f>
        <v>46206</v>
      </c>
      <c r="G106" s="22">
        <v>0.58333333333333337</v>
      </c>
      <c r="H106" s="35" t="s">
        <v>301</v>
      </c>
      <c r="I106" s="60"/>
    </row>
    <row r="107" spans="1:11" s="1" customFormat="1" ht="24.75" hidden="1" customHeight="1">
      <c r="A107" s="68" t="s">
        <v>303</v>
      </c>
      <c r="B107" s="8">
        <v>46210</v>
      </c>
      <c r="C107" s="22">
        <v>0.1875</v>
      </c>
      <c r="D107" s="8">
        <f>B107+1</f>
        <v>46211</v>
      </c>
      <c r="E107" s="9">
        <v>0.90416666666666667</v>
      </c>
      <c r="F107" s="8">
        <f>D107+1</f>
        <v>46212</v>
      </c>
      <c r="G107" s="9">
        <v>0.51249999999999996</v>
      </c>
      <c r="H107" s="30" t="s">
        <v>479</v>
      </c>
      <c r="I107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7:I97"/>
    <mergeCell ref="B98:C98"/>
    <mergeCell ref="D98:E98"/>
    <mergeCell ref="F98:G98"/>
    <mergeCell ref="A77:I77"/>
    <mergeCell ref="B78:C78"/>
    <mergeCell ref="D78:E78"/>
    <mergeCell ref="F78:G78"/>
  </mergeCells>
  <phoneticPr fontId="42" type="noConversion"/>
  <conditionalFormatting sqref="B5">
    <cfRule type="cellIs" dxfId="751" priority="1248" stopIfTrue="1" operator="equal">
      <formula>$H$3</formula>
    </cfRule>
  </conditionalFormatting>
  <conditionalFormatting sqref="B5:B6">
    <cfRule type="cellIs" dxfId="750" priority="1191" stopIfTrue="1" operator="lessThan">
      <formula>$H$3</formula>
    </cfRule>
  </conditionalFormatting>
  <conditionalFormatting sqref="B6">
    <cfRule type="cellIs" dxfId="749" priority="1190" stopIfTrue="1" operator="equal">
      <formula>$H$3</formula>
    </cfRule>
  </conditionalFormatting>
  <conditionalFormatting sqref="B8:B38 D8:D38 F8:F38">
    <cfRule type="cellIs" dxfId="748" priority="992" stopIfTrue="1" operator="lessThan">
      <formula>$H$3</formula>
    </cfRule>
    <cfRule type="cellIs" dxfId="747" priority="991" stopIfTrue="1" operator="equal">
      <formula>$H$3</formula>
    </cfRule>
  </conditionalFormatting>
  <conditionalFormatting sqref="B40:B46">
    <cfRule type="cellIs" dxfId="746" priority="642" stopIfTrue="1" operator="equal">
      <formula>$H$3</formula>
    </cfRule>
    <cfRule type="cellIs" dxfId="745" priority="641" stopIfTrue="1" operator="lessThan">
      <formula>$H$3</formula>
    </cfRule>
  </conditionalFormatting>
  <conditionalFormatting sqref="B48:B54">
    <cfRule type="cellIs" dxfId="744" priority="452" stopIfTrue="1" operator="lessThan">
      <formula>$H$3</formula>
    </cfRule>
  </conditionalFormatting>
  <conditionalFormatting sqref="B54">
    <cfRule type="cellIs" dxfId="743" priority="451" stopIfTrue="1" operator="equal">
      <formula>$H$3</formula>
    </cfRule>
  </conditionalFormatting>
  <conditionalFormatting sqref="B56:B57">
    <cfRule type="cellIs" dxfId="742" priority="428" stopIfTrue="1" operator="equal">
      <formula>$H$3</formula>
    </cfRule>
    <cfRule type="cellIs" dxfId="741" priority="429" stopIfTrue="1" operator="lessThan">
      <formula>$H$3</formula>
    </cfRule>
  </conditionalFormatting>
  <conditionalFormatting sqref="B59:B76">
    <cfRule type="cellIs" dxfId="740" priority="324" stopIfTrue="1" operator="lessThan">
      <formula>$H$3</formula>
    </cfRule>
    <cfRule type="cellIs" dxfId="739" priority="323" stopIfTrue="1" operator="equal">
      <formula>$H$3</formula>
    </cfRule>
  </conditionalFormatting>
  <conditionalFormatting sqref="B78">
    <cfRule type="cellIs" dxfId="738" priority="303" stopIfTrue="1" operator="lessThan">
      <formula>$H$3</formula>
    </cfRule>
    <cfRule type="cellIs" dxfId="737" priority="301" stopIfTrue="1" operator="equal">
      <formula>$H$3</formula>
    </cfRule>
  </conditionalFormatting>
  <conditionalFormatting sqref="B78:B79">
    <cfRule type="cellIs" dxfId="736" priority="168" stopIfTrue="1" operator="lessThan">
      <formula>$H$3</formula>
    </cfRule>
  </conditionalFormatting>
  <conditionalFormatting sqref="B79">
    <cfRule type="cellIs" dxfId="735" priority="167" stopIfTrue="1" operator="equal">
      <formula>$H$3</formula>
    </cfRule>
  </conditionalFormatting>
  <conditionalFormatting sqref="B81:B90">
    <cfRule type="cellIs" dxfId="734" priority="146" stopIfTrue="1" operator="lessThan">
      <formula>$H$3</formula>
    </cfRule>
    <cfRule type="cellIs" dxfId="733" priority="145" stopIfTrue="1" operator="equal">
      <formula>$H$3</formula>
    </cfRule>
  </conditionalFormatting>
  <conditionalFormatting sqref="B96 F96">
    <cfRule type="cellIs" dxfId="732" priority="1" stopIfTrue="1" operator="equal">
      <formula>$H$3</formula>
    </cfRule>
  </conditionalFormatting>
  <conditionalFormatting sqref="B96">
    <cfRule type="cellIs" dxfId="731" priority="2" stopIfTrue="1" operator="lessThan">
      <formula>$H$3</formula>
    </cfRule>
  </conditionalFormatting>
  <conditionalFormatting sqref="B97:B98">
    <cfRule type="cellIs" dxfId="730" priority="262" stopIfTrue="1" operator="lessThan">
      <formula>$H$3</formula>
    </cfRule>
    <cfRule type="cellIs" dxfId="729" priority="251" stopIfTrue="1" operator="equal">
      <formula>$H$3</formula>
    </cfRule>
    <cfRule type="cellIs" dxfId="728" priority="258" stopIfTrue="1" operator="lessThan">
      <formula>$H$3</formula>
    </cfRule>
    <cfRule type="cellIs" dxfId="727" priority="261" stopIfTrue="1" operator="equal">
      <formula>$H$3</formula>
    </cfRule>
  </conditionalFormatting>
  <conditionalFormatting sqref="B98">
    <cfRule type="cellIs" dxfId="726" priority="247" stopIfTrue="1" operator="equal">
      <formula>$H$3</formula>
    </cfRule>
    <cfRule type="cellIs" dxfId="725" priority="248" stopIfTrue="1" operator="lessThan">
      <formula>$H$3</formula>
    </cfRule>
  </conditionalFormatting>
  <conditionalFormatting sqref="B98:B107">
    <cfRule type="cellIs" dxfId="724" priority="28" stopIfTrue="1" operator="lessThan">
      <formula>$H$3</formula>
    </cfRule>
    <cfRule type="cellIs" dxfId="723" priority="27" stopIfTrue="1" operator="equal">
      <formula>$H$3</formula>
    </cfRule>
  </conditionalFormatting>
  <conditionalFormatting sqref="B60:C60 B69:C69">
    <cfRule type="expression" dxfId="722" priority="85623" stopIfTrue="1">
      <formula>AND($B259&lt;$H$3,$B259&lt;&gt;"")</formula>
    </cfRule>
    <cfRule type="expression" dxfId="721" priority="85622" stopIfTrue="1">
      <formula>AND($B259=$H$3,$B259&lt;&gt;"")</formula>
    </cfRule>
  </conditionalFormatting>
  <conditionalFormatting sqref="C5:C6 E106">
    <cfRule type="expression" dxfId="720" priority="1242" stopIfTrue="1">
      <formula>B5&lt;$H$3</formula>
    </cfRule>
  </conditionalFormatting>
  <conditionalFormatting sqref="C6 E105:G106 G98:G104 E99:F104 F107:G107 C50:C54 C56 E52:E54 E56:E57 C99:C107">
    <cfRule type="expression" dxfId="719" priority="1822" stopIfTrue="1">
      <formula>$F6=$H$3</formula>
    </cfRule>
  </conditionalFormatting>
  <conditionalFormatting sqref="C8:C19 C25:C33">
    <cfRule type="expression" dxfId="718" priority="1203" stopIfTrue="1">
      <formula>B8&lt;$H$3</formula>
    </cfRule>
  </conditionalFormatting>
  <conditionalFormatting sqref="C8:C38">
    <cfRule type="expression" dxfId="717" priority="721" stopIfTrue="1">
      <formula>B8&lt;$H$3</formula>
    </cfRule>
  </conditionalFormatting>
  <conditionalFormatting sqref="C13:C19">
    <cfRule type="expression" dxfId="716" priority="1202" stopIfTrue="1">
      <formula>$B13=$H$3</formula>
    </cfRule>
  </conditionalFormatting>
  <conditionalFormatting sqref="C25:C38">
    <cfRule type="expression" dxfId="715" priority="723" stopIfTrue="1">
      <formula>$B25=$H$3</formula>
    </cfRule>
    <cfRule type="expression" dxfId="714" priority="722" stopIfTrue="1">
      <formula>$F25=$H$3</formula>
    </cfRule>
  </conditionalFormatting>
  <conditionalFormatting sqref="C34:C38">
    <cfRule type="expression" dxfId="713" priority="718" stopIfTrue="1">
      <formula>B34&lt;$H$3</formula>
    </cfRule>
    <cfRule type="expression" dxfId="712" priority="720" stopIfTrue="1">
      <formula>$B34=$H$3</formula>
    </cfRule>
    <cfRule type="expression" dxfId="711" priority="719" stopIfTrue="1">
      <formula>$F34=$H$3</formula>
    </cfRule>
  </conditionalFormatting>
  <conditionalFormatting sqref="C40">
    <cfRule type="expression" dxfId="710" priority="674" stopIfTrue="1">
      <formula>B40&lt;$H$3</formula>
    </cfRule>
  </conditionalFormatting>
  <conditionalFormatting sqref="C40:C46 E41:E46 G41:G45 C48:C54 E49:E54 G48:G54 E56:E57">
    <cfRule type="expression" dxfId="709" priority="635" stopIfTrue="1">
      <formula>$B40=$H$3</formula>
    </cfRule>
  </conditionalFormatting>
  <conditionalFormatting sqref="C41:C46 E40:E46">
    <cfRule type="expression" dxfId="708" priority="626" stopIfTrue="1">
      <formula>B40&lt;$H$3</formula>
    </cfRule>
  </conditionalFormatting>
  <conditionalFormatting sqref="C41:C46">
    <cfRule type="expression" dxfId="707" priority="658" stopIfTrue="1">
      <formula>$F41=$H$3</formula>
    </cfRule>
  </conditionalFormatting>
  <conditionalFormatting sqref="C46">
    <cfRule type="expression" dxfId="706" priority="621" stopIfTrue="1">
      <formula>$F46=$H$3</formula>
    </cfRule>
  </conditionalFormatting>
  <conditionalFormatting sqref="C48 C50:C54 C56:C57 C59">
    <cfRule type="expression" dxfId="705" priority="717" stopIfTrue="1">
      <formula>B48&lt;$H$3</formula>
    </cfRule>
  </conditionalFormatting>
  <conditionalFormatting sqref="C49">
    <cfRule type="expression" dxfId="704" priority="620" stopIfTrue="1">
      <formula>$F49=$H$3</formula>
    </cfRule>
    <cfRule type="expression" dxfId="703" priority="617" stopIfTrue="1">
      <formula>B49&lt;$H$3</formula>
    </cfRule>
  </conditionalFormatting>
  <conditionalFormatting sqref="C56:C57 C59">
    <cfRule type="expression" dxfId="702" priority="601" stopIfTrue="1">
      <formula>$B56=$H$3</formula>
    </cfRule>
  </conditionalFormatting>
  <conditionalFormatting sqref="C57 C59 E107">
    <cfRule type="expression" dxfId="701" priority="603" stopIfTrue="1">
      <formula>$F57=$H$3</formula>
    </cfRule>
  </conditionalFormatting>
  <conditionalFormatting sqref="C57 C59">
    <cfRule type="expression" dxfId="700" priority="602" stopIfTrue="1">
      <formula>B57&lt;$H$3</formula>
    </cfRule>
  </conditionalFormatting>
  <conditionalFormatting sqref="C62:C65 E62:E68">
    <cfRule type="expression" dxfId="699" priority="448" stopIfTrue="1">
      <formula>$F62=$H$3</formula>
    </cfRule>
  </conditionalFormatting>
  <conditionalFormatting sqref="C62:C65">
    <cfRule type="expression" dxfId="698" priority="445" stopIfTrue="1">
      <formula>B62&lt;$H$3</formula>
    </cfRule>
  </conditionalFormatting>
  <conditionalFormatting sqref="C66:C68">
    <cfRule type="expression" dxfId="697" priority="410" stopIfTrue="1">
      <formula>B66&lt;$H$3</formula>
    </cfRule>
    <cfRule type="expression" dxfId="696" priority="411" stopIfTrue="1">
      <formula>$F66=$H$3</formula>
    </cfRule>
  </conditionalFormatting>
  <conditionalFormatting sqref="C71:C76 E71:E74 E76">
    <cfRule type="expression" dxfId="695" priority="393" stopIfTrue="1">
      <formula>$F71=$H$3</formula>
    </cfRule>
  </conditionalFormatting>
  <conditionalFormatting sqref="C71:C76">
    <cfRule type="expression" dxfId="694" priority="390" stopIfTrue="1">
      <formula>B71&lt;$H$3</formula>
    </cfRule>
  </conditionalFormatting>
  <conditionalFormatting sqref="C78:C79">
    <cfRule type="expression" dxfId="693" priority="154" stopIfTrue="1">
      <formula>B78&lt;$H$3</formula>
    </cfRule>
    <cfRule type="expression" dxfId="692" priority="152" stopIfTrue="1">
      <formula>$B78=$H$3</formula>
    </cfRule>
  </conditionalFormatting>
  <conditionalFormatting sqref="C79">
    <cfRule type="expression" dxfId="691" priority="153" stopIfTrue="1">
      <formula>$F79=$H$3</formula>
    </cfRule>
    <cfRule type="expression" dxfId="690" priority="150" stopIfTrue="1">
      <formula>B79&lt;$H$3</formula>
    </cfRule>
    <cfRule type="expression" dxfId="689" priority="151" stopIfTrue="1">
      <formula>$F79=$H$3</formula>
    </cfRule>
  </conditionalFormatting>
  <conditionalFormatting sqref="C81:C82">
    <cfRule type="expression" dxfId="688" priority="128" stopIfTrue="1">
      <formula>B81&lt;$H$3</formula>
    </cfRule>
    <cfRule type="expression" dxfId="687" priority="129" stopIfTrue="1">
      <formula>$F81=$H$3</formula>
    </cfRule>
    <cfRule type="expression" dxfId="686" priority="131" stopIfTrue="1">
      <formula>$F81=$H$3</formula>
    </cfRule>
  </conditionalFormatting>
  <conditionalFormatting sqref="C81:C95">
    <cfRule type="expression" dxfId="685" priority="130" stopIfTrue="1">
      <formula>$B81=$H$3</formula>
    </cfRule>
    <cfRule type="expression" dxfId="684" priority="132" stopIfTrue="1">
      <formula>B81&lt;$H$3</formula>
    </cfRule>
  </conditionalFormatting>
  <conditionalFormatting sqref="C83:C95 C97:C106">
    <cfRule type="expression" dxfId="683" priority="288" stopIfTrue="1">
      <formula>$B83=$H$3</formula>
    </cfRule>
  </conditionalFormatting>
  <conditionalFormatting sqref="C83:C95 E83:E89 E91:E95">
    <cfRule type="expression" dxfId="682" priority="292" stopIfTrue="1">
      <formula>B83&lt;$H$3</formula>
    </cfRule>
  </conditionalFormatting>
  <conditionalFormatting sqref="C83:C95">
    <cfRule type="expression" dxfId="681" priority="278" stopIfTrue="1">
      <formula>$F83=$H$3</formula>
    </cfRule>
    <cfRule type="expression" dxfId="680" priority="286" stopIfTrue="1">
      <formula>B83&lt;$H$3</formula>
    </cfRule>
  </conditionalFormatting>
  <conditionalFormatting sqref="C98:C107">
    <cfRule type="expression" dxfId="679" priority="72" stopIfTrue="1">
      <formula>B98&lt;$H$3</formula>
    </cfRule>
  </conditionalFormatting>
  <conditionalFormatting sqref="D5">
    <cfRule type="cellIs" dxfId="678" priority="1256" stopIfTrue="1" operator="equal">
      <formula>$H$3</formula>
    </cfRule>
    <cfRule type="cellIs" dxfId="677" priority="1257" stopIfTrue="1" operator="lessThan">
      <formula>$H$3</formula>
    </cfRule>
  </conditionalFormatting>
  <conditionalFormatting sqref="D5:D6">
    <cfRule type="cellIs" dxfId="676" priority="1182" stopIfTrue="1" operator="equal">
      <formula>$H$3</formula>
    </cfRule>
    <cfRule type="cellIs" dxfId="675" priority="1183" stopIfTrue="1" operator="lessThan">
      <formula>$H$3</formula>
    </cfRule>
  </conditionalFormatting>
  <conditionalFormatting sqref="D40">
    <cfRule type="cellIs" dxfId="674" priority="679" stopIfTrue="1" operator="lessThan">
      <formula>$H$3</formula>
    </cfRule>
    <cfRule type="cellIs" dxfId="673" priority="678" stopIfTrue="1" operator="equal">
      <formula>$H$3</formula>
    </cfRule>
  </conditionalFormatting>
  <conditionalFormatting sqref="D40:D46">
    <cfRule type="cellIs" dxfId="672" priority="640" stopIfTrue="1" operator="lessThan">
      <formula>$H$3</formula>
    </cfRule>
    <cfRule type="cellIs" dxfId="671" priority="639" stopIfTrue="1" operator="equal">
      <formula>$H$3</formula>
    </cfRule>
  </conditionalFormatting>
  <conditionalFormatting sqref="D48">
    <cfRule type="cellIs" dxfId="670" priority="697" stopIfTrue="1" operator="lessThan">
      <formula>$H$3</formula>
    </cfRule>
    <cfRule type="cellIs" dxfId="669" priority="696" stopIfTrue="1" operator="equal">
      <formula>$H$3</formula>
    </cfRule>
  </conditionalFormatting>
  <conditionalFormatting sqref="D48:D51">
    <cfRule type="cellIs" dxfId="668" priority="615" stopIfTrue="1" operator="lessThan">
      <formula>$H$3</formula>
    </cfRule>
  </conditionalFormatting>
  <conditionalFormatting sqref="D48:D53">
    <cfRule type="cellIs" dxfId="667" priority="581" stopIfTrue="1" operator="equal">
      <formula>$H$3</formula>
    </cfRule>
  </conditionalFormatting>
  <conditionalFormatting sqref="D52:D54">
    <cfRule type="cellIs" dxfId="666" priority="450" stopIfTrue="1" operator="lessThan">
      <formula>$H$3</formula>
    </cfRule>
  </conditionalFormatting>
  <conditionalFormatting sqref="D54">
    <cfRule type="cellIs" dxfId="665" priority="449" stopIfTrue="1" operator="equal">
      <formula>$H$3</formula>
    </cfRule>
  </conditionalFormatting>
  <conditionalFormatting sqref="D56:D57">
    <cfRule type="cellIs" dxfId="664" priority="427" stopIfTrue="1" operator="lessThan">
      <formula>$H$3</formula>
    </cfRule>
    <cfRule type="cellIs" dxfId="663" priority="426" stopIfTrue="1" operator="equal">
      <formula>$H$3</formula>
    </cfRule>
  </conditionalFormatting>
  <conditionalFormatting sqref="D59">
    <cfRule type="cellIs" dxfId="662" priority="312" stopIfTrue="1" operator="equal">
      <formula>$H$3</formula>
    </cfRule>
    <cfRule type="cellIs" dxfId="661" priority="313" stopIfTrue="1" operator="lessThan">
      <formula>$H$3</formula>
    </cfRule>
  </conditionalFormatting>
  <conditionalFormatting sqref="D60:D61">
    <cfRule type="cellIs" dxfId="660" priority="556" stopIfTrue="1" operator="lessThan">
      <formula>$H$3</formula>
    </cfRule>
    <cfRule type="cellIs" dxfId="659" priority="555" stopIfTrue="1" operator="equal">
      <formula>$H$3</formula>
    </cfRule>
  </conditionalFormatting>
  <conditionalFormatting sqref="D62:D70">
    <cfRule type="cellIs" dxfId="658" priority="402" stopIfTrue="1" operator="equal">
      <formula>$H$3</formula>
    </cfRule>
    <cfRule type="cellIs" dxfId="657" priority="403" stopIfTrue="1" operator="lessThan">
      <formula>$H$3</formula>
    </cfRule>
  </conditionalFormatting>
  <conditionalFormatting sqref="D71:D76 F71:F76">
    <cfRule type="cellIs" dxfId="656" priority="384" stopIfTrue="1" operator="lessThan">
      <formula>$H$3</formula>
    </cfRule>
  </conditionalFormatting>
  <conditionalFormatting sqref="D71:D76 F73:F76">
    <cfRule type="cellIs" dxfId="655" priority="383" stopIfTrue="1" operator="equal">
      <formula>$H$3</formula>
    </cfRule>
  </conditionalFormatting>
  <conditionalFormatting sqref="D78:D79">
    <cfRule type="cellIs" dxfId="654" priority="163" stopIfTrue="1" operator="lessThan">
      <formula>$H$3</formula>
    </cfRule>
    <cfRule type="cellIs" dxfId="653" priority="162" stopIfTrue="1" operator="equal">
      <formula>$H$3</formula>
    </cfRule>
  </conditionalFormatting>
  <conditionalFormatting sqref="D81:D89">
    <cfRule type="cellIs" dxfId="652" priority="140" stopIfTrue="1" operator="equal">
      <formula>$H$3</formula>
    </cfRule>
    <cfRule type="cellIs" dxfId="651" priority="141" stopIfTrue="1" operator="lessThan">
      <formula>$H$3</formula>
    </cfRule>
  </conditionalFormatting>
  <conditionalFormatting sqref="D96 F96">
    <cfRule type="cellIs" dxfId="650" priority="4" stopIfTrue="1" operator="lessThan">
      <formula>$H$3</formula>
    </cfRule>
  </conditionalFormatting>
  <conditionalFormatting sqref="D96">
    <cfRule type="cellIs" dxfId="649" priority="3" stopIfTrue="1" operator="equal">
      <formula>$H$3</formula>
    </cfRule>
  </conditionalFormatting>
  <conditionalFormatting sqref="D97:D98">
    <cfRule type="cellIs" dxfId="648" priority="90" stopIfTrue="1" operator="lessThan">
      <formula>$H$3</formula>
    </cfRule>
    <cfRule type="cellIs" dxfId="647" priority="265" stopIfTrue="1" operator="lessThan">
      <formula>$H$3</formula>
    </cfRule>
    <cfRule type="cellIs" dxfId="646" priority="260" stopIfTrue="1" operator="equal">
      <formula>$H$3</formula>
    </cfRule>
    <cfRule type="cellIs" dxfId="645" priority="89" stopIfTrue="1" operator="equal">
      <formula>$H$3</formula>
    </cfRule>
  </conditionalFormatting>
  <conditionalFormatting sqref="D98:D107">
    <cfRule type="cellIs" dxfId="644" priority="25" stopIfTrue="1" operator="equal">
      <formula>$H$3</formula>
    </cfRule>
    <cfRule type="cellIs" dxfId="643" priority="26" stopIfTrue="1" operator="lessThan">
      <formula>$H$3</formula>
    </cfRule>
  </conditionalFormatting>
  <conditionalFormatting sqref="D60:E60 D69:E69">
    <cfRule type="expression" dxfId="642" priority="85627">
      <formula>AND($D259=$H$3,$D259&lt;&gt;"")</formula>
    </cfRule>
    <cfRule type="expression" dxfId="641" priority="85626">
      <formula>AND($D259&lt;$H$3,$D259&lt;&gt;"")</formula>
    </cfRule>
  </conditionalFormatting>
  <conditionalFormatting sqref="D60:F61">
    <cfRule type="cellIs" dxfId="640" priority="552" stopIfTrue="1" operator="lessThan">
      <formula>$H$3</formula>
    </cfRule>
  </conditionalFormatting>
  <conditionalFormatting sqref="D69:F70">
    <cfRule type="cellIs" dxfId="639" priority="399" stopIfTrue="1" operator="lessThan">
      <formula>$H$3</formula>
    </cfRule>
  </conditionalFormatting>
  <conditionalFormatting sqref="E5">
    <cfRule type="expression" dxfId="638" priority="1777" stopIfTrue="1">
      <formula>$B5=$H$3</formula>
    </cfRule>
    <cfRule type="expression" dxfId="637" priority="1776" stopIfTrue="1">
      <formula>$D5=$H$3</formula>
    </cfRule>
  </conditionalFormatting>
  <conditionalFormatting sqref="E5:E6">
    <cfRule type="expression" dxfId="636" priority="1178" stopIfTrue="1">
      <formula>D5&lt;$H$3</formula>
    </cfRule>
  </conditionalFormatting>
  <conditionalFormatting sqref="E6 C107">
    <cfRule type="expression" dxfId="635" priority="1846" stopIfTrue="1">
      <formula>$B6=$H$3</formula>
    </cfRule>
  </conditionalFormatting>
  <conditionalFormatting sqref="E6">
    <cfRule type="expression" dxfId="634" priority="1845" stopIfTrue="1">
      <formula>$F6=$H$3</formula>
    </cfRule>
  </conditionalFormatting>
  <conditionalFormatting sqref="E8:E38 G8:G38">
    <cfRule type="expression" dxfId="633" priority="775" stopIfTrue="1">
      <formula>$B8=$H$3</formula>
    </cfRule>
  </conditionalFormatting>
  <conditionalFormatting sqref="E29:E38">
    <cfRule type="expression" dxfId="632" priority="756" stopIfTrue="1">
      <formula>D29&lt;$H$3</formula>
    </cfRule>
  </conditionalFormatting>
  <conditionalFormatting sqref="E40">
    <cfRule type="expression" dxfId="631" priority="683" stopIfTrue="1">
      <formula>$D40=$H$3</formula>
    </cfRule>
    <cfRule type="expression" dxfId="630" priority="684" stopIfTrue="1">
      <formula>$B40=$H$3</formula>
    </cfRule>
  </conditionalFormatting>
  <conditionalFormatting sqref="E41:E46">
    <cfRule type="expression" dxfId="629" priority="657" stopIfTrue="1">
      <formula>$F41=$H$3</formula>
    </cfRule>
  </conditionalFormatting>
  <conditionalFormatting sqref="E48">
    <cfRule type="expression" dxfId="628" priority="701" stopIfTrue="1">
      <formula>$D48=$H$3</formula>
    </cfRule>
    <cfRule type="expression" dxfId="627" priority="702" stopIfTrue="1">
      <formula>$B48=$H$3</formula>
    </cfRule>
  </conditionalFormatting>
  <conditionalFormatting sqref="E48:E51">
    <cfRule type="expression" dxfId="626" priority="613" stopIfTrue="1">
      <formula>D48&lt;$H$3</formula>
    </cfRule>
  </conditionalFormatting>
  <conditionalFormatting sqref="E49:E51">
    <cfRule type="expression" dxfId="625" priority="616" stopIfTrue="1">
      <formula>$F49=$H$3</formula>
    </cfRule>
  </conditionalFormatting>
  <conditionalFormatting sqref="E52:E54 E56:E57">
    <cfRule type="expression" dxfId="624" priority="685" stopIfTrue="1">
      <formula>D52&lt;$H$3</formula>
    </cfRule>
  </conditionalFormatting>
  <conditionalFormatting sqref="E54">
    <cfRule type="expression" dxfId="623" priority="592" stopIfTrue="1">
      <formula>D54&lt;$H$3</formula>
    </cfRule>
  </conditionalFormatting>
  <conditionalFormatting sqref="E56:E57">
    <cfRule type="expression" dxfId="622" priority="379" stopIfTrue="1">
      <formula>D56&lt;$H$3</formula>
    </cfRule>
  </conditionalFormatting>
  <conditionalFormatting sqref="E59">
    <cfRule type="expression" dxfId="621" priority="311" stopIfTrue="1">
      <formula>D59&lt;$H$3</formula>
    </cfRule>
    <cfRule type="expression" dxfId="620" priority="322" stopIfTrue="1">
      <formula>$F59=$H$3</formula>
    </cfRule>
    <cfRule type="expression" dxfId="619" priority="321" stopIfTrue="1">
      <formula>D59&lt;$H$3</formula>
    </cfRule>
    <cfRule type="expression" dxfId="618" priority="320" stopIfTrue="1">
      <formula>$B59=$H$3</formula>
    </cfRule>
  </conditionalFormatting>
  <conditionalFormatting sqref="E60 E69">
    <cfRule type="expression" dxfId="617" priority="85630" stopIfTrue="1">
      <formula>$D259=$H$3</formula>
    </cfRule>
  </conditionalFormatting>
  <conditionalFormatting sqref="E62:E63">
    <cfRule type="expression" dxfId="616" priority="443" stopIfTrue="1">
      <formula>D62&lt;$H$3</formula>
    </cfRule>
  </conditionalFormatting>
  <conditionalFormatting sqref="E62:E68 G62:G68 C62:C68">
    <cfRule type="expression" dxfId="615" priority="442" stopIfTrue="1">
      <formula>$B62=$H$3</formula>
    </cfRule>
  </conditionalFormatting>
  <conditionalFormatting sqref="E62:E68 G64:G68">
    <cfRule type="expression" dxfId="614" priority="425" stopIfTrue="1">
      <formula>D62&lt;$H$3</formula>
    </cfRule>
  </conditionalFormatting>
  <conditionalFormatting sqref="E71:E72">
    <cfRule type="expression" dxfId="613" priority="388" stopIfTrue="1">
      <formula>D71&lt;$H$3</formula>
    </cfRule>
  </conditionalFormatting>
  <conditionalFormatting sqref="E71:E74 E76 G76 G71:G74 C71:C76">
    <cfRule type="expression" dxfId="612" priority="387" stopIfTrue="1">
      <formula>$B71=$H$3</formula>
    </cfRule>
  </conditionalFormatting>
  <conditionalFormatting sqref="E71:E74 E76 G76">
    <cfRule type="expression" dxfId="611" priority="385" stopIfTrue="1">
      <formula>D71&lt;$H$3</formula>
    </cfRule>
  </conditionalFormatting>
  <conditionalFormatting sqref="E78">
    <cfRule type="expression" dxfId="610" priority="306" stopIfTrue="1">
      <formula>$D78=$H$3</formula>
    </cfRule>
    <cfRule type="expression" dxfId="609" priority="307" stopIfTrue="1">
      <formula>$B78=$H$3</formula>
    </cfRule>
  </conditionalFormatting>
  <conditionalFormatting sqref="E78:E79">
    <cfRule type="expression" dxfId="608" priority="158" stopIfTrue="1">
      <formula>D78&lt;$H$3</formula>
    </cfRule>
  </conditionalFormatting>
  <conditionalFormatting sqref="E79">
    <cfRule type="expression" dxfId="607" priority="156" stopIfTrue="1">
      <formula>$B79=$H$3</formula>
    </cfRule>
    <cfRule type="expression" dxfId="606" priority="155" stopIfTrue="1">
      <formula>$F79=$H$3</formula>
    </cfRule>
    <cfRule type="expression" dxfId="605" priority="149" stopIfTrue="1">
      <formula>D79&lt;$H$3</formula>
    </cfRule>
    <cfRule type="expression" dxfId="604" priority="157" stopIfTrue="1">
      <formula>$F79=$H$3</formula>
    </cfRule>
  </conditionalFormatting>
  <conditionalFormatting sqref="E81:E82">
    <cfRule type="expression" dxfId="603" priority="127" stopIfTrue="1">
      <formula>D81&lt;$H$3</formula>
    </cfRule>
    <cfRule type="expression" dxfId="602" priority="133" stopIfTrue="1">
      <formula>$F81=$H$3</formula>
    </cfRule>
    <cfRule type="expression" dxfId="601" priority="135" stopIfTrue="1">
      <formula>$F81=$H$3</formula>
    </cfRule>
  </conditionalFormatting>
  <conditionalFormatting sqref="E81:E86">
    <cfRule type="expression" dxfId="600" priority="134" stopIfTrue="1">
      <formula>$B81=$H$3</formula>
    </cfRule>
  </conditionalFormatting>
  <conditionalFormatting sqref="E81:E88">
    <cfRule type="expression" dxfId="599" priority="136" stopIfTrue="1">
      <formula>D81&lt;$H$3</formula>
    </cfRule>
  </conditionalFormatting>
  <conditionalFormatting sqref="E83:E89 E91:E95">
    <cfRule type="expression" dxfId="598" priority="287" stopIfTrue="1">
      <formula>$F83=$H$3</formula>
    </cfRule>
  </conditionalFormatting>
  <conditionalFormatting sqref="E87:E89 E91:E95">
    <cfRule type="expression" dxfId="597" priority="285" stopIfTrue="1">
      <formula>D87&lt;$H$3</formula>
    </cfRule>
    <cfRule type="expression" dxfId="596" priority="186" stopIfTrue="1">
      <formula>$B87=$H$3</formula>
    </cfRule>
    <cfRule type="expression" dxfId="595" priority="184" stopIfTrue="1">
      <formula>$F87=$H$3</formula>
    </cfRule>
    <cfRule type="expression" dxfId="594" priority="185" stopIfTrue="1">
      <formula>D87&lt;$H$3</formula>
    </cfRule>
  </conditionalFormatting>
  <conditionalFormatting sqref="E87:E89 E91:E96 G91:G96 C96">
    <cfRule type="expression" dxfId="593" priority="5" stopIfTrue="1">
      <formula>$B87=$H$3</formula>
    </cfRule>
  </conditionalFormatting>
  <conditionalFormatting sqref="E91:E107 G91:G107 C96 E89">
    <cfRule type="expression" dxfId="592" priority="7" stopIfTrue="1">
      <formula>B89&lt;$H$3</formula>
    </cfRule>
  </conditionalFormatting>
  <conditionalFormatting sqref="E97:E107 G97:G107 C5:C6">
    <cfRule type="expression" dxfId="591" priority="1241" stopIfTrue="1">
      <formula>$B5=$H$3</formula>
    </cfRule>
  </conditionalFormatting>
  <conditionalFormatting sqref="E98">
    <cfRule type="expression" dxfId="590" priority="266" stopIfTrue="1">
      <formula>$D98=$H$3</formula>
    </cfRule>
  </conditionalFormatting>
  <conditionalFormatting sqref="F5 B5">
    <cfRule type="cellIs" dxfId="589" priority="1254" stopIfTrue="1" operator="lessThan">
      <formula>$H$3</formula>
    </cfRule>
  </conditionalFormatting>
  <conditionalFormatting sqref="F5">
    <cfRule type="cellIs" dxfId="588" priority="1253" stopIfTrue="1" operator="equal">
      <formula>$H$3</formula>
    </cfRule>
  </conditionalFormatting>
  <conditionalFormatting sqref="F5:F6">
    <cfRule type="cellIs" dxfId="587" priority="1180" stopIfTrue="1" operator="lessThan">
      <formula>$H$3</formula>
    </cfRule>
    <cfRule type="cellIs" dxfId="586" priority="1179" stopIfTrue="1" operator="equal">
      <formula>$H$3</formula>
    </cfRule>
  </conditionalFormatting>
  <conditionalFormatting sqref="F40 B40">
    <cfRule type="cellIs" dxfId="585" priority="677" stopIfTrue="1" operator="lessThan">
      <formula>$H$3</formula>
    </cfRule>
  </conditionalFormatting>
  <conditionalFormatting sqref="F40">
    <cfRule type="cellIs" dxfId="584" priority="669" stopIfTrue="1" operator="lessThan">
      <formula>$H$3</formula>
    </cfRule>
    <cfRule type="cellIs" dxfId="583" priority="676" stopIfTrue="1" operator="equal">
      <formula>$H$3</formula>
    </cfRule>
  </conditionalFormatting>
  <conditionalFormatting sqref="F40:F46">
    <cfRule type="cellIs" dxfId="582" priority="637" stopIfTrue="1" operator="equal">
      <formula>$H$3</formula>
    </cfRule>
  </conditionalFormatting>
  <conditionalFormatting sqref="F41:F46">
    <cfRule type="cellIs" dxfId="581" priority="636" stopIfTrue="1" operator="lessThan">
      <formula>$H$3</formula>
    </cfRule>
  </conditionalFormatting>
  <conditionalFormatting sqref="F48 B48">
    <cfRule type="cellIs" dxfId="580" priority="695" stopIfTrue="1" operator="lessThan">
      <formula>$H$3</formula>
    </cfRule>
  </conditionalFormatting>
  <conditionalFormatting sqref="F48">
    <cfRule type="cellIs" dxfId="579" priority="694" stopIfTrue="1" operator="equal">
      <formula>$H$3</formula>
    </cfRule>
  </conditionalFormatting>
  <conditionalFormatting sqref="F48:F52">
    <cfRule type="cellIs" dxfId="578" priority="610" stopIfTrue="1" operator="equal">
      <formula>$H$3</formula>
    </cfRule>
  </conditionalFormatting>
  <conditionalFormatting sqref="F48:F54">
    <cfRule type="cellIs" dxfId="577" priority="611" stopIfTrue="1" operator="lessThan">
      <formula>$H$3</formula>
    </cfRule>
  </conditionalFormatting>
  <conditionalFormatting sqref="F53:F54 B48:B53">
    <cfRule type="cellIs" dxfId="576" priority="619" stopIfTrue="1" operator="equal">
      <formula>$H$3</formula>
    </cfRule>
  </conditionalFormatting>
  <conditionalFormatting sqref="F56:F57">
    <cfRule type="cellIs" dxfId="575" priority="430" stopIfTrue="1" operator="lessThan">
      <formula>$H$3</formula>
    </cfRule>
    <cfRule type="cellIs" dxfId="574" priority="431" stopIfTrue="1" operator="equal">
      <formula>$H$3</formula>
    </cfRule>
  </conditionalFormatting>
  <conditionalFormatting sqref="F59">
    <cfRule type="cellIs" dxfId="573" priority="315" stopIfTrue="1" operator="equal">
      <formula>$H$3</formula>
    </cfRule>
    <cfRule type="cellIs" dxfId="572" priority="314" stopIfTrue="1" operator="lessThan">
      <formula>$H$3</formula>
    </cfRule>
  </conditionalFormatting>
  <conditionalFormatting sqref="F60:F63">
    <cfRule type="cellIs" dxfId="571" priority="441" stopIfTrue="1" operator="equal">
      <formula>$H$3</formula>
    </cfRule>
  </conditionalFormatting>
  <conditionalFormatting sqref="F62:F68">
    <cfRule type="cellIs" dxfId="570" priority="424" stopIfTrue="1" operator="lessThan">
      <formula>$H$3</formula>
    </cfRule>
  </conditionalFormatting>
  <conditionalFormatting sqref="F64:F72">
    <cfRule type="cellIs" dxfId="569" priority="386" stopIfTrue="1" operator="equal">
      <formula>$H$3</formula>
    </cfRule>
  </conditionalFormatting>
  <conditionalFormatting sqref="F78:F79">
    <cfRule type="cellIs" dxfId="568" priority="161" stopIfTrue="1" operator="lessThan">
      <formula>$H$3</formula>
    </cfRule>
    <cfRule type="cellIs" dxfId="567" priority="160" stopIfTrue="1" operator="equal">
      <formula>$H$3</formula>
    </cfRule>
  </conditionalFormatting>
  <conditionalFormatting sqref="F81:F89">
    <cfRule type="cellIs" dxfId="566" priority="139" stopIfTrue="1" operator="lessThan">
      <formula>$H$3</formula>
    </cfRule>
    <cfRule type="cellIs" dxfId="565" priority="138" stopIfTrue="1" operator="equal">
      <formula>$H$3</formula>
    </cfRule>
  </conditionalFormatting>
  <conditionalFormatting sqref="F97">
    <cfRule type="cellIs" dxfId="564" priority="257" stopIfTrue="1" operator="lessThan">
      <formula>$H$3</formula>
    </cfRule>
    <cfRule type="cellIs" dxfId="563" priority="256" stopIfTrue="1" operator="equal">
      <formula>$H$3</formula>
    </cfRule>
  </conditionalFormatting>
  <conditionalFormatting sqref="F97:F98">
    <cfRule type="cellIs" dxfId="562" priority="264" stopIfTrue="1" operator="equal">
      <formula>$H$3</formula>
    </cfRule>
    <cfRule type="cellIs" dxfId="561" priority="254" stopIfTrue="1" operator="equal">
      <formula>$H$3</formula>
    </cfRule>
    <cfRule type="cellIs" dxfId="560" priority="267" stopIfTrue="1" operator="lessThan">
      <formula>$H$3</formula>
    </cfRule>
    <cfRule type="cellIs" dxfId="559" priority="255" stopIfTrue="1" operator="lessThan">
      <formula>$H$3</formula>
    </cfRule>
  </conditionalFormatting>
  <conditionalFormatting sqref="F98">
    <cfRule type="cellIs" dxfId="558" priority="250" stopIfTrue="1" operator="equal">
      <formula>$H$3</formula>
    </cfRule>
    <cfRule type="cellIs" dxfId="557" priority="252" stopIfTrue="1" operator="lessThan">
      <formula>$H$3</formula>
    </cfRule>
  </conditionalFormatting>
  <conditionalFormatting sqref="F98:F106">
    <cfRule type="cellIs" dxfId="556" priority="239" stopIfTrue="1" operator="equal">
      <formula>$H$3</formula>
    </cfRule>
    <cfRule type="cellIs" dxfId="555" priority="242" stopIfTrue="1" operator="lessThan">
      <formula>$H$3</formula>
    </cfRule>
  </conditionalFormatting>
  <conditionalFormatting sqref="F99:F107">
    <cfRule type="cellIs" dxfId="554" priority="31" stopIfTrue="1" operator="lessThan">
      <formula>$H$3</formula>
    </cfRule>
    <cfRule type="cellIs" dxfId="553" priority="30" stopIfTrue="1" operator="equal">
      <formula>$H$3</formula>
    </cfRule>
  </conditionalFormatting>
  <conditionalFormatting sqref="F107">
    <cfRule type="cellIs" dxfId="552" priority="29" stopIfTrue="1" operator="lessThan">
      <formula>$H$3</formula>
    </cfRule>
    <cfRule type="cellIs" dxfId="551" priority="24" stopIfTrue="1" operator="equal">
      <formula>$H$3</formula>
    </cfRule>
  </conditionalFormatting>
  <conditionalFormatting sqref="F60:G60 F69:G69">
    <cfRule type="expression" dxfId="550" priority="85632">
      <formula>AND($F259&lt;$H$3,$F259&lt;&gt;"")</formula>
    </cfRule>
    <cfRule type="expression" dxfId="549" priority="85633">
      <formula>AND($F259=$H$3,$F259&lt;&gt;"")</formula>
    </cfRule>
  </conditionalFormatting>
  <conditionalFormatting sqref="G5:G6 C8:C33">
    <cfRule type="expression" dxfId="548" priority="1679" stopIfTrue="1">
      <formula>$F5=$H$3</formula>
    </cfRule>
    <cfRule type="expression" dxfId="547" priority="1680" stopIfTrue="1">
      <formula>$B5=$H$3</formula>
    </cfRule>
  </conditionalFormatting>
  <conditionalFormatting sqref="G5:G6">
    <cfRule type="expression" dxfId="546" priority="1673" stopIfTrue="1">
      <formula>F5&lt;$H$3</formula>
    </cfRule>
  </conditionalFormatting>
  <conditionalFormatting sqref="G8:G35 E8:E38">
    <cfRule type="expression" dxfId="545" priority="774" stopIfTrue="1">
      <formula>$F8=$H$3</formula>
    </cfRule>
    <cfRule type="expression" dxfId="544" priority="773" stopIfTrue="1">
      <formula>D8&lt;$H$3</formula>
    </cfRule>
  </conditionalFormatting>
  <conditionalFormatting sqref="G29:G35 E29:E38">
    <cfRule type="expression" dxfId="543" priority="772" stopIfTrue="1">
      <formula>$B29=$H$3</formula>
    </cfRule>
    <cfRule type="expression" dxfId="542" priority="771" stopIfTrue="1">
      <formula>$F29=$H$3</formula>
    </cfRule>
  </conditionalFormatting>
  <conditionalFormatting sqref="G29:G35">
    <cfRule type="expression" dxfId="541" priority="770" stopIfTrue="1">
      <formula>F29&lt;$H$3</formula>
    </cfRule>
  </conditionalFormatting>
  <conditionalFormatting sqref="G36:G38">
    <cfRule type="expression" dxfId="540" priority="823" stopIfTrue="1">
      <formula>$B36=$H$3</formula>
    </cfRule>
    <cfRule type="expression" dxfId="539" priority="821" stopIfTrue="1">
      <formula>F36&lt;$H$3</formula>
    </cfRule>
    <cfRule type="expression" dxfId="538" priority="822" stopIfTrue="1">
      <formula>$F36=$H$3</formula>
    </cfRule>
  </conditionalFormatting>
  <conditionalFormatting sqref="G40">
    <cfRule type="expression" dxfId="537" priority="681" stopIfTrue="1">
      <formula>$F40=$H$3</formula>
    </cfRule>
    <cfRule type="expression" dxfId="536" priority="682" stopIfTrue="1">
      <formula>$B40=$H$3</formula>
    </cfRule>
  </conditionalFormatting>
  <conditionalFormatting sqref="G40:G43">
    <cfRule type="expression" dxfId="535" priority="666" stopIfTrue="1">
      <formula>F40&lt;$H$3</formula>
    </cfRule>
  </conditionalFormatting>
  <conditionalFormatting sqref="G41:G43">
    <cfRule type="expression" dxfId="534" priority="656" stopIfTrue="1">
      <formula>$F41=$H$3</formula>
    </cfRule>
  </conditionalFormatting>
  <conditionalFormatting sqref="G44:G45">
    <cfRule type="expression" dxfId="533" priority="623" stopIfTrue="1">
      <formula>$F44=$H$3</formula>
    </cfRule>
    <cfRule type="expression" dxfId="532" priority="643" stopIfTrue="1">
      <formula>F44&lt;$H$3</formula>
    </cfRule>
  </conditionalFormatting>
  <conditionalFormatting sqref="G48:G50">
    <cfRule type="expression" dxfId="531" priority="609" stopIfTrue="1">
      <formula>F48&lt;$H$3</formula>
    </cfRule>
    <cfRule type="expression" dxfId="530" priority="612" stopIfTrue="1">
      <formula>$F48=$H$3</formula>
    </cfRule>
  </conditionalFormatting>
  <conditionalFormatting sqref="G51:G54 C13:C19">
    <cfRule type="expression" dxfId="529" priority="1201" stopIfTrue="1">
      <formula>$F13=$H$3</formula>
    </cfRule>
  </conditionalFormatting>
  <conditionalFormatting sqref="G51:G54">
    <cfRule type="expression" dxfId="528" priority="729" stopIfTrue="1">
      <formula>$B51=$H$3</formula>
    </cfRule>
    <cfRule type="expression" dxfId="527" priority="709" stopIfTrue="1">
      <formula>F51&lt;$H$3</formula>
    </cfRule>
  </conditionalFormatting>
  <conditionalFormatting sqref="G56:G57">
    <cfRule type="expression" dxfId="526" priority="432" stopIfTrue="1">
      <formula>F56&lt;$H$3</formula>
    </cfRule>
    <cfRule type="expression" dxfId="525" priority="433" stopIfTrue="1">
      <formula>$B56=$H$3</formula>
    </cfRule>
    <cfRule type="expression" dxfId="524" priority="434" stopIfTrue="1">
      <formula>$F56=$H$3</formula>
    </cfRule>
    <cfRule type="expression" dxfId="523" priority="456" stopIfTrue="1">
      <formula>$B56=$H$3</formula>
    </cfRule>
  </conditionalFormatting>
  <conditionalFormatting sqref="G59">
    <cfRule type="expression" dxfId="522" priority="317" stopIfTrue="1">
      <formula>$B59=$H$3</formula>
    </cfRule>
    <cfRule type="expression" dxfId="521" priority="319" stopIfTrue="1">
      <formula>$B59=$H$3</formula>
    </cfRule>
    <cfRule type="expression" dxfId="520" priority="316" stopIfTrue="1">
      <formula>F59&lt;$H$3</formula>
    </cfRule>
    <cfRule type="expression" dxfId="519" priority="318" stopIfTrue="1">
      <formula>$F59=$H$3</formula>
    </cfRule>
  </conditionalFormatting>
  <conditionalFormatting sqref="G60 G69">
    <cfRule type="expression" dxfId="518" priority="85636" stopIfTrue="1">
      <formula>$F259=$H$3</formula>
    </cfRule>
  </conditionalFormatting>
  <conditionalFormatting sqref="G62:G63">
    <cfRule type="expression" dxfId="517" priority="444" stopIfTrue="1">
      <formula>F62&lt;$H$3</formula>
    </cfRule>
    <cfRule type="expression" dxfId="516" priority="446" stopIfTrue="1">
      <formula>$B62=$H$3</formula>
    </cfRule>
  </conditionalFormatting>
  <conditionalFormatting sqref="G62:G68">
    <cfRule type="expression" dxfId="515" priority="447" stopIfTrue="1">
      <formula>$F62=$H$3</formula>
    </cfRule>
  </conditionalFormatting>
  <conditionalFormatting sqref="G71">
    <cfRule type="expression" dxfId="514" priority="310" stopIfTrue="1">
      <formula>$F71=$H$3</formula>
    </cfRule>
    <cfRule type="expression" dxfId="513" priority="308" stopIfTrue="1">
      <formula>F71&lt;$H$3</formula>
    </cfRule>
  </conditionalFormatting>
  <conditionalFormatting sqref="G72:G74 G76">
    <cfRule type="expression" dxfId="512" priority="392" stopIfTrue="1">
      <formula>$F72=$H$3</formula>
    </cfRule>
  </conditionalFormatting>
  <conditionalFormatting sqref="G72:G74">
    <cfRule type="expression" dxfId="511" priority="391" stopIfTrue="1">
      <formula>$B72=$H$3</formula>
    </cfRule>
    <cfRule type="expression" dxfId="510" priority="389" stopIfTrue="1">
      <formula>F72&lt;$H$3</formula>
    </cfRule>
  </conditionalFormatting>
  <conditionalFormatting sqref="G78">
    <cfRule type="expression" dxfId="509" priority="302" stopIfTrue="1">
      <formula>$B78=$H$3</formula>
    </cfRule>
    <cfRule type="expression" dxfId="508" priority="300" stopIfTrue="1">
      <formula>$F78=$H$3</formula>
    </cfRule>
  </conditionalFormatting>
  <conditionalFormatting sqref="G78:G79">
    <cfRule type="expression" dxfId="507" priority="166" stopIfTrue="1">
      <formula>F78&lt;$H$3</formula>
    </cfRule>
  </conditionalFormatting>
  <conditionalFormatting sqref="G79">
    <cfRule type="expression" dxfId="506" priority="159" stopIfTrue="1">
      <formula>$F79=$H$3</formula>
    </cfRule>
    <cfRule type="expression" dxfId="505" priority="164" stopIfTrue="1">
      <formula>$B79=$H$3</formula>
    </cfRule>
    <cfRule type="expression" dxfId="504" priority="165" stopIfTrue="1">
      <formula>$F79=$H$3</formula>
    </cfRule>
    <cfRule type="expression" dxfId="503" priority="148" stopIfTrue="1">
      <formula>F79&lt;$H$3</formula>
    </cfRule>
  </conditionalFormatting>
  <conditionalFormatting sqref="G81:G82">
    <cfRule type="expression" dxfId="502" priority="126" stopIfTrue="1">
      <formula>F81&lt;$H$3</formula>
    </cfRule>
    <cfRule type="expression" dxfId="501" priority="137" stopIfTrue="1">
      <formula>$F81=$H$3</formula>
    </cfRule>
  </conditionalFormatting>
  <conditionalFormatting sqref="G81:G89">
    <cfRule type="expression" dxfId="500" priority="142" stopIfTrue="1">
      <formula>$B81=$H$3</formula>
    </cfRule>
    <cfRule type="expression" dxfId="499" priority="143" stopIfTrue="1">
      <formula>$F81=$H$3</formula>
    </cfRule>
    <cfRule type="expression" dxfId="498" priority="144" stopIfTrue="1">
      <formula>F81&lt;$H$3</formula>
    </cfRule>
  </conditionalFormatting>
  <conditionalFormatting sqref="G91:G96 C96 E96">
    <cfRule type="expression" dxfId="497" priority="6" stopIfTrue="1">
      <formula>$F91=$H$3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2:F102 D103:D104 F103 F104 E84 F86 D87 B85 D106 F106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20" sqref="G120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46226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8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8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8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431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521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434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435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441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customHeight="1">
      <c r="A109" s="69" t="s">
        <v>442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customHeight="1">
      <c r="A110" s="69" t="s">
        <v>451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5" si="1">D110+1</f>
        <v>46215</v>
      </c>
      <c r="G110" s="11">
        <v>0.32500000000000001</v>
      </c>
      <c r="H110" s="35" t="s">
        <v>301</v>
      </c>
      <c r="I110" s="60"/>
    </row>
    <row r="111" spans="1:13" ht="24" customHeight="1">
      <c r="A111" s="69" t="s">
        <v>457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customHeight="1">
      <c r="A112" s="69" t="s">
        <v>458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513</v>
      </c>
      <c r="I112" s="60"/>
    </row>
    <row r="113" spans="1:9" ht="24" customHeight="1">
      <c r="A113" s="69" t="s">
        <v>462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34">
        <v>0.37083333333333335</v>
      </c>
      <c r="H113" s="35" t="s">
        <v>301</v>
      </c>
      <c r="I113" s="60"/>
    </row>
    <row r="114" spans="1:9" ht="24" customHeight="1">
      <c r="A114" s="69" t="s">
        <v>468</v>
      </c>
      <c r="B114" s="8">
        <f>F113</f>
        <v>46226</v>
      </c>
      <c r="C114" s="11">
        <v>0.5625</v>
      </c>
      <c r="D114" s="8">
        <f>B114</f>
        <v>46226</v>
      </c>
      <c r="E114" s="11">
        <v>0.70833333333333337</v>
      </c>
      <c r="F114" s="8">
        <f>D114+1</f>
        <v>46227</v>
      </c>
      <c r="G114" s="79">
        <v>0.16666666666666666</v>
      </c>
      <c r="H114" s="30"/>
      <c r="I114" s="60"/>
    </row>
    <row r="115" spans="1:9" ht="24" customHeight="1">
      <c r="A115" s="69" t="s">
        <v>470</v>
      </c>
      <c r="B115" s="8">
        <f>F114+2</f>
        <v>46229</v>
      </c>
      <c r="C115" s="11">
        <v>0</v>
      </c>
      <c r="D115" s="8">
        <f>B115+1</f>
        <v>46230</v>
      </c>
      <c r="E115" s="11">
        <v>0</v>
      </c>
      <c r="F115" s="8">
        <f t="shared" si="1"/>
        <v>46231</v>
      </c>
      <c r="G115" s="11">
        <v>0</v>
      </c>
      <c r="H115" s="30"/>
      <c r="I115" s="60"/>
    </row>
    <row r="116" spans="1:9" ht="24" customHeight="1">
      <c r="A116" s="69" t="s">
        <v>475</v>
      </c>
      <c r="B116" s="8">
        <f>F115+1</f>
        <v>46232</v>
      </c>
      <c r="C116" s="11">
        <v>0.83333333333333337</v>
      </c>
      <c r="D116" s="8">
        <f>B116</f>
        <v>46232</v>
      </c>
      <c r="E116" s="11">
        <v>0.95833333333333337</v>
      </c>
      <c r="F116" s="8">
        <f>D116+1</f>
        <v>46233</v>
      </c>
      <c r="G116" s="11">
        <v>0.45833333333333331</v>
      </c>
      <c r="H116" s="30"/>
      <c r="I116" s="60"/>
    </row>
    <row r="117" spans="1:9" ht="24" customHeight="1">
      <c r="A117" s="69" t="s">
        <v>484</v>
      </c>
      <c r="B117" s="8">
        <f>F116</f>
        <v>46233</v>
      </c>
      <c r="C117" s="11">
        <v>0.70833333333333337</v>
      </c>
      <c r="D117" s="8">
        <f>B117</f>
        <v>46233</v>
      </c>
      <c r="E117" s="11">
        <v>0.83333333333333337</v>
      </c>
      <c r="F117" s="8">
        <f>D117+1</f>
        <v>46234</v>
      </c>
      <c r="G117" s="11">
        <v>0.16666666666666666</v>
      </c>
      <c r="H117" s="30"/>
      <c r="I117" s="60"/>
    </row>
    <row r="118" spans="1:9" ht="24" customHeight="1">
      <c r="A118" s="69" t="s">
        <v>492</v>
      </c>
      <c r="B118" s="8">
        <f>F117+2</f>
        <v>46236</v>
      </c>
      <c r="C118" s="11">
        <v>0</v>
      </c>
      <c r="D118" s="8">
        <f>B118+1</f>
        <v>46237</v>
      </c>
      <c r="E118" s="11">
        <v>0</v>
      </c>
      <c r="F118" s="8">
        <f>D118+1</f>
        <v>46238</v>
      </c>
      <c r="G118" s="11">
        <v>0</v>
      </c>
      <c r="H118" s="30"/>
      <c r="I118" s="60"/>
    </row>
    <row r="119" spans="1:9" ht="24" customHeight="1">
      <c r="A119" s="69" t="s">
        <v>514</v>
      </c>
      <c r="B119" s="8">
        <f>F118+1</f>
        <v>46239</v>
      </c>
      <c r="C119" s="11">
        <v>0.83333333333333337</v>
      </c>
      <c r="D119" s="8">
        <f>B119</f>
        <v>46239</v>
      </c>
      <c r="E119" s="11">
        <v>0.95833333333333337</v>
      </c>
      <c r="F119" s="8">
        <f>D119+1</f>
        <v>46240</v>
      </c>
      <c r="G119" s="11">
        <v>0.45833333333333331</v>
      </c>
      <c r="H119" s="30"/>
      <c r="I119" s="60"/>
    </row>
    <row r="120" spans="1:9" ht="24" customHeight="1">
      <c r="A120" s="69" t="s">
        <v>529</v>
      </c>
      <c r="B120" s="8">
        <f>F119</f>
        <v>46240</v>
      </c>
      <c r="C120" s="11">
        <v>0.70833333333333337</v>
      </c>
      <c r="D120" s="8">
        <f>B120</f>
        <v>46240</v>
      </c>
      <c r="E120" s="11">
        <v>0.83333333333333337</v>
      </c>
      <c r="F120" s="8">
        <f>D120+1</f>
        <v>46241</v>
      </c>
      <c r="G120" s="11">
        <v>0.16666666666666666</v>
      </c>
      <c r="H120" s="30"/>
      <c r="I120" s="60"/>
    </row>
    <row r="121" spans="1:9" ht="24" customHeight="1"/>
    <row r="122" spans="1:9" ht="24" customHeight="1"/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496" priority="1169" stopIfTrue="1" operator="equal">
      <formula>$H$3</formula>
    </cfRule>
  </conditionalFormatting>
  <conditionalFormatting sqref="B5:B7 D6:D7">
    <cfRule type="cellIs" dxfId="495" priority="1098" stopIfTrue="1" operator="lessThan">
      <formula>$H$3</formula>
    </cfRule>
  </conditionalFormatting>
  <conditionalFormatting sqref="B6:B7 D7">
    <cfRule type="cellIs" dxfId="494" priority="1097" stopIfTrue="1" operator="equal">
      <formula>$H$3</formula>
    </cfRule>
  </conditionalFormatting>
  <conditionalFormatting sqref="B9:B11">
    <cfRule type="cellIs" dxfId="493" priority="1155" stopIfTrue="1" operator="lessThan">
      <formula>$H$3</formula>
    </cfRule>
    <cfRule type="cellIs" dxfId="492" priority="1154" stopIfTrue="1" operator="equal">
      <formula>$H$3</formula>
    </cfRule>
  </conditionalFormatting>
  <conditionalFormatting sqref="B13:B14">
    <cfRule type="cellIs" dxfId="491" priority="1072" stopIfTrue="1" operator="equal">
      <formula>$H$3</formula>
    </cfRule>
    <cfRule type="cellIs" dxfId="490" priority="1073" stopIfTrue="1" operator="lessThan">
      <formula>$H$3</formula>
    </cfRule>
  </conditionalFormatting>
  <conditionalFormatting sqref="B16:B30">
    <cfRule type="cellIs" dxfId="489" priority="1044" stopIfTrue="1" operator="lessThan">
      <formula>$H$3</formula>
    </cfRule>
    <cfRule type="cellIs" dxfId="488" priority="1043" stopIfTrue="1" operator="equal">
      <formula>$H$3</formula>
    </cfRule>
  </conditionalFormatting>
  <conditionalFormatting sqref="B18:B19">
    <cfRule type="cellIs" dxfId="487" priority="991" stopIfTrue="1" operator="lessThan">
      <formula>$H$3</formula>
    </cfRule>
    <cfRule type="cellIs" dxfId="486" priority="990" stopIfTrue="1" operator="equal">
      <formula>$H$3</formula>
    </cfRule>
  </conditionalFormatting>
  <conditionalFormatting sqref="B21:B25">
    <cfRule type="cellIs" dxfId="485" priority="865" stopIfTrue="1" operator="lessThan">
      <formula>$H$3</formula>
    </cfRule>
    <cfRule type="cellIs" dxfId="484" priority="864" stopIfTrue="1" operator="equal">
      <formula>$H$3</formula>
    </cfRule>
  </conditionalFormatting>
  <conditionalFormatting sqref="B28:B30">
    <cfRule type="cellIs" dxfId="483" priority="1037" stopIfTrue="1" operator="equal">
      <formula>$H$3</formula>
    </cfRule>
    <cfRule type="cellIs" dxfId="482" priority="1038" stopIfTrue="1" operator="lessThan">
      <formula>$H$3</formula>
    </cfRule>
  </conditionalFormatting>
  <conditionalFormatting sqref="B32:B35">
    <cfRule type="cellIs" dxfId="481" priority="1000" stopIfTrue="1" operator="lessThan">
      <formula>$H$3</formula>
    </cfRule>
    <cfRule type="cellIs" dxfId="480" priority="999" stopIfTrue="1" operator="equal">
      <formula>$H$3</formula>
    </cfRule>
  </conditionalFormatting>
  <conditionalFormatting sqref="B33:B38">
    <cfRule type="cellIs" dxfId="479" priority="912" stopIfTrue="1" operator="equal">
      <formula>$H$3</formula>
    </cfRule>
    <cfRule type="cellIs" dxfId="478" priority="913" stopIfTrue="1" operator="lessThan">
      <formula>$H$3</formula>
    </cfRule>
  </conditionalFormatting>
  <conditionalFormatting sqref="B37:B38">
    <cfRule type="cellIs" dxfId="477" priority="898" stopIfTrue="1" operator="equal">
      <formula>$H$3</formula>
    </cfRule>
    <cfRule type="cellIs" dxfId="476" priority="899" stopIfTrue="1" operator="lessThan">
      <formula>$H$3</formula>
    </cfRule>
  </conditionalFormatting>
  <conditionalFormatting sqref="B40:B50">
    <cfRule type="cellIs" dxfId="475" priority="808" stopIfTrue="1" operator="lessThan">
      <formula>$H$3</formula>
    </cfRule>
    <cfRule type="cellIs" dxfId="474" priority="807" stopIfTrue="1" operator="equal">
      <formula>$H$3</formula>
    </cfRule>
  </conditionalFormatting>
  <conditionalFormatting sqref="B52:B60">
    <cfRule type="cellIs" dxfId="473" priority="756" stopIfTrue="1" operator="equal">
      <formula>$H$3</formula>
    </cfRule>
    <cfRule type="cellIs" dxfId="472" priority="757" stopIfTrue="1" operator="lessThan">
      <formula>$H$3</formula>
    </cfRule>
  </conditionalFormatting>
  <conditionalFormatting sqref="B62:B70">
    <cfRule type="cellIs" dxfId="471" priority="424" stopIfTrue="1" operator="lessThan">
      <formula>$H$3</formula>
    </cfRule>
    <cfRule type="cellIs" dxfId="470" priority="423" stopIfTrue="1" operator="equal">
      <formula>$H$3</formula>
    </cfRule>
  </conditionalFormatting>
  <conditionalFormatting sqref="B72">
    <cfRule type="cellIs" dxfId="469" priority="409" stopIfTrue="1" operator="equal">
      <formula>$H$3</formula>
    </cfRule>
    <cfRule type="cellIs" dxfId="468" priority="412" stopIfTrue="1" operator="lessThan">
      <formula>$H$3</formula>
    </cfRule>
    <cfRule type="cellIs" dxfId="467" priority="401" stopIfTrue="1" operator="lessThan">
      <formula>$H$3</formula>
    </cfRule>
  </conditionalFormatting>
  <conditionalFormatting sqref="B74:B81">
    <cfRule type="cellIs" dxfId="466" priority="236" stopIfTrue="1" operator="equal">
      <formula>$H$3</formula>
    </cfRule>
    <cfRule type="cellIs" dxfId="465" priority="237" stopIfTrue="1" operator="lessThan">
      <formula>$H$3</formula>
    </cfRule>
  </conditionalFormatting>
  <conditionalFormatting sqref="B83">
    <cfRule type="cellIs" dxfId="464" priority="235" stopIfTrue="1" operator="lessThan">
      <formula>$H$3</formula>
    </cfRule>
    <cfRule type="cellIs" dxfId="463" priority="234" stopIfTrue="1" operator="equal">
      <formula>$H$3</formula>
    </cfRule>
  </conditionalFormatting>
  <conditionalFormatting sqref="B85:B88">
    <cfRule type="cellIs" dxfId="462" priority="222" stopIfTrue="1" operator="lessThan">
      <formula>$H$3</formula>
    </cfRule>
    <cfRule type="cellIs" dxfId="461" priority="221" stopIfTrue="1" operator="equal">
      <formula>$H$3</formula>
    </cfRule>
  </conditionalFormatting>
  <conditionalFormatting sqref="B91:B96">
    <cfRule type="cellIs" dxfId="460" priority="61" stopIfTrue="1" operator="lessThan">
      <formula>$H$3</formula>
    </cfRule>
  </conditionalFormatting>
  <conditionalFormatting sqref="B92">
    <cfRule type="cellIs" dxfId="459" priority="60" stopIfTrue="1" operator="equal">
      <formula>$H$3</formula>
    </cfRule>
  </conditionalFormatting>
  <conditionalFormatting sqref="B98">
    <cfRule type="cellIs" dxfId="458" priority="102" stopIfTrue="1" operator="equal">
      <formula>$H$3</formula>
    </cfRule>
  </conditionalFormatting>
  <conditionalFormatting sqref="B98:B120">
    <cfRule type="cellIs" dxfId="457" priority="38" stopIfTrue="1" operator="lessThan">
      <formula>$H$3</formula>
    </cfRule>
  </conditionalFormatting>
  <conditionalFormatting sqref="B99:B120">
    <cfRule type="cellIs" dxfId="456" priority="37" stopIfTrue="1" operator="equal">
      <formula>$H$3</formula>
    </cfRule>
  </conditionalFormatting>
  <conditionalFormatting sqref="B18:C18">
    <cfRule type="expression" dxfId="455" priority="85051" stopIfTrue="1">
      <formula>AND($B227=$H$3,$B227&lt;&gt;"")</formula>
    </cfRule>
    <cfRule type="expression" dxfId="454" priority="85052" stopIfTrue="1">
      <formula>AND($B227&lt;$H$3,$B227&lt;&gt;"")</formula>
    </cfRule>
  </conditionalFormatting>
  <conditionalFormatting sqref="B26:C26">
    <cfRule type="expression" dxfId="453" priority="85053" stopIfTrue="1">
      <formula>AND($B191=$H$3,$B191&lt;&gt;"")</formula>
    </cfRule>
    <cfRule type="expression" dxfId="452" priority="85054" stopIfTrue="1">
      <formula>AND($B191&lt;$H$3,$B191&lt;&gt;"")</formula>
    </cfRule>
  </conditionalFormatting>
  <conditionalFormatting sqref="B46:C46 B59:C59">
    <cfRule type="expression" dxfId="451" priority="85055" stopIfTrue="1">
      <formula>AND($B218=$H$3,$B218&lt;&gt;"")</formula>
    </cfRule>
    <cfRule type="expression" dxfId="450" priority="85056" stopIfTrue="1">
      <formula>AND($B218&lt;$H$3,$B218&lt;&gt;"")</formula>
    </cfRule>
  </conditionalFormatting>
  <conditionalFormatting sqref="B78:C78">
    <cfRule type="expression" dxfId="449" priority="85060" stopIfTrue="1">
      <formula>AND($B260&lt;$H$3,$B260&lt;&gt;"")</formula>
    </cfRule>
    <cfRule type="expression" dxfId="448" priority="85059" stopIfTrue="1">
      <formula>AND($B260=$H$3,$B260&lt;&gt;"")</formula>
    </cfRule>
  </conditionalFormatting>
  <conditionalFormatting sqref="C13:C14">
    <cfRule type="expression" dxfId="447" priority="1071" stopIfTrue="1">
      <formula>B13&lt;$H$3</formula>
    </cfRule>
  </conditionalFormatting>
  <conditionalFormatting sqref="C21">
    <cfRule type="expression" dxfId="446" priority="901" stopIfTrue="1">
      <formula>B21&lt;$H$3</formula>
    </cfRule>
  </conditionalFormatting>
  <conditionalFormatting sqref="C22 E93:E96">
    <cfRule type="expression" dxfId="445" priority="963" stopIfTrue="1">
      <formula>$F22=$H$3</formula>
    </cfRule>
    <cfRule type="expression" dxfId="444" priority="965" stopIfTrue="1">
      <formula>B22&lt;$H$3</formula>
    </cfRule>
  </conditionalFormatting>
  <conditionalFormatting sqref="C22">
    <cfRule type="expression" dxfId="443" priority="962" stopIfTrue="1">
      <formula>$B22=$H$3</formula>
    </cfRule>
  </conditionalFormatting>
  <conditionalFormatting sqref="C28:C30 E28:E30 G28:G30">
    <cfRule type="expression" dxfId="442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0">
    <cfRule type="expression" dxfId="441" priority="3749" stopIfTrue="1">
      <formula>$F5=$H$3</formula>
    </cfRule>
  </conditionalFormatting>
  <conditionalFormatting sqref="C32:C38">
    <cfRule type="expression" dxfId="440" priority="853" stopIfTrue="1">
      <formula>B32&lt;$H$3</formula>
    </cfRule>
  </conditionalFormatting>
  <conditionalFormatting sqref="C40:C45">
    <cfRule type="expression" dxfId="439" priority="849" stopIfTrue="1">
      <formula>B40&lt;$H$3</formula>
    </cfRule>
  </conditionalFormatting>
  <conditionalFormatting sqref="C48:C50 C80:C81 G80:G81 C85:C89 C92:C96">
    <cfRule type="expression" dxfId="438" priority="804" stopIfTrue="1">
      <formula>$F48=$H$3</formula>
    </cfRule>
  </conditionalFormatting>
  <conditionalFormatting sqref="C52:C58">
    <cfRule type="expression" dxfId="437" priority="758" stopIfTrue="1">
      <formula>B52&lt;$H$3</formula>
    </cfRule>
  </conditionalFormatting>
  <conditionalFormatting sqref="C62:C67 C83 C85:C89 E80:E81 E92:E96 C91:C96 C80:C81 G80:G81">
    <cfRule type="expression" dxfId="436" priority="722" stopIfTrue="1">
      <formula>$B62=$H$3</formula>
    </cfRule>
  </conditionalFormatting>
  <conditionalFormatting sqref="C62:C68">
    <cfRule type="expression" dxfId="435" priority="714" stopIfTrue="1">
      <formula>B62&lt;$H$3</formula>
    </cfRule>
  </conditionalFormatting>
  <conditionalFormatting sqref="C62:C69">
    <cfRule type="expression" dxfId="434" priority="715" stopIfTrue="1">
      <formula>$F62=$H$3</formula>
    </cfRule>
  </conditionalFormatting>
  <conditionalFormatting sqref="C68">
    <cfRule type="expression" dxfId="433" priority="680" stopIfTrue="1">
      <formula>B68&lt;$H$3</formula>
    </cfRule>
    <cfRule type="expression" dxfId="432" priority="679" stopIfTrue="1">
      <formula>$B68=$H$3</formula>
    </cfRule>
    <cfRule type="expression" dxfId="431" priority="678" stopIfTrue="1">
      <formula>$F68=$H$3</formula>
    </cfRule>
  </conditionalFormatting>
  <conditionalFormatting sqref="C68:C69 E62:E68 G62:G68">
    <cfRule type="expression" dxfId="430" priority="603" stopIfTrue="1">
      <formula>B62&lt;$H$3</formula>
    </cfRule>
  </conditionalFormatting>
  <conditionalFormatting sqref="C68:C69">
    <cfRule type="expression" dxfId="429" priority="681" stopIfTrue="1">
      <formula>$B68=$H$3</formula>
    </cfRule>
    <cfRule type="expression" dxfId="428" priority="683" stopIfTrue="1">
      <formula>$F68=$H$3</formula>
    </cfRule>
  </conditionalFormatting>
  <conditionalFormatting sqref="C68:C70">
    <cfRule type="expression" dxfId="427" priority="462" stopIfTrue="1">
      <formula>$B68=$H$3</formula>
    </cfRule>
  </conditionalFormatting>
  <conditionalFormatting sqref="C70 E70">
    <cfRule type="expression" dxfId="426" priority="440" stopIfTrue="1">
      <formula>B70&lt;$H$3</formula>
    </cfRule>
  </conditionalFormatting>
  <conditionalFormatting sqref="C70">
    <cfRule type="expression" dxfId="425" priority="456" stopIfTrue="1">
      <formula>$F70=$H$3</formula>
    </cfRule>
    <cfRule type="expression" dxfId="424" priority="439" stopIfTrue="1">
      <formula>$B70=$H$3</formula>
    </cfRule>
  </conditionalFormatting>
  <conditionalFormatting sqref="C72 G91">
    <cfRule type="expression" dxfId="423" priority="355" stopIfTrue="1">
      <formula>B72&lt;$H$3</formula>
    </cfRule>
  </conditionalFormatting>
  <conditionalFormatting sqref="C74:C77">
    <cfRule type="expression" dxfId="422" priority="268" stopIfTrue="1">
      <formula>B74&lt;$H$3</formula>
    </cfRule>
    <cfRule type="expression" dxfId="421" priority="269" stopIfTrue="1">
      <formula>$F74=$H$3</formula>
    </cfRule>
  </conditionalFormatting>
  <conditionalFormatting sqref="C80:C81 G80:G81 C89 C92 C48:C50">
    <cfRule type="expression" dxfId="420" priority="803" stopIfTrue="1">
      <formula>B48&lt;$H$3</formula>
    </cfRule>
  </conditionalFormatting>
  <conditionalFormatting sqref="C83 C85:C89">
    <cfRule type="expression" dxfId="419" priority="257" stopIfTrue="1">
      <formula>B83&lt;$H$3</formula>
    </cfRule>
  </conditionalFormatting>
  <conditionalFormatting sqref="C91">
    <cfRule type="expression" dxfId="418" priority="124" stopIfTrue="1">
      <formula>B91&lt;$H$3</formula>
    </cfRule>
  </conditionalFormatting>
  <conditionalFormatting sqref="C93:C96">
    <cfRule type="expression" dxfId="417" priority="120" stopIfTrue="1">
      <formula>B93&lt;$H$3</formula>
    </cfRule>
  </conditionalFormatting>
  <conditionalFormatting sqref="C98:C120">
    <cfRule type="expression" dxfId="416" priority="44" stopIfTrue="1">
      <formula>B98&lt;$H$3</formula>
    </cfRule>
    <cfRule type="expression" dxfId="415" priority="43" stopIfTrue="1">
      <formula>$B98=$H$3</formula>
    </cfRule>
  </conditionalFormatting>
  <conditionalFormatting sqref="D5">
    <cfRule type="cellIs" dxfId="414" priority="1173" stopIfTrue="1" operator="equal">
      <formula>$H$3</formula>
    </cfRule>
    <cfRule type="cellIs" dxfId="413" priority="1168" stopIfTrue="1" operator="lessThan">
      <formula>$H$3</formula>
    </cfRule>
  </conditionalFormatting>
  <conditionalFormatting sqref="D9:D10">
    <cfRule type="cellIs" dxfId="412" priority="1128" stopIfTrue="1" operator="equal">
      <formula>$H$3</formula>
    </cfRule>
  </conditionalFormatting>
  <conditionalFormatting sqref="D9:D11">
    <cfRule type="cellIs" dxfId="411" priority="1129" stopIfTrue="1" operator="lessThan">
      <formula>$H$3</formula>
    </cfRule>
  </conditionalFormatting>
  <conditionalFormatting sqref="D11 D5:D6">
    <cfRule type="cellIs" dxfId="410" priority="1158" stopIfTrue="1" operator="equal">
      <formula>$H$3</formula>
    </cfRule>
  </conditionalFormatting>
  <conditionalFormatting sqref="D13">
    <cfRule type="cellIs" dxfId="409" priority="1046" stopIfTrue="1" operator="equal">
      <formula>$H$3</formula>
    </cfRule>
  </conditionalFormatting>
  <conditionalFormatting sqref="D13:D14">
    <cfRule type="cellIs" dxfId="408" priority="1047" stopIfTrue="1" operator="lessThan">
      <formula>$H$3</formula>
    </cfRule>
  </conditionalFormatting>
  <conditionalFormatting sqref="D14 D16">
    <cfRule type="cellIs" dxfId="407" priority="1076" stopIfTrue="1" operator="equal">
      <formula>$H$3</formula>
    </cfRule>
  </conditionalFormatting>
  <conditionalFormatting sqref="D16:D25">
    <cfRule type="cellIs" dxfId="406" priority="892" stopIfTrue="1" operator="lessThan">
      <formula>$H$3</formula>
    </cfRule>
  </conditionalFormatting>
  <conditionalFormatting sqref="D17:D25">
    <cfRule type="cellIs" dxfId="405" priority="868" stopIfTrue="1" operator="equal">
      <formula>$H$3</formula>
    </cfRule>
  </conditionalFormatting>
  <conditionalFormatting sqref="D18:D19">
    <cfRule type="cellIs" dxfId="404" priority="987" stopIfTrue="1" operator="lessThan">
      <formula>$H$3</formula>
    </cfRule>
    <cfRule type="cellIs" dxfId="403" priority="986" stopIfTrue="1" operator="equal">
      <formula>$H$3</formula>
    </cfRule>
  </conditionalFormatting>
  <conditionalFormatting sqref="D21:D25">
    <cfRule type="cellIs" dxfId="402" priority="863" stopIfTrue="1" operator="lessThan">
      <formula>$H$3</formula>
    </cfRule>
  </conditionalFormatting>
  <conditionalFormatting sqref="D26:D30 F28:F30">
    <cfRule type="cellIs" dxfId="401" priority="1027" stopIfTrue="1" operator="equal">
      <formula>$H$3</formula>
    </cfRule>
  </conditionalFormatting>
  <conditionalFormatting sqref="D26:D30">
    <cfRule type="cellIs" dxfId="400" priority="1032" stopIfTrue="1" operator="lessThan">
      <formula>$H$3</formula>
    </cfRule>
  </conditionalFormatting>
  <conditionalFormatting sqref="D28:D30 F28:F30">
    <cfRule type="cellIs" dxfId="399" priority="1026" stopIfTrue="1" operator="lessThan">
      <formula>$H$3</formula>
    </cfRule>
  </conditionalFormatting>
  <conditionalFormatting sqref="D33:D37 F36:F37">
    <cfRule type="cellIs" dxfId="398" priority="914" stopIfTrue="1" operator="equal">
      <formula>$H$3</formula>
    </cfRule>
  </conditionalFormatting>
  <conditionalFormatting sqref="D33:D37 F37">
    <cfRule type="cellIs" dxfId="397" priority="911" stopIfTrue="1" operator="lessThan">
      <formula>$H$3</formula>
    </cfRule>
  </conditionalFormatting>
  <conditionalFormatting sqref="D37:D38 F37:F38">
    <cfRule type="cellIs" dxfId="396" priority="900" stopIfTrue="1" operator="equal">
      <formula>$H$3</formula>
    </cfRule>
  </conditionalFormatting>
  <conditionalFormatting sqref="D38 D40:D45">
    <cfRule type="cellIs" dxfId="395" priority="888" stopIfTrue="1" operator="equal">
      <formula>$H$3</formula>
    </cfRule>
  </conditionalFormatting>
  <conditionalFormatting sqref="D38">
    <cfRule type="cellIs" dxfId="394" priority="885" stopIfTrue="1" operator="lessThan">
      <formula>$H$3</formula>
    </cfRule>
  </conditionalFormatting>
  <conditionalFormatting sqref="D40:D47">
    <cfRule type="cellIs" dxfId="393" priority="844" stopIfTrue="1" operator="lessThan">
      <formula>$H$3</formula>
    </cfRule>
  </conditionalFormatting>
  <conditionalFormatting sqref="D46:D47">
    <cfRule type="cellIs" dxfId="392" priority="843" stopIfTrue="1" operator="equal">
      <formula>$H$3</formula>
    </cfRule>
  </conditionalFormatting>
  <conditionalFormatting sqref="D48:D50">
    <cfRule type="cellIs" dxfId="391" priority="834" stopIfTrue="1" operator="lessThan">
      <formula>$H$3</formula>
    </cfRule>
  </conditionalFormatting>
  <conditionalFormatting sqref="D52:D58 D48:D50">
    <cfRule type="cellIs" dxfId="390" priority="811" stopIfTrue="1" operator="equal">
      <formula>$H$3</formula>
    </cfRule>
  </conditionalFormatting>
  <conditionalFormatting sqref="D52:D60">
    <cfRule type="cellIs" dxfId="389" priority="753" stopIfTrue="1" operator="lessThan">
      <formula>$H$3</formula>
    </cfRule>
  </conditionalFormatting>
  <conditionalFormatting sqref="D59:D60">
    <cfRule type="cellIs" dxfId="388" priority="752" stopIfTrue="1" operator="equal">
      <formula>$H$3</formula>
    </cfRule>
  </conditionalFormatting>
  <conditionalFormatting sqref="D62:D70">
    <cfRule type="cellIs" dxfId="387" priority="426" stopIfTrue="1" operator="lessThan">
      <formula>$H$3</formula>
    </cfRule>
    <cfRule type="cellIs" dxfId="386" priority="425" stopIfTrue="1" operator="equal">
      <formula>$H$3</formula>
    </cfRule>
  </conditionalFormatting>
  <conditionalFormatting sqref="D72">
    <cfRule type="cellIs" dxfId="385" priority="413" stopIfTrue="1" operator="equal">
      <formula>$H$3</formula>
    </cfRule>
    <cfRule type="cellIs" dxfId="384" priority="414" stopIfTrue="1" operator="lessThan">
      <formula>$H$3</formula>
    </cfRule>
  </conditionalFormatting>
  <conditionalFormatting sqref="D74:D77">
    <cfRule type="cellIs" dxfId="383" priority="266" stopIfTrue="1" operator="equal">
      <formula>$H$3</formula>
    </cfRule>
    <cfRule type="cellIs" dxfId="382" priority="267" stopIfTrue="1" operator="lessThan">
      <formula>$H$3</formula>
    </cfRule>
  </conditionalFormatting>
  <conditionalFormatting sqref="D78:D79">
    <cfRule type="cellIs" dxfId="381" priority="329" stopIfTrue="1" operator="lessThan">
      <formula>$H$3</formula>
    </cfRule>
    <cfRule type="cellIs" dxfId="380" priority="328" stopIfTrue="1" operator="equal">
      <formula>$H$3</formula>
    </cfRule>
  </conditionalFormatting>
  <conditionalFormatting sqref="D80:D81">
    <cfRule type="cellIs" dxfId="379" priority="240" stopIfTrue="1" operator="lessThan">
      <formula>$H$3</formula>
    </cfRule>
    <cfRule type="cellIs" dxfId="378" priority="239" stopIfTrue="1" operator="equal">
      <formula>$H$3</formula>
    </cfRule>
  </conditionalFormatting>
  <conditionalFormatting sqref="D83">
    <cfRule type="cellIs" dxfId="377" priority="229" stopIfTrue="1" operator="lessThan">
      <formula>$H$3</formula>
    </cfRule>
    <cfRule type="cellIs" dxfId="376" priority="228" stopIfTrue="1" operator="equal">
      <formula>$H$3</formula>
    </cfRule>
  </conditionalFormatting>
  <conditionalFormatting sqref="D85:D88">
    <cfRule type="cellIs" dxfId="375" priority="216" stopIfTrue="1" operator="lessThan">
      <formula>$H$3</formula>
    </cfRule>
    <cfRule type="cellIs" dxfId="374" priority="215" stopIfTrue="1" operator="equal">
      <formula>$H$3</formula>
    </cfRule>
  </conditionalFormatting>
  <conditionalFormatting sqref="D91">
    <cfRule type="cellIs" dxfId="373" priority="163" stopIfTrue="1" operator="equal">
      <formula>$H$3</formula>
    </cfRule>
    <cfRule type="cellIs" dxfId="372" priority="164" stopIfTrue="1" operator="lessThan">
      <formula>$H$3</formula>
    </cfRule>
  </conditionalFormatting>
  <conditionalFormatting sqref="D91:D92">
    <cfRule type="cellIs" dxfId="371" priority="63" stopIfTrue="1" operator="equal">
      <formula>$H$3</formula>
    </cfRule>
  </conditionalFormatting>
  <conditionalFormatting sqref="D91:D96">
    <cfRule type="cellIs" dxfId="370" priority="64" stopIfTrue="1" operator="lessThan">
      <formula>$H$3</formula>
    </cfRule>
  </conditionalFormatting>
  <conditionalFormatting sqref="D93:D96 B91 B93:B96">
    <cfRule type="cellIs" dxfId="369" priority="147" stopIfTrue="1" operator="equal">
      <formula>$H$3</formula>
    </cfRule>
  </conditionalFormatting>
  <conditionalFormatting sqref="D98">
    <cfRule type="cellIs" dxfId="368" priority="111" stopIfTrue="1" operator="lessThan">
      <formula>$H$3</formula>
    </cfRule>
    <cfRule type="cellIs" dxfId="367" priority="110" stopIfTrue="1" operator="equal">
      <formula>$H$3</formula>
    </cfRule>
  </conditionalFormatting>
  <conditionalFormatting sqref="D98:D120">
    <cfRule type="cellIs" dxfId="366" priority="35" stopIfTrue="1" operator="equal">
      <formula>$H$3</formula>
    </cfRule>
    <cfRule type="cellIs" dxfId="365" priority="36" stopIfTrue="1" operator="lessThan">
      <formula>$H$3</formula>
    </cfRule>
  </conditionalFormatting>
  <conditionalFormatting sqref="D18:E18">
    <cfRule type="expression" dxfId="364" priority="85064">
      <formula>AND($D227&lt;$H$3,$D227&lt;&gt;"")</formula>
    </cfRule>
    <cfRule type="expression" dxfId="363" priority="85065">
      <formula>AND($D227=$H$3,$D227&lt;&gt;"")</formula>
    </cfRule>
  </conditionalFormatting>
  <conditionalFormatting sqref="D26:E26">
    <cfRule type="expression" dxfId="362" priority="85066">
      <formula>AND($D191&lt;$H$3,$D191&lt;&gt;"")</formula>
    </cfRule>
    <cfRule type="expression" dxfId="361" priority="85067">
      <formula>AND($D191=$H$3,$D191&lt;&gt;"")</formula>
    </cfRule>
  </conditionalFormatting>
  <conditionalFormatting sqref="D46:E46 D59:E59">
    <cfRule type="expression" dxfId="360" priority="85068">
      <formula>AND($D218&lt;$H$3,$D218&lt;&gt;"")</formula>
    </cfRule>
    <cfRule type="expression" dxfId="359" priority="85069">
      <formula>AND($D218=$H$3,$D218&lt;&gt;"")</formula>
    </cfRule>
  </conditionalFormatting>
  <conditionalFormatting sqref="D78:E78">
    <cfRule type="expression" dxfId="358" priority="85072">
      <formula>AND($D260&lt;$H$3,$D260&lt;&gt;"")</formula>
    </cfRule>
    <cfRule type="expression" dxfId="357" priority="85073">
      <formula>AND($D260=$H$3,$D260&lt;&gt;"")</formula>
    </cfRule>
  </conditionalFormatting>
  <conditionalFormatting sqref="D18:F19">
    <cfRule type="cellIs" dxfId="356" priority="983" stopIfTrue="1" operator="lessThan">
      <formula>$H$3</formula>
    </cfRule>
  </conditionalFormatting>
  <conditionalFormatting sqref="D26:F27">
    <cfRule type="cellIs" dxfId="355" priority="1023" stopIfTrue="1" operator="lessThan">
      <formula>$H$3</formula>
    </cfRule>
  </conditionalFormatting>
  <conditionalFormatting sqref="D46:F47">
    <cfRule type="cellIs" dxfId="354" priority="840" stopIfTrue="1" operator="lessThan">
      <formula>$H$3</formula>
    </cfRule>
  </conditionalFormatting>
  <conditionalFormatting sqref="D59:F60">
    <cfRule type="cellIs" dxfId="353" priority="749" stopIfTrue="1" operator="lessThan">
      <formula>$H$3</formula>
    </cfRule>
  </conditionalFormatting>
  <conditionalFormatting sqref="D78:F79">
    <cfRule type="cellIs" dxfId="352" priority="325" stopIfTrue="1" operator="lessThan">
      <formula>$H$3</formula>
    </cfRule>
  </conditionalFormatting>
  <conditionalFormatting sqref="E5 E91 E98">
    <cfRule type="expression" dxfId="351" priority="1177" stopIfTrue="1">
      <formula>D5&lt;$H$3</formula>
    </cfRule>
    <cfRule type="expression" dxfId="350" priority="1176" stopIfTrue="1">
      <formula>$B5=$H$3</formula>
    </cfRule>
    <cfRule type="expression" dxfId="349" priority="1175" stopIfTrue="1">
      <formula>$D5=$H$3</formula>
    </cfRule>
  </conditionalFormatting>
  <conditionalFormatting sqref="E6:E7">
    <cfRule type="expression" dxfId="348" priority="1091" stopIfTrue="1">
      <formula>D6&lt;$H$3</formula>
    </cfRule>
  </conditionalFormatting>
  <conditionalFormatting sqref="E9:E11">
    <cfRule type="expression" dxfId="347" priority="1131" stopIfTrue="1">
      <formula>D9&lt;$H$3</formula>
    </cfRule>
  </conditionalFormatting>
  <conditionalFormatting sqref="E13:E14">
    <cfRule type="expression" dxfId="346" priority="1045" stopIfTrue="1">
      <formula>D13&lt;$H$3</formula>
    </cfRule>
  </conditionalFormatting>
  <conditionalFormatting sqref="E18">
    <cfRule type="expression" dxfId="345" priority="85074" stopIfTrue="1">
      <formula>$D227=$H$3</formula>
    </cfRule>
  </conditionalFormatting>
  <conditionalFormatting sqref="E21:E22 C23:C24 E24">
    <cfRule type="expression" dxfId="344" priority="872" stopIfTrue="1">
      <formula>$F21=$H$3</formula>
    </cfRule>
  </conditionalFormatting>
  <conditionalFormatting sqref="E21:E25 C23:C24">
    <cfRule type="expression" dxfId="343" priority="871" stopIfTrue="1">
      <formula>B21&lt;$H$3</formula>
    </cfRule>
  </conditionalFormatting>
  <conditionalFormatting sqref="E22">
    <cfRule type="expression" dxfId="342" priority="942" stopIfTrue="1">
      <formula>$B22=$H$3</formula>
    </cfRule>
  </conditionalFormatting>
  <conditionalFormatting sqref="E25 G25">
    <cfRule type="expression" dxfId="341" priority="859" stopIfTrue="1">
      <formula>$B25=$H$3</formula>
    </cfRule>
    <cfRule type="expression" dxfId="340" priority="860" stopIfTrue="1">
      <formula>$F25=$H$3</formula>
    </cfRule>
  </conditionalFormatting>
  <conditionalFormatting sqref="E26">
    <cfRule type="expression" dxfId="339" priority="85075" stopIfTrue="1">
      <formula>$D191=$H$3</formula>
    </cfRule>
  </conditionalFormatting>
  <conditionalFormatting sqref="E32:E38">
    <cfRule type="expression" dxfId="338" priority="852" stopIfTrue="1">
      <formula>D32&lt;$H$3</formula>
    </cfRule>
  </conditionalFormatting>
  <conditionalFormatting sqref="E40:E45">
    <cfRule type="expression" dxfId="337" priority="873" stopIfTrue="1">
      <formula>D40&lt;$H$3</formula>
    </cfRule>
  </conditionalFormatting>
  <conditionalFormatting sqref="E46 E59">
    <cfRule type="expression" dxfId="336" priority="85076" stopIfTrue="1">
      <formula>$D218=$H$3</formula>
    </cfRule>
  </conditionalFormatting>
  <conditionalFormatting sqref="E48:E50">
    <cfRule type="expression" dxfId="335" priority="789" stopIfTrue="1">
      <formula>$F48=$H$3</formula>
    </cfRule>
    <cfRule type="expression" dxfId="334" priority="788" stopIfTrue="1">
      <formula>D48&lt;$H$3</formula>
    </cfRule>
  </conditionalFormatting>
  <conditionalFormatting sqref="E52:E58">
    <cfRule type="expression" dxfId="333" priority="761" stopIfTrue="1">
      <formula>D52&lt;$H$3</formula>
    </cfRule>
  </conditionalFormatting>
  <conditionalFormatting sqref="E62:E70">
    <cfRule type="expression" dxfId="332" priority="434" stopIfTrue="1">
      <formula>$B62=$H$3</formula>
    </cfRule>
  </conditionalFormatting>
  <conditionalFormatting sqref="E69">
    <cfRule type="expression" dxfId="331" priority="433" stopIfTrue="1">
      <formula>D69&lt;$H$3</formula>
    </cfRule>
    <cfRule type="expression" dxfId="330" priority="436" stopIfTrue="1">
      <formula>$F69=$H$3</formula>
    </cfRule>
  </conditionalFormatting>
  <conditionalFormatting sqref="E70">
    <cfRule type="expression" dxfId="329" priority="465" stopIfTrue="1">
      <formula>$F70=$H$3</formula>
    </cfRule>
  </conditionalFormatting>
  <conditionalFormatting sqref="E72">
    <cfRule type="expression" dxfId="328" priority="415" stopIfTrue="1">
      <formula>$D72=$H$3</formula>
    </cfRule>
    <cfRule type="expression" dxfId="327" priority="416" stopIfTrue="1">
      <formula>$B72=$H$3</formula>
    </cfRule>
    <cfRule type="expression" dxfId="326" priority="351" stopIfTrue="1">
      <formula>D72&lt;$H$3</formula>
    </cfRule>
  </conditionalFormatting>
  <conditionalFormatting sqref="E74 G74:G77">
    <cfRule type="expression" dxfId="325" priority="271" stopIfTrue="1">
      <formula>D74&lt;$H$3</formula>
    </cfRule>
  </conditionalFormatting>
  <conditionalFormatting sqref="E74">
    <cfRule type="expression" dxfId="324" priority="274" stopIfTrue="1">
      <formula>$F74=$H$3</formula>
    </cfRule>
  </conditionalFormatting>
  <conditionalFormatting sqref="E74:E77 G74:G77 C74:C77">
    <cfRule type="expression" dxfId="323" priority="272" stopIfTrue="1">
      <formula>$B74=$H$3</formula>
    </cfRule>
  </conditionalFormatting>
  <conditionalFormatting sqref="E75:E77 C9:C11">
    <cfRule type="expression" dxfId="322" priority="1151" stopIfTrue="1">
      <formula>B9&lt;$H$3</formula>
    </cfRule>
  </conditionalFormatting>
  <conditionalFormatting sqref="E75:E77">
    <cfRule type="expression" dxfId="321" priority="381" stopIfTrue="1">
      <formula>D75&lt;$H$3</formula>
    </cfRule>
    <cfRule type="expression" dxfId="320" priority="383" stopIfTrue="1">
      <formula>$F75=$H$3</formula>
    </cfRule>
  </conditionalFormatting>
  <conditionalFormatting sqref="E78">
    <cfRule type="expression" dxfId="319" priority="85078" stopIfTrue="1">
      <formula>$D260=$H$3</formula>
    </cfRule>
  </conditionalFormatting>
  <conditionalFormatting sqref="E80:E81 E92">
    <cfRule type="expression" dxfId="318" priority="247" stopIfTrue="1">
      <formula>D80&lt;$H$3</formula>
    </cfRule>
    <cfRule type="expression" dxfId="317" priority="248" stopIfTrue="1">
      <formula>$F80=$H$3</formula>
    </cfRule>
    <cfRule type="expression" dxfId="316" priority="249" stopIfTrue="1">
      <formula>D80&lt;$H$3</formula>
    </cfRule>
  </conditionalFormatting>
  <conditionalFormatting sqref="E83">
    <cfRule type="expression" dxfId="315" priority="233" stopIfTrue="1">
      <formula>D83&lt;$H$3</formula>
    </cfRule>
    <cfRule type="expression" dxfId="314" priority="232" stopIfTrue="1">
      <formula>$F83=$H$3</formula>
    </cfRule>
    <cfRule type="expression" dxfId="313" priority="230" stopIfTrue="1">
      <formula>$B83=$H$3</formula>
    </cfRule>
    <cfRule type="expression" dxfId="312" priority="231" stopIfTrue="1">
      <formula>D83&lt;$H$3</formula>
    </cfRule>
  </conditionalFormatting>
  <conditionalFormatting sqref="E85:E89">
    <cfRule type="expression" dxfId="311" priority="217" stopIfTrue="1">
      <formula>$B85=$H$3</formula>
    </cfRule>
    <cfRule type="expression" dxfId="310" priority="218" stopIfTrue="1">
      <formula>D85&lt;$H$3</formula>
    </cfRule>
    <cfRule type="expression" dxfId="309" priority="219" stopIfTrue="1">
      <formula>$F85=$H$3</formula>
    </cfRule>
    <cfRule type="expression" dxfId="308" priority="220" stopIfTrue="1">
      <formula>D85&lt;$H$3</formula>
    </cfRule>
  </conditionalFormatting>
  <conditionalFormatting sqref="E94:E96">
    <cfRule type="expression" dxfId="307" priority="59" stopIfTrue="1">
      <formula>$F94=$H$3</formula>
    </cfRule>
    <cfRule type="expression" dxfId="306" priority="58" stopIfTrue="1">
      <formula>D94&lt;$H$3</formula>
    </cfRule>
  </conditionalFormatting>
  <conditionalFormatting sqref="E99:E105 E107:E110">
    <cfRule type="expression" dxfId="305" priority="81" stopIfTrue="1">
      <formula>D99&lt;$H$3</formula>
    </cfRule>
  </conditionalFormatting>
  <conditionalFormatting sqref="E99:E105">
    <cfRule type="expression" dxfId="304" priority="80" stopIfTrue="1">
      <formula>$B99=$H$3</formula>
    </cfRule>
  </conditionalFormatting>
  <conditionalFormatting sqref="E106">
    <cfRule type="expression" dxfId="303" priority="14" stopIfTrue="1">
      <formula>$B106=$H$3</formula>
    </cfRule>
  </conditionalFormatting>
  <conditionalFormatting sqref="E106:E119">
    <cfRule type="expression" dxfId="302" priority="15" stopIfTrue="1">
      <formula>D106&lt;$H$3</formula>
    </cfRule>
  </conditionalFormatting>
  <conditionalFormatting sqref="E107:E110">
    <cfRule type="expression" dxfId="301" priority="32" stopIfTrue="1">
      <formula>$B107=$H$3</formula>
    </cfRule>
  </conditionalFormatting>
  <conditionalFormatting sqref="E107:E119">
    <cfRule type="expression" dxfId="300" priority="22" stopIfTrue="1">
      <formula>$F107=$H$3</formula>
    </cfRule>
  </conditionalFormatting>
  <conditionalFormatting sqref="E111:E120">
    <cfRule type="expression" dxfId="299" priority="1" stopIfTrue="1">
      <formula>$B111=$H$3</formula>
    </cfRule>
  </conditionalFormatting>
  <conditionalFormatting sqref="E120">
    <cfRule type="expression" dxfId="298" priority="3" stopIfTrue="1">
      <formula>$F120=$H$3</formula>
    </cfRule>
    <cfRule type="expression" dxfId="297" priority="2" stopIfTrue="1">
      <formula>D120&lt;$H$3</formula>
    </cfRule>
  </conditionalFormatting>
  <conditionalFormatting sqref="E99:F104">
    <cfRule type="expression" dxfId="296" priority="79" stopIfTrue="1">
      <formula>$F99=$H$3</formula>
    </cfRule>
  </conditionalFormatting>
  <conditionalFormatting sqref="E52:G58 C52:C58">
    <cfRule type="expression" dxfId="295" priority="814" stopIfTrue="1">
      <formula>$F52=$H$3</formula>
    </cfRule>
  </conditionalFormatting>
  <conditionalFormatting sqref="E105:G105">
    <cfRule type="expression" dxfId="294" priority="51" stopIfTrue="1">
      <formula>$F105=$H$3</formula>
    </cfRule>
  </conditionalFormatting>
  <conditionalFormatting sqref="E106:G106">
    <cfRule type="expression" dxfId="293" priority="16" stopIfTrue="1">
      <formula>$F106=$H$3</formula>
    </cfRule>
  </conditionalFormatting>
  <conditionalFormatting sqref="F5 B5">
    <cfRule type="cellIs" dxfId="292" priority="1171" stopIfTrue="1" operator="lessThan">
      <formula>$H$3</formula>
    </cfRule>
  </conditionalFormatting>
  <conditionalFormatting sqref="F5">
    <cfRule type="cellIs" dxfId="291" priority="1170" stopIfTrue="1" operator="equal">
      <formula>$H$3</formula>
    </cfRule>
  </conditionalFormatting>
  <conditionalFormatting sqref="F5:F7 F9:F11">
    <cfRule type="cellIs" dxfId="290" priority="1157" stopIfTrue="1" operator="lessThan">
      <formula>$H$3</formula>
    </cfRule>
    <cfRule type="cellIs" dxfId="289" priority="1156" stopIfTrue="1" operator="equal">
      <formula>$H$3</formula>
    </cfRule>
  </conditionalFormatting>
  <conditionalFormatting sqref="F13:F14 F16:F25">
    <cfRule type="cellIs" dxfId="288" priority="1075" stopIfTrue="1" operator="lessThan">
      <formula>$H$3</formula>
    </cfRule>
  </conditionalFormatting>
  <conditionalFormatting sqref="F13:F14">
    <cfRule type="cellIs" dxfId="287" priority="1074" stopIfTrue="1" operator="equal">
      <formula>$H$3</formula>
    </cfRule>
  </conditionalFormatting>
  <conditionalFormatting sqref="F16:F27">
    <cfRule type="cellIs" dxfId="286" priority="1017" stopIfTrue="1" operator="equal">
      <formula>$H$3</formula>
    </cfRule>
  </conditionalFormatting>
  <conditionalFormatting sqref="F18:F19">
    <cfRule type="cellIs" dxfId="285" priority="981" stopIfTrue="1" operator="equal">
      <formula>$H$3</formula>
    </cfRule>
  </conditionalFormatting>
  <conditionalFormatting sqref="F21:F22">
    <cfRule type="cellIs" dxfId="284" priority="903" stopIfTrue="1" operator="lessThan">
      <formula>$H$3</formula>
    </cfRule>
  </conditionalFormatting>
  <conditionalFormatting sqref="F21:F24">
    <cfRule type="cellIs" dxfId="283" priority="904" stopIfTrue="1" operator="equal">
      <formula>$H$3</formula>
    </cfRule>
  </conditionalFormatting>
  <conditionalFormatting sqref="F23:F24">
    <cfRule type="expression" dxfId="282" priority="1449" stopIfTrue="1">
      <formula>$F23=$H$3</formula>
    </cfRule>
  </conditionalFormatting>
  <conditionalFormatting sqref="F25">
    <cfRule type="cellIs" dxfId="281" priority="857" stopIfTrue="1" operator="equal">
      <formula>$H$3</formula>
    </cfRule>
    <cfRule type="cellIs" dxfId="280" priority="858" stopIfTrue="1" operator="lessThan">
      <formula>$H$3</formula>
    </cfRule>
  </conditionalFormatting>
  <conditionalFormatting sqref="F28:F30 D28:D30">
    <cfRule type="cellIs" dxfId="279" priority="3775" stopIfTrue="1" operator="equal">
      <formula>$H$3</formula>
    </cfRule>
  </conditionalFormatting>
  <conditionalFormatting sqref="F28:F30">
    <cfRule type="cellIs" dxfId="278" priority="3772" stopIfTrue="1" operator="lessThan">
      <formula>$H$3</formula>
    </cfRule>
  </conditionalFormatting>
  <conditionalFormatting sqref="F32">
    <cfRule type="cellIs" dxfId="277" priority="1009" stopIfTrue="1" operator="lessThan">
      <formula>$H$3</formula>
    </cfRule>
  </conditionalFormatting>
  <conditionalFormatting sqref="F32:F35 D32:D36">
    <cfRule type="cellIs" dxfId="276" priority="1001" stopIfTrue="1" operator="equal">
      <formula>$H$3</formula>
    </cfRule>
  </conditionalFormatting>
  <conditionalFormatting sqref="F33:F35 D32:D36">
    <cfRule type="cellIs" dxfId="275" priority="998" stopIfTrue="1" operator="lessThan">
      <formula>$H$3</formula>
    </cfRule>
  </conditionalFormatting>
  <conditionalFormatting sqref="F33:F35">
    <cfRule type="cellIs" dxfId="274" priority="993" stopIfTrue="1" operator="equal">
      <formula>$H$3</formula>
    </cfRule>
  </conditionalFormatting>
  <conditionalFormatting sqref="F33:F36">
    <cfRule type="cellIs" dxfId="273" priority="923" stopIfTrue="1" operator="lessThan">
      <formula>$H$3</formula>
    </cfRule>
  </conditionalFormatting>
  <conditionalFormatting sqref="F37:F38 D37:D38">
    <cfRule type="cellIs" dxfId="272" priority="897" stopIfTrue="1" operator="lessThan">
      <formula>$H$3</formula>
    </cfRule>
  </conditionalFormatting>
  <conditionalFormatting sqref="F38">
    <cfRule type="cellIs" dxfId="271" priority="894" stopIfTrue="1" operator="equal">
      <formula>$H$3</formula>
    </cfRule>
  </conditionalFormatting>
  <conditionalFormatting sqref="F40:F45 F38">
    <cfRule type="cellIs" dxfId="270" priority="889" stopIfTrue="1" operator="lessThan">
      <formula>$H$3</formula>
    </cfRule>
  </conditionalFormatting>
  <conditionalFormatting sqref="F40:F50">
    <cfRule type="cellIs" dxfId="269" priority="833" stopIfTrue="1" operator="equal">
      <formula>$H$3</formula>
    </cfRule>
  </conditionalFormatting>
  <conditionalFormatting sqref="F48:F50">
    <cfRule type="cellIs" dxfId="268" priority="825" stopIfTrue="1" operator="lessThan">
      <formula>$H$3</formula>
    </cfRule>
    <cfRule type="expression" dxfId="267" priority="830" stopIfTrue="1">
      <formula>$F48=$H$3</formula>
    </cfRule>
  </conditionalFormatting>
  <conditionalFormatting sqref="F52:F58">
    <cfRule type="cellIs" dxfId="266" priority="812" stopIfTrue="1" operator="lessThan">
      <formula>$H$3</formula>
    </cfRule>
  </conditionalFormatting>
  <conditionalFormatting sqref="F52:F60">
    <cfRule type="cellIs" dxfId="265" priority="747" stopIfTrue="1" operator="equal">
      <formula>$H$3</formula>
    </cfRule>
  </conditionalFormatting>
  <conditionalFormatting sqref="F62:F70">
    <cfRule type="cellIs" dxfId="264" priority="422" stopIfTrue="1" operator="lessThan">
      <formula>$H$3</formula>
    </cfRule>
    <cfRule type="cellIs" dxfId="263" priority="421" stopIfTrue="1" operator="equal">
      <formula>$H$3</formula>
    </cfRule>
  </conditionalFormatting>
  <conditionalFormatting sqref="F72">
    <cfRule type="cellIs" dxfId="262" priority="405" stopIfTrue="1" operator="lessThan">
      <formula>$H$3</formula>
    </cfRule>
    <cfRule type="cellIs" dxfId="261" priority="404" stopIfTrue="1" operator="equal">
      <formula>$H$3</formula>
    </cfRule>
  </conditionalFormatting>
  <conditionalFormatting sqref="F74:F77">
    <cfRule type="cellIs" dxfId="260" priority="270" stopIfTrue="1" operator="lessThan">
      <formula>$H$3</formula>
    </cfRule>
  </conditionalFormatting>
  <conditionalFormatting sqref="F74:F81">
    <cfRule type="cellIs" dxfId="259" priority="238" stopIfTrue="1" operator="equal">
      <formula>$H$3</formula>
    </cfRule>
  </conditionalFormatting>
  <conditionalFormatting sqref="F80:F81">
    <cfRule type="cellIs" dxfId="258" priority="243" stopIfTrue="1" operator="lessThan">
      <formula>$H$3</formula>
    </cfRule>
  </conditionalFormatting>
  <conditionalFormatting sqref="F83">
    <cfRule type="cellIs" dxfId="257" priority="223" stopIfTrue="1" operator="equal">
      <formula>$H$3</formula>
    </cfRule>
    <cfRule type="cellIs" dxfId="256" priority="224" stopIfTrue="1" operator="lessThan">
      <formula>$H$3</formula>
    </cfRule>
  </conditionalFormatting>
  <conditionalFormatting sqref="F85:F88">
    <cfRule type="cellIs" dxfId="255" priority="211" stopIfTrue="1" operator="lessThan">
      <formula>$H$3</formula>
    </cfRule>
    <cfRule type="cellIs" dxfId="254" priority="210" stopIfTrue="1" operator="equal">
      <formula>$H$3</formula>
    </cfRule>
  </conditionalFormatting>
  <conditionalFormatting sqref="F91 B91">
    <cfRule type="cellIs" dxfId="253" priority="162" stopIfTrue="1" operator="lessThan">
      <formula>$H$3</formula>
    </cfRule>
  </conditionalFormatting>
  <conditionalFormatting sqref="F91">
    <cfRule type="cellIs" dxfId="252" priority="161" stopIfTrue="1" operator="equal">
      <formula>$H$3</formula>
    </cfRule>
  </conditionalFormatting>
  <conditionalFormatting sqref="F91:F96">
    <cfRule type="cellIs" dxfId="251" priority="67" stopIfTrue="1" operator="lessThan">
      <formula>$H$3</formula>
    </cfRule>
    <cfRule type="cellIs" dxfId="250" priority="62" stopIfTrue="1" operator="equal">
      <formula>$H$3</formula>
    </cfRule>
  </conditionalFormatting>
  <conditionalFormatting sqref="F98 B98">
    <cfRule type="cellIs" dxfId="249" priority="109" stopIfTrue="1" operator="lessThan">
      <formula>$H$3</formula>
    </cfRule>
  </conditionalFormatting>
  <conditionalFormatting sqref="F98">
    <cfRule type="cellIs" dxfId="248" priority="108" stopIfTrue="1" operator="equal">
      <formula>$H$3</formula>
    </cfRule>
  </conditionalFormatting>
  <conditionalFormatting sqref="F98:F106">
    <cfRule type="cellIs" dxfId="247" priority="94" stopIfTrue="1" operator="equal">
      <formula>$H$3</formula>
    </cfRule>
    <cfRule type="cellIs" dxfId="246" priority="97" stopIfTrue="1" operator="lessThan">
      <formula>$H$3</formula>
    </cfRule>
  </conditionalFormatting>
  <conditionalFormatting sqref="F99:F120">
    <cfRule type="cellIs" dxfId="245" priority="42" stopIfTrue="1" operator="lessThan">
      <formula>$H$3</formula>
    </cfRule>
    <cfRule type="cellIs" dxfId="244" priority="41" stopIfTrue="1" operator="equal">
      <formula>$H$3</formula>
    </cfRule>
  </conditionalFormatting>
  <conditionalFormatting sqref="F107:F120">
    <cfRule type="cellIs" dxfId="243" priority="39" stopIfTrue="1" operator="lessThan">
      <formula>$H$3</formula>
    </cfRule>
    <cfRule type="expression" dxfId="242" priority="40" stopIfTrue="1">
      <formula>$F107=$H$3</formula>
    </cfRule>
    <cfRule type="cellIs" dxfId="241" priority="34" stopIfTrue="1" operator="equal">
      <formula>$H$3</formula>
    </cfRule>
  </conditionalFormatting>
  <conditionalFormatting sqref="F18:G18">
    <cfRule type="expression" dxfId="240" priority="85087">
      <formula>AND($F227=$H$3,$F227&lt;&gt;"")</formula>
    </cfRule>
    <cfRule type="expression" dxfId="239" priority="85086">
      <formula>AND($F227&lt;$H$3,$F227&lt;&gt;"")</formula>
    </cfRule>
  </conditionalFormatting>
  <conditionalFormatting sqref="F26:G26">
    <cfRule type="expression" dxfId="238" priority="85089">
      <formula>AND($F191=$H$3,$F191&lt;&gt;"")</formula>
    </cfRule>
    <cfRule type="expression" dxfId="237" priority="85088">
      <formula>AND($F191&lt;$H$3,$F191&lt;&gt;"")</formula>
    </cfRule>
  </conditionalFormatting>
  <conditionalFormatting sqref="F46:G46 F59:G59">
    <cfRule type="expression" dxfId="236" priority="85090">
      <formula>AND($F218&lt;$H$3,$F218&lt;&gt;"")</formula>
    </cfRule>
    <cfRule type="expression" dxfId="235" priority="85091">
      <formula>AND($F218=$H$3,$F218&lt;&gt;"")</formula>
    </cfRule>
  </conditionalFormatting>
  <conditionalFormatting sqref="F78:G78">
    <cfRule type="expression" dxfId="234" priority="85095">
      <formula>AND($F260=$H$3,$F260&lt;&gt;"")</formula>
    </cfRule>
    <cfRule type="expression" dxfId="233" priority="85094">
      <formula>AND($F260&lt;$H$3,$F260&lt;&gt;"")</formula>
    </cfRule>
  </conditionalFormatting>
  <conditionalFormatting sqref="G5 C5:C7 E6:E7">
    <cfRule type="expression" dxfId="232" priority="3797" stopIfTrue="1">
      <formula>$B5=$H$3</formula>
    </cfRule>
  </conditionalFormatting>
  <conditionalFormatting sqref="G5:G7 G9:G11">
    <cfRule type="expression" dxfId="231" priority="1159" stopIfTrue="1">
      <formula>F5&lt;$H$3</formula>
    </cfRule>
  </conditionalFormatting>
  <conditionalFormatting sqref="G13:G14">
    <cfRule type="expression" dxfId="230" priority="1077" stopIfTrue="1">
      <formula>F13&lt;$H$3</formula>
    </cfRule>
  </conditionalFormatting>
  <conditionalFormatting sqref="G18">
    <cfRule type="expression" dxfId="229" priority="85096" stopIfTrue="1">
      <formula>$F227=$H$3</formula>
    </cfRule>
  </conditionalFormatting>
  <conditionalFormatting sqref="G21:G25 C5:C7 C16:C17 E16:E17 G16:G17">
    <cfRule type="expression" dxfId="228" priority="1094" stopIfTrue="1">
      <formula>B5&lt;$H$3</formula>
    </cfRule>
  </conditionalFormatting>
  <conditionalFormatting sqref="G26">
    <cfRule type="expression" dxfId="227" priority="85097" stopIfTrue="1">
      <formula>$F191=$H$3</formula>
    </cfRule>
  </conditionalFormatting>
  <conditionalFormatting sqref="G32:G38 G40:G45">
    <cfRule type="expression" dxfId="226" priority="917" stopIfTrue="1">
      <formula>F32&lt;$H$3</formula>
    </cfRule>
  </conditionalFormatting>
  <conditionalFormatting sqref="G46 G59">
    <cfRule type="expression" dxfId="225" priority="85098" stopIfTrue="1">
      <formula>$F218=$H$3</formula>
    </cfRule>
  </conditionalFormatting>
  <conditionalFormatting sqref="G48:G50">
    <cfRule type="expression" dxfId="224" priority="800" stopIfTrue="1">
      <formula>$F48=$H$3</formula>
    </cfRule>
    <cfRule type="expression" dxfId="223" priority="799" stopIfTrue="1">
      <formula>F48&lt;$H$3</formula>
    </cfRule>
  </conditionalFormatting>
  <conditionalFormatting sqref="G52:G58">
    <cfRule type="expression" dxfId="222" priority="759" stopIfTrue="1">
      <formula>F52&lt;$H$3</formula>
    </cfRule>
  </conditionalFormatting>
  <conditionalFormatting sqref="G62:G68">
    <cfRule type="expression" dxfId="221" priority="663" stopIfTrue="1">
      <formula>$F62=$H$3</formula>
    </cfRule>
  </conditionalFormatting>
  <conditionalFormatting sqref="G62:G70">
    <cfRule type="expression" dxfId="220" priority="420" stopIfTrue="1">
      <formula>$B62=$H$3</formula>
    </cfRule>
  </conditionalFormatting>
  <conditionalFormatting sqref="G69:G70">
    <cfRule type="expression" dxfId="219" priority="419" stopIfTrue="1">
      <formula>$F69=$H$3</formula>
    </cfRule>
    <cfRule type="expression" dxfId="218" priority="418" stopIfTrue="1">
      <formula>F69&lt;$H$3</formula>
    </cfRule>
  </conditionalFormatting>
  <conditionalFormatting sqref="G72">
    <cfRule type="expression" dxfId="217" priority="410" stopIfTrue="1">
      <formula>$B72=$H$3</formula>
    </cfRule>
    <cfRule type="expression" dxfId="216" priority="342" stopIfTrue="1">
      <formula>F72&lt;$H$3</formula>
    </cfRule>
    <cfRule type="expression" dxfId="215" priority="406" stopIfTrue="1">
      <formula>$F72=$H$3</formula>
    </cfRule>
  </conditionalFormatting>
  <conditionalFormatting sqref="G74:G77">
    <cfRule type="expression" dxfId="214" priority="273" stopIfTrue="1">
      <formula>$F74=$H$3</formula>
    </cfRule>
  </conditionalFormatting>
  <conditionalFormatting sqref="G78">
    <cfRule type="expression" dxfId="213" priority="85100" stopIfTrue="1">
      <formula>$F260=$H$3</formula>
    </cfRule>
  </conditionalFormatting>
  <conditionalFormatting sqref="G83 G85:G88">
    <cfRule type="expression" dxfId="212" priority="225" stopIfTrue="1">
      <formula>F83&lt;$H$3</formula>
    </cfRule>
    <cfRule type="expression" dxfId="211" priority="226" stopIfTrue="1">
      <formula>$B83=$H$3</formula>
    </cfRule>
    <cfRule type="expression" dxfId="210" priority="227" stopIfTrue="1">
      <formula>$F83=$H$3</formula>
    </cfRule>
  </conditionalFormatting>
  <conditionalFormatting sqref="G91:G96 C72">
    <cfRule type="expression" dxfId="209" priority="352" stopIfTrue="1">
      <formula>$B72=$H$3</formula>
    </cfRule>
  </conditionalFormatting>
  <conditionalFormatting sqref="G92">
    <cfRule type="expression" dxfId="208" priority="68" stopIfTrue="1">
      <formula>F92&lt;$H$3</formula>
    </cfRule>
  </conditionalFormatting>
  <conditionalFormatting sqref="G93:G96">
    <cfRule type="expression" dxfId="207" priority="150" stopIfTrue="1">
      <formula>F93&lt;$H$3</formula>
    </cfRule>
    <cfRule type="expression" dxfId="206" priority="145" stopIfTrue="1">
      <formula>$F93=$H$3</formula>
    </cfRule>
  </conditionalFormatting>
  <conditionalFormatting sqref="G98:G104">
    <cfRule type="expression" dxfId="205" priority="55" stopIfTrue="1">
      <formula>$F98=$H$3</formula>
    </cfRule>
    <cfRule type="expression" dxfId="204" priority="56" stopIfTrue="1">
      <formula>$B98=$H$3</formula>
    </cfRule>
  </conditionalFormatting>
  <conditionalFormatting sqref="G98:G112">
    <cfRule type="expression" dxfId="203" priority="57" stopIfTrue="1">
      <formula>F98&lt;$H$3</formula>
    </cfRule>
  </conditionalFormatting>
  <conditionalFormatting sqref="G99:G112">
    <cfRule type="expression" dxfId="202" priority="53" stopIfTrue="1">
      <formula>F99&lt;$H$3</formula>
    </cfRule>
  </conditionalFormatting>
  <conditionalFormatting sqref="G105:G112">
    <cfRule type="expression" dxfId="201" priority="52" stopIfTrue="1">
      <formula>$B105=$H$3</formula>
    </cfRule>
  </conditionalFormatting>
  <conditionalFormatting sqref="G115:G120 G107:G112">
    <cfRule type="expression" dxfId="200" priority="6" stopIfTrue="1">
      <formula>$F107=$H$3</formula>
    </cfRule>
  </conditionalFormatting>
  <conditionalFormatting sqref="G115:G120">
    <cfRule type="expression" dxfId="199" priority="5" stopIfTrue="1">
      <formula>F115&lt;$H$3</formula>
    </cfRule>
    <cfRule type="expression" dxfId="198" priority="4" stopIfTrue="1">
      <formula>$B115=$H$3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2"/>
  <sheetViews>
    <sheetView zoomScaleNormal="100" workbookViewId="0">
      <selection activeCell="H31" sqref="H3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46226</v>
      </c>
      <c r="I3" s="26"/>
    </row>
    <row r="4" spans="1:9" ht="24" customHeight="1">
      <c r="A4" s="80" t="s">
        <v>504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498</v>
      </c>
      <c r="I11" s="51"/>
    </row>
    <row r="12" spans="1:9" ht="24" customHeight="1">
      <c r="A12" s="29" t="s">
        <v>459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0.27083333333333331</v>
      </c>
      <c r="F12" s="72">
        <f>D12</f>
        <v>46226</v>
      </c>
      <c r="G12" s="18">
        <v>0.70833333333333337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0.125</v>
      </c>
      <c r="D13" s="72">
        <f>B13</f>
        <v>46228</v>
      </c>
      <c r="E13" s="18">
        <v>0.20833333333333334</v>
      </c>
      <c r="F13" s="72">
        <f>D13</f>
        <v>46228</v>
      </c>
      <c r="G13" s="18">
        <v>0.625</v>
      </c>
      <c r="H13" s="30"/>
      <c r="I13" s="51"/>
    </row>
    <row r="14" spans="1:9" ht="24" customHeight="1">
      <c r="A14" s="36" t="s">
        <v>482</v>
      </c>
      <c r="B14" s="8">
        <f>F13+2</f>
        <v>46230</v>
      </c>
      <c r="C14" s="18">
        <v>0.95833333333333337</v>
      </c>
      <c r="D14" s="72">
        <f>B14+1</f>
        <v>46231</v>
      </c>
      <c r="E14" s="18">
        <v>8.3333333333333329E-2</v>
      </c>
      <c r="F14" s="72">
        <f>D14</f>
        <v>46231</v>
      </c>
      <c r="G14" s="18">
        <v>0.5</v>
      </c>
      <c r="H14" s="30"/>
      <c r="I14" s="51"/>
    </row>
    <row r="15" spans="1:9" ht="24" customHeight="1">
      <c r="A15" s="36" t="s">
        <v>485</v>
      </c>
      <c r="B15" s="33"/>
      <c r="C15" s="20"/>
      <c r="D15" s="76"/>
      <c r="E15" s="20"/>
      <c r="F15" s="76"/>
      <c r="G15" s="20"/>
      <c r="H15" s="30" t="s">
        <v>520</v>
      </c>
      <c r="I15" s="51"/>
    </row>
    <row r="16" spans="1:9" ht="24" customHeight="1">
      <c r="A16" s="29" t="s">
        <v>515</v>
      </c>
      <c r="B16" s="8">
        <f>F14+5</f>
        <v>46236</v>
      </c>
      <c r="C16" s="18">
        <v>0.58333333333333337</v>
      </c>
      <c r="D16" s="72">
        <f t="shared" ref="D16" si="1">B16</f>
        <v>46236</v>
      </c>
      <c r="E16" s="18">
        <v>0.66666666666666663</v>
      </c>
      <c r="F16" s="72">
        <f>D16+1</f>
        <v>46237</v>
      </c>
      <c r="G16" s="18">
        <v>0.5</v>
      </c>
      <c r="H16" s="30"/>
      <c r="I16" s="51"/>
    </row>
    <row r="17" spans="1:9" ht="24" customHeight="1">
      <c r="A17" s="29" t="s">
        <v>297</v>
      </c>
      <c r="B17" s="8">
        <f>F16+8</f>
        <v>46245</v>
      </c>
      <c r="C17" s="18">
        <v>0.79166666666666663</v>
      </c>
      <c r="D17" s="72">
        <f t="shared" ref="D17" si="2">B17</f>
        <v>46245</v>
      </c>
      <c r="E17" s="18">
        <v>0.83333333333333337</v>
      </c>
      <c r="F17" s="72">
        <f>D17+1</f>
        <v>46246</v>
      </c>
      <c r="G17" s="18">
        <v>0.41666666666666669</v>
      </c>
      <c r="H17" s="30"/>
      <c r="I17" s="51"/>
    </row>
    <row r="18" spans="1:9" ht="24" customHeight="1">
      <c r="A18" s="80" t="s">
        <v>429</v>
      </c>
      <c r="B18" s="81"/>
      <c r="C18" s="81"/>
      <c r="D18" s="81"/>
      <c r="E18" s="81"/>
      <c r="F18" s="81"/>
      <c r="G18" s="81"/>
      <c r="H18" s="81"/>
      <c r="I18" s="82"/>
    </row>
    <row r="19" spans="1:9" ht="24" customHeight="1">
      <c r="A19" s="27" t="s">
        <v>4</v>
      </c>
      <c r="B19" s="90" t="s">
        <v>5</v>
      </c>
      <c r="C19" s="91"/>
      <c r="D19" s="90" t="s">
        <v>6</v>
      </c>
      <c r="E19" s="91"/>
      <c r="F19" s="90" t="s">
        <v>7</v>
      </c>
      <c r="G19" s="91"/>
      <c r="H19" s="28" t="s">
        <v>8</v>
      </c>
      <c r="I19" s="28" t="s">
        <v>9</v>
      </c>
    </row>
    <row r="20" spans="1:9" ht="24" hidden="1" customHeight="1">
      <c r="A20" s="53" t="s">
        <v>421</v>
      </c>
      <c r="B20" s="72">
        <v>46202</v>
      </c>
      <c r="C20" s="22">
        <v>0.20833333333333334</v>
      </c>
      <c r="D20" s="72">
        <f>B20+1</f>
        <v>46203</v>
      </c>
      <c r="E20" s="9">
        <v>0.7583333333333333</v>
      </c>
      <c r="F20" s="72">
        <f t="shared" ref="F20" si="3">D20+1</f>
        <v>46204</v>
      </c>
      <c r="G20" s="9">
        <v>0.48958333333333331</v>
      </c>
      <c r="H20" s="35" t="s">
        <v>464</v>
      </c>
      <c r="I20" s="5"/>
    </row>
    <row r="21" spans="1:9" ht="24" hidden="1" customHeight="1">
      <c r="A21" s="74" t="s">
        <v>427</v>
      </c>
      <c r="B21" s="72">
        <v>46205</v>
      </c>
      <c r="C21" s="22">
        <v>0.91180555555555554</v>
      </c>
      <c r="D21" s="72">
        <f>B21+2</f>
        <v>46207</v>
      </c>
      <c r="E21" s="9">
        <v>0.43333333333333335</v>
      </c>
      <c r="F21" s="72">
        <f>D21</f>
        <v>46207</v>
      </c>
      <c r="G21" s="9">
        <v>0.83333333333333337</v>
      </c>
      <c r="H21" s="30" t="s">
        <v>301</v>
      </c>
      <c r="I21" s="5"/>
    </row>
    <row r="22" spans="1:9" ht="24" hidden="1" customHeight="1">
      <c r="A22" s="74" t="s">
        <v>426</v>
      </c>
      <c r="B22" s="72">
        <f>F21+1</f>
        <v>46208</v>
      </c>
      <c r="C22" s="22">
        <v>0.8833333333333333</v>
      </c>
      <c r="D22" s="72">
        <f>B22+1</f>
        <v>46209</v>
      </c>
      <c r="E22" s="9">
        <v>0.88749999999999996</v>
      </c>
      <c r="F22" s="72">
        <f>D22+1</f>
        <v>46210</v>
      </c>
      <c r="G22" s="9">
        <v>0.22916666666666666</v>
      </c>
      <c r="H22" s="30" t="s">
        <v>301</v>
      </c>
      <c r="I22" s="5"/>
    </row>
    <row r="23" spans="1:9" ht="24" customHeight="1">
      <c r="A23" s="53" t="s">
        <v>450</v>
      </c>
      <c r="B23" s="72">
        <f>F22+4</f>
        <v>46214</v>
      </c>
      <c r="C23" s="22">
        <v>4.1666666666666664E-2</v>
      </c>
      <c r="D23" s="72">
        <f t="shared" ref="D23:D28" si="4">B23</f>
        <v>46214</v>
      </c>
      <c r="E23" s="22">
        <v>0.15</v>
      </c>
      <c r="F23" s="72">
        <f>D23</f>
        <v>46214</v>
      </c>
      <c r="G23" s="22">
        <v>0.54166666666666663</v>
      </c>
      <c r="H23" s="35"/>
      <c r="I23" s="5"/>
    </row>
    <row r="24" spans="1:9" ht="24" customHeight="1">
      <c r="A24" s="52" t="s">
        <v>424</v>
      </c>
      <c r="B24" s="72">
        <f>F23+4</f>
        <v>46218</v>
      </c>
      <c r="C24" s="22">
        <v>0.33333333333333331</v>
      </c>
      <c r="D24" s="72">
        <f t="shared" si="4"/>
        <v>46218</v>
      </c>
      <c r="E24" s="22">
        <v>0.48333333333333334</v>
      </c>
      <c r="F24" s="72">
        <f t="shared" ref="F24:F25" si="5">D24+1</f>
        <v>46219</v>
      </c>
      <c r="G24" s="22">
        <v>0.31666666666666665</v>
      </c>
      <c r="H24" s="35"/>
      <c r="I24" s="5"/>
    </row>
    <row r="25" spans="1:9" ht="24" customHeight="1">
      <c r="A25" s="29" t="s">
        <v>461</v>
      </c>
      <c r="B25" s="72">
        <f>F24+2</f>
        <v>46221</v>
      </c>
      <c r="C25" s="18">
        <v>0.54166666666666663</v>
      </c>
      <c r="D25" s="72">
        <f t="shared" si="4"/>
        <v>46221</v>
      </c>
      <c r="E25" s="22">
        <v>0.73749999999999993</v>
      </c>
      <c r="F25" s="72">
        <f t="shared" si="5"/>
        <v>46222</v>
      </c>
      <c r="G25" s="22">
        <v>7.4999999999999997E-2</v>
      </c>
      <c r="H25" s="30"/>
      <c r="I25" s="51"/>
    </row>
    <row r="26" spans="1:9" ht="24" customHeight="1">
      <c r="A26" s="29" t="s">
        <v>471</v>
      </c>
      <c r="B26" s="72">
        <f>F25+5</f>
        <v>46227</v>
      </c>
      <c r="C26" s="18">
        <v>0.91666666666666663</v>
      </c>
      <c r="D26" s="72">
        <f>B26+1</f>
        <v>46228</v>
      </c>
      <c r="E26" s="18">
        <v>0.875</v>
      </c>
      <c r="F26" s="72">
        <f>D26+1</f>
        <v>46229</v>
      </c>
      <c r="G26" s="18">
        <v>0.33333333333333331</v>
      </c>
      <c r="H26" s="30" t="s">
        <v>523</v>
      </c>
      <c r="I26" s="51"/>
    </row>
    <row r="27" spans="1:9" ht="24" customHeight="1">
      <c r="A27" s="74" t="s">
        <v>473</v>
      </c>
      <c r="B27" s="8">
        <f>F26+1</f>
        <v>46230</v>
      </c>
      <c r="C27" s="18">
        <v>0.375</v>
      </c>
      <c r="D27" s="8">
        <f>B27</f>
        <v>46230</v>
      </c>
      <c r="E27" s="18">
        <v>0.875</v>
      </c>
      <c r="F27" s="8">
        <f>D27+1</f>
        <v>46231</v>
      </c>
      <c r="G27" s="18">
        <v>0.29166666666666669</v>
      </c>
      <c r="H27" s="30"/>
      <c r="I27" s="51"/>
    </row>
    <row r="28" spans="1:9" ht="24" customHeight="1">
      <c r="A28" s="74" t="s">
        <v>493</v>
      </c>
      <c r="B28" s="8">
        <f>F27</f>
        <v>46231</v>
      </c>
      <c r="C28" s="18">
        <v>0.875</v>
      </c>
      <c r="D28" s="8">
        <f t="shared" si="4"/>
        <v>46231</v>
      </c>
      <c r="E28" s="18">
        <v>0.95833333333333337</v>
      </c>
      <c r="F28" s="8">
        <f>D28+1</f>
        <v>46232</v>
      </c>
      <c r="G28" s="18">
        <v>0.375</v>
      </c>
      <c r="H28" s="30"/>
      <c r="I28" s="51"/>
    </row>
    <row r="29" spans="1:9" ht="24" customHeight="1">
      <c r="A29" s="69" t="s">
        <v>501</v>
      </c>
      <c r="B29" s="8">
        <f>F28+6</f>
        <v>46238</v>
      </c>
      <c r="C29" s="18">
        <v>0.70833333333333337</v>
      </c>
      <c r="D29" s="8">
        <f t="shared" ref="D29" si="6">B29</f>
        <v>46238</v>
      </c>
      <c r="E29" s="18">
        <v>0.79166666666666663</v>
      </c>
      <c r="F29" s="8">
        <f>D29+1</f>
        <v>46239</v>
      </c>
      <c r="G29" s="18">
        <v>0.625</v>
      </c>
      <c r="H29" s="30"/>
      <c r="I29" s="51"/>
    </row>
    <row r="30" spans="1:9" ht="24" customHeight="1">
      <c r="A30" s="69" t="s">
        <v>518</v>
      </c>
      <c r="B30" s="33"/>
      <c r="C30" s="20"/>
      <c r="D30" s="33"/>
      <c r="E30" s="20"/>
      <c r="F30" s="33"/>
      <c r="G30" s="20"/>
      <c r="H30" s="30" t="s">
        <v>522</v>
      </c>
      <c r="I30" s="51"/>
    </row>
    <row r="31" spans="1:9" ht="24" customHeight="1">
      <c r="A31" s="69" t="s">
        <v>519</v>
      </c>
      <c r="B31" s="8">
        <f>F29+8</f>
        <v>46247</v>
      </c>
      <c r="C31" s="18">
        <v>8.3333333333333329E-2</v>
      </c>
      <c r="D31" s="8">
        <f t="shared" ref="D31" si="7">B31</f>
        <v>46247</v>
      </c>
      <c r="E31" s="18">
        <v>0.125</v>
      </c>
      <c r="F31" s="8">
        <f>D31</f>
        <v>46247</v>
      </c>
      <c r="G31" s="18">
        <v>0.70833333333333337</v>
      </c>
      <c r="H31" s="30"/>
      <c r="I31" s="51"/>
    </row>
    <row r="32" spans="1:9" ht="24" customHeight="1">
      <c r="A32" s="80" t="s">
        <v>466</v>
      </c>
      <c r="B32" s="81"/>
      <c r="C32" s="81"/>
      <c r="D32" s="81"/>
      <c r="E32" s="81"/>
      <c r="F32" s="81"/>
      <c r="G32" s="81"/>
      <c r="H32" s="81"/>
      <c r="I32" s="82"/>
    </row>
    <row r="33" spans="1:9" ht="24" customHeight="1">
      <c r="A33" s="27" t="s">
        <v>4</v>
      </c>
      <c r="B33" s="90" t="s">
        <v>5</v>
      </c>
      <c r="C33" s="91"/>
      <c r="D33" s="90" t="s">
        <v>6</v>
      </c>
      <c r="E33" s="91"/>
      <c r="F33" s="90" t="s">
        <v>7</v>
      </c>
      <c r="G33" s="91"/>
      <c r="H33" s="28" t="s">
        <v>8</v>
      </c>
      <c r="I33" s="28" t="s">
        <v>9</v>
      </c>
    </row>
    <row r="34" spans="1:9" ht="24" customHeight="1">
      <c r="A34" s="53" t="s">
        <v>357</v>
      </c>
      <c r="B34" s="8">
        <v>46215</v>
      </c>
      <c r="C34" s="22">
        <v>0.97916666666666663</v>
      </c>
      <c r="D34" s="8">
        <f>B34+1</f>
        <v>46216</v>
      </c>
      <c r="E34" s="22">
        <v>0.93333333333333335</v>
      </c>
      <c r="F34" s="8">
        <f>D34+1</f>
        <v>46217</v>
      </c>
      <c r="G34" s="22">
        <v>5.4166666666666669E-2</v>
      </c>
      <c r="H34" s="30" t="s">
        <v>495</v>
      </c>
      <c r="I34" s="51"/>
    </row>
    <row r="35" spans="1:9" ht="24" customHeight="1">
      <c r="A35" s="74" t="s">
        <v>314</v>
      </c>
      <c r="B35" s="8">
        <f>F34+1</f>
        <v>46218</v>
      </c>
      <c r="C35" s="22">
        <v>0.4375</v>
      </c>
      <c r="D35" s="8">
        <f>B35</f>
        <v>46218</v>
      </c>
      <c r="E35" s="22">
        <v>0.76249999999999996</v>
      </c>
      <c r="F35" s="8">
        <f>D35+1</f>
        <v>46219</v>
      </c>
      <c r="G35" s="22">
        <v>0.47499999999999998</v>
      </c>
      <c r="H35" s="30"/>
      <c r="I35" s="51"/>
    </row>
    <row r="36" spans="1:9" ht="24" customHeight="1">
      <c r="A36" s="74" t="s">
        <v>313</v>
      </c>
      <c r="B36" s="8">
        <f>F35+1</f>
        <v>46220</v>
      </c>
      <c r="C36" s="22">
        <v>0</v>
      </c>
      <c r="D36" s="8">
        <f>B36+3</f>
        <v>46223</v>
      </c>
      <c r="E36" s="22">
        <v>0.85</v>
      </c>
      <c r="F36" s="8">
        <f>D36+1</f>
        <v>46224</v>
      </c>
      <c r="G36" s="22">
        <v>0.25833333333333336</v>
      </c>
      <c r="H36" s="30" t="s">
        <v>498</v>
      </c>
      <c r="I36" s="51"/>
    </row>
    <row r="37" spans="1:9" ht="24" customHeight="1">
      <c r="A37" s="74" t="s">
        <v>465</v>
      </c>
      <c r="B37" s="8">
        <f>F36+7</f>
        <v>46231</v>
      </c>
      <c r="C37" s="22">
        <v>8.3333333333333329E-2</v>
      </c>
      <c r="D37" s="8">
        <f t="shared" ref="D37" si="8">B37</f>
        <v>46231</v>
      </c>
      <c r="E37" s="22">
        <v>0.16666666666666666</v>
      </c>
      <c r="F37" s="8">
        <f>D37+1</f>
        <v>46232</v>
      </c>
      <c r="G37" s="22">
        <v>0</v>
      </c>
      <c r="H37" s="30"/>
      <c r="I37" s="51"/>
    </row>
    <row r="38" spans="1:9" ht="24" customHeight="1">
      <c r="A38" s="74" t="s">
        <v>333</v>
      </c>
      <c r="B38" s="8">
        <f>F37+6</f>
        <v>46238</v>
      </c>
      <c r="C38" s="22">
        <v>0.33333333333333331</v>
      </c>
      <c r="D38" s="8">
        <f>B38</f>
        <v>46238</v>
      </c>
      <c r="E38" s="22">
        <v>0.41666666666666669</v>
      </c>
      <c r="F38" s="8">
        <f>D38</f>
        <v>46238</v>
      </c>
      <c r="G38" s="22">
        <v>0.83333333333333337</v>
      </c>
      <c r="H38" s="30"/>
      <c r="I38" s="51"/>
    </row>
    <row r="39" spans="1:9" ht="24" customHeight="1">
      <c r="A39" s="74" t="s">
        <v>331</v>
      </c>
      <c r="B39" s="8">
        <f>F38+1</f>
        <v>46239</v>
      </c>
      <c r="C39" s="22">
        <v>0.33333333333333331</v>
      </c>
      <c r="D39" s="8">
        <f>B39</f>
        <v>46239</v>
      </c>
      <c r="E39" s="22">
        <v>0.75</v>
      </c>
      <c r="F39" s="8">
        <f>D39+1</f>
        <v>46240</v>
      </c>
      <c r="G39" s="22">
        <v>0.16666666666666666</v>
      </c>
      <c r="H39" s="30"/>
      <c r="I39" s="51"/>
    </row>
    <row r="40" spans="1:9" ht="24" customHeight="1">
      <c r="A40" s="74" t="s">
        <v>422</v>
      </c>
      <c r="B40" s="8">
        <f>F39+6</f>
        <v>46246</v>
      </c>
      <c r="C40" s="22">
        <v>0.79166666666666663</v>
      </c>
      <c r="D40" s="8">
        <f>B40</f>
        <v>46246</v>
      </c>
      <c r="E40" s="22">
        <v>0.875</v>
      </c>
      <c r="F40" s="8">
        <f>D40+1</f>
        <v>46247</v>
      </c>
      <c r="G40" s="22">
        <v>0.70833333333333337</v>
      </c>
      <c r="H40" s="30"/>
      <c r="I40" s="51"/>
    </row>
    <row r="41" spans="1:9" ht="24" customHeight="1"/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</sheetData>
  <mergeCells count="16">
    <mergeCell ref="A32:I32"/>
    <mergeCell ref="B33:C33"/>
    <mergeCell ref="D33:E33"/>
    <mergeCell ref="F33:G33"/>
    <mergeCell ref="B5:C5"/>
    <mergeCell ref="D5:E5"/>
    <mergeCell ref="F5:G5"/>
    <mergeCell ref="A18:I18"/>
    <mergeCell ref="B19:C19"/>
    <mergeCell ref="D19:E19"/>
    <mergeCell ref="F19:G19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197" priority="729" stopIfTrue="1" operator="equal">
      <formula>$H$3</formula>
    </cfRule>
  </conditionalFormatting>
  <conditionalFormatting sqref="B4:B9">
    <cfRule type="cellIs" dxfId="196" priority="249" stopIfTrue="1" operator="lessThan">
      <formula>$H$3</formula>
    </cfRule>
  </conditionalFormatting>
  <conditionalFormatting sqref="B6:B7">
    <cfRule type="cellIs" dxfId="195" priority="248" stopIfTrue="1" operator="equal">
      <formula>$H$3</formula>
    </cfRule>
    <cfRule type="cellIs" dxfId="194" priority="247" stopIfTrue="1" operator="lessThan">
      <formula>$H$3</formula>
    </cfRule>
  </conditionalFormatting>
  <conditionalFormatting sqref="B8:B9">
    <cfRule type="cellIs" dxfId="193" priority="253" stopIfTrue="1" operator="equal">
      <formula>$H$3</formula>
    </cfRule>
  </conditionalFormatting>
  <conditionalFormatting sqref="B8:B14 B16:B17">
    <cfRule type="cellIs" dxfId="192" priority="254" stopIfTrue="1" operator="lessThan">
      <formula>$H$3</formula>
    </cfRule>
  </conditionalFormatting>
  <conditionalFormatting sqref="B10:B14 B16:B17">
    <cfRule type="cellIs" dxfId="191" priority="682" stopIfTrue="1" operator="lessThan">
      <formula>$H$3</formula>
    </cfRule>
    <cfRule type="cellIs" dxfId="190" priority="681" stopIfTrue="1" operator="equal">
      <formula>$H$3</formula>
    </cfRule>
  </conditionalFormatting>
  <conditionalFormatting sqref="B18:B19">
    <cfRule type="cellIs" dxfId="189" priority="704" stopIfTrue="1" operator="lessThan">
      <formula>$H$3</formula>
    </cfRule>
    <cfRule type="cellIs" dxfId="188" priority="707" stopIfTrue="1" operator="equal">
      <formula>$H$3</formula>
    </cfRule>
    <cfRule type="cellIs" dxfId="187" priority="697" stopIfTrue="1" operator="equal">
      <formula>$H$3</formula>
    </cfRule>
    <cfRule type="cellIs" dxfId="186" priority="708" stopIfTrue="1" operator="lessThan">
      <formula>$H$3</formula>
    </cfRule>
  </conditionalFormatting>
  <conditionalFormatting sqref="B19">
    <cfRule type="cellIs" dxfId="185" priority="695" stopIfTrue="1" operator="lessThan">
      <formula>$H$3</formula>
    </cfRule>
    <cfRule type="cellIs" dxfId="184" priority="694" stopIfTrue="1" operator="equal">
      <formula>$H$3</formula>
    </cfRule>
  </conditionalFormatting>
  <conditionalFormatting sqref="B19:B24">
    <cfRule type="cellIs" dxfId="183" priority="148" stopIfTrue="1" operator="equal">
      <formula>$H$3</formula>
    </cfRule>
  </conditionalFormatting>
  <conditionalFormatting sqref="B19:B29">
    <cfRule type="cellIs" dxfId="182" priority="149" stopIfTrue="1" operator="lessThan">
      <formula>$H$3</formula>
    </cfRule>
  </conditionalFormatting>
  <conditionalFormatting sqref="B25:B29 B31">
    <cfRule type="cellIs" dxfId="181" priority="178" stopIfTrue="1" operator="equal">
      <formula>$H$3</formula>
    </cfRule>
    <cfRule type="cellIs" dxfId="180" priority="179" stopIfTrue="1" operator="lessThan">
      <formula>$H$3</formula>
    </cfRule>
  </conditionalFormatting>
  <conditionalFormatting sqref="B31:B33">
    <cfRule type="cellIs" dxfId="179" priority="137" stopIfTrue="1" operator="lessThan">
      <formula>$H$3</formula>
    </cfRule>
  </conditionalFormatting>
  <conditionalFormatting sqref="B32:B33">
    <cfRule type="cellIs" dxfId="178" priority="126" stopIfTrue="1" operator="equal">
      <formula>$H$3</formula>
    </cfRule>
    <cfRule type="cellIs" dxfId="177" priority="136" stopIfTrue="1" operator="equal">
      <formula>$H$3</formula>
    </cfRule>
    <cfRule type="cellIs" dxfId="176" priority="133" stopIfTrue="1" operator="lessThan">
      <formula>$H$3</formula>
    </cfRule>
  </conditionalFormatting>
  <conditionalFormatting sqref="B33">
    <cfRule type="cellIs" dxfId="175" priority="123" stopIfTrue="1" operator="equal">
      <formula>$H$3</formula>
    </cfRule>
    <cfRule type="cellIs" dxfId="174" priority="124" stopIfTrue="1" operator="lessThan">
      <formula>$H$3</formula>
    </cfRule>
  </conditionalFormatting>
  <conditionalFormatting sqref="B33:B40">
    <cfRule type="cellIs" dxfId="173" priority="21" stopIfTrue="1" operator="equal">
      <formula>$H$3</formula>
    </cfRule>
    <cfRule type="cellIs" dxfId="172" priority="22" stopIfTrue="1" operator="lessThan">
      <formula>$H$3</formula>
    </cfRule>
  </conditionalFormatting>
  <conditionalFormatting sqref="B4:C4">
    <cfRule type="expression" dxfId="171" priority="85510" stopIfTrue="1">
      <formula>AND($B380&lt;$H$3,$B380&lt;&gt;"")</formula>
    </cfRule>
    <cfRule type="expression" dxfId="170" priority="85509" stopIfTrue="1">
      <formula>AND($B380=$H$3,$B380&lt;&gt;"")</formula>
    </cfRule>
  </conditionalFormatting>
  <conditionalFormatting sqref="C6:C14 G6:G14 C16:C17 G16:G17">
    <cfRule type="expression" dxfId="169" priority="243" stopIfTrue="1">
      <formula>$F6=$H$3</formula>
    </cfRule>
  </conditionalFormatting>
  <conditionalFormatting sqref="C6:C14 G6:G14 C16:C19 G16:G19">
    <cfRule type="expression" dxfId="168" priority="244" stopIfTrue="1">
      <formula>$B6=$H$3</formula>
    </cfRule>
  </conditionalFormatting>
  <conditionalFormatting sqref="C19:C29 C31">
    <cfRule type="expression" dxfId="167" priority="98" stopIfTrue="1">
      <formula>B19&lt;$H$3</formula>
    </cfRule>
  </conditionalFormatting>
  <conditionalFormatting sqref="C20:C26 C28:C29 C31">
    <cfRule type="expression" dxfId="166" priority="144" stopIfTrue="1">
      <formula>$B20=$H$3</formula>
    </cfRule>
    <cfRule type="expression" dxfId="165" priority="143" stopIfTrue="1">
      <formula>$F20=$H$3</formula>
    </cfRule>
  </conditionalFormatting>
  <conditionalFormatting sqref="C27:C29 C31">
    <cfRule type="expression" dxfId="164" priority="96" stopIfTrue="1">
      <formula>$F27=$H$3</formula>
    </cfRule>
  </conditionalFormatting>
  <conditionalFormatting sqref="C27:C29 C31:C33">
    <cfRule type="expression" dxfId="163" priority="97" stopIfTrue="1">
      <formula>$B27=$H$3</formula>
    </cfRule>
  </conditionalFormatting>
  <conditionalFormatting sqref="C33:C36">
    <cfRule type="expression" dxfId="162" priority="15" stopIfTrue="1">
      <formula>B33&lt;$H$3</formula>
    </cfRule>
  </conditionalFormatting>
  <conditionalFormatting sqref="C34:C36">
    <cfRule type="expression" dxfId="161" priority="18" stopIfTrue="1">
      <formula>$B34=$H$3</formula>
    </cfRule>
  </conditionalFormatting>
  <conditionalFormatting sqref="C34:C40">
    <cfRule type="expression" dxfId="160" priority="17" stopIfTrue="1">
      <formula>$F34=$H$3</formula>
    </cfRule>
  </conditionalFormatting>
  <conditionalFormatting sqref="C35:C40 E37:E40 G37:G40">
    <cfRule type="expression" dxfId="159" priority="41" stopIfTrue="1">
      <formula>$B35=$H$3</formula>
    </cfRule>
  </conditionalFormatting>
  <conditionalFormatting sqref="C40">
    <cfRule type="expression" dxfId="158" priority="7" stopIfTrue="1">
      <formula>$F40=$H$3</formula>
    </cfRule>
  </conditionalFormatting>
  <conditionalFormatting sqref="D4:D5">
    <cfRule type="cellIs" dxfId="157" priority="726" stopIfTrue="1" operator="equal">
      <formula>$H$3</formula>
    </cfRule>
    <cfRule type="cellIs" dxfId="156" priority="727" stopIfTrue="1" operator="lessThan">
      <formula>$H$3</formula>
    </cfRule>
  </conditionalFormatting>
  <conditionalFormatting sqref="D6:D14 F6:F14 D16:D17 F16:F17">
    <cfRule type="cellIs" dxfId="155" priority="245" stopIfTrue="1" operator="lessThan">
      <formula>$H$3</formula>
    </cfRule>
  </conditionalFormatting>
  <conditionalFormatting sqref="D18:D19 F18:F19">
    <cfRule type="cellIs" dxfId="154" priority="709" stopIfTrue="1" operator="lessThan">
      <formula>$H$3</formula>
    </cfRule>
  </conditionalFormatting>
  <conditionalFormatting sqref="D18:D19">
    <cfRule type="cellIs" dxfId="153" priority="699" stopIfTrue="1" operator="lessThan">
      <formula>$H$3</formula>
    </cfRule>
    <cfRule type="cellIs" dxfId="152" priority="706" stopIfTrue="1" operator="equal">
      <formula>$H$3</formula>
    </cfRule>
  </conditionalFormatting>
  <conditionalFormatting sqref="D19:D24">
    <cfRule type="cellIs" dxfId="151" priority="145" stopIfTrue="1" operator="equal">
      <formula>$H$3</formula>
    </cfRule>
  </conditionalFormatting>
  <conditionalFormatting sqref="D19:D29">
    <cfRule type="cellIs" dxfId="150" priority="150" stopIfTrue="1" operator="lessThan">
      <formula>$H$3</formula>
    </cfRule>
  </conditionalFormatting>
  <conditionalFormatting sqref="D31:D33 F31:F33">
    <cfRule type="cellIs" dxfId="149" priority="138" stopIfTrue="1" operator="lessThan">
      <formula>$H$3</formula>
    </cfRule>
  </conditionalFormatting>
  <conditionalFormatting sqref="D32:D33">
    <cfRule type="cellIs" dxfId="148" priority="128" stopIfTrue="1" operator="lessThan">
      <formula>$H$3</formula>
    </cfRule>
    <cfRule type="cellIs" dxfId="147" priority="135" stopIfTrue="1" operator="equal">
      <formula>$H$3</formula>
    </cfRule>
    <cfRule type="cellIs" dxfId="146" priority="119" stopIfTrue="1" operator="equal">
      <formula>$H$3</formula>
    </cfRule>
  </conditionalFormatting>
  <conditionalFormatting sqref="D33:D40">
    <cfRule type="cellIs" dxfId="145" priority="19" stopIfTrue="1" operator="equal">
      <formula>$H$3</formula>
    </cfRule>
    <cfRule type="cellIs" dxfId="144" priority="23" stopIfTrue="1" operator="lessThan">
      <formula>$H$3</formula>
    </cfRule>
  </conditionalFormatting>
  <conditionalFormatting sqref="D4:E4">
    <cfRule type="expression" dxfId="143" priority="85515">
      <formula>AND($D380=$H$3,$D380&lt;&gt;"")</formula>
    </cfRule>
    <cfRule type="expression" dxfId="142" priority="85514">
      <formula>AND($D380&lt;$H$3,$D380&lt;&gt;"")</formula>
    </cfRule>
  </conditionalFormatting>
  <conditionalFormatting sqref="D4:F5">
    <cfRule type="cellIs" dxfId="141" priority="725" stopIfTrue="1" operator="lessThan">
      <formula>$H$3</formula>
    </cfRule>
  </conditionalFormatting>
  <conditionalFormatting sqref="E4">
    <cfRule type="expression" dxfId="140" priority="85516" stopIfTrue="1">
      <formula>$D380=$H$3</formula>
    </cfRule>
  </conditionalFormatting>
  <conditionalFormatting sqref="E6:E14 E16:E17">
    <cfRule type="expression" dxfId="139" priority="250" stopIfTrue="1">
      <formula>$F6=$H$3</formula>
    </cfRule>
    <cfRule type="expression" dxfId="138" priority="252" stopIfTrue="1">
      <formula>D6&lt;$H$3</formula>
    </cfRule>
  </conditionalFormatting>
  <conditionalFormatting sqref="E6:E14 E16:E19">
    <cfRule type="expression" dxfId="137" priority="251" stopIfTrue="1">
      <formula>$B6=$H$3</formula>
    </cfRule>
  </conditionalFormatting>
  <conditionalFormatting sqref="E18:E25">
    <cfRule type="expression" dxfId="136" priority="146" stopIfTrue="1">
      <formula>D18&lt;$H$3</formula>
    </cfRule>
  </conditionalFormatting>
  <conditionalFormatting sqref="E19">
    <cfRule type="expression" dxfId="135" priority="715" stopIfTrue="1">
      <formula>$D19=$H$3</formula>
    </cfRule>
  </conditionalFormatting>
  <conditionalFormatting sqref="E20:E22">
    <cfRule type="expression" dxfId="134" priority="164" stopIfTrue="1">
      <formula>$B20=$H$3</formula>
    </cfRule>
  </conditionalFormatting>
  <conditionalFormatting sqref="E21:E22">
    <cfRule type="expression" dxfId="133" priority="100" stopIfTrue="1">
      <formula>$F21=$H$3</formula>
    </cfRule>
  </conditionalFormatting>
  <conditionalFormatting sqref="E23:E29">
    <cfRule type="expression" dxfId="132" priority="160" stopIfTrue="1">
      <formula>$B23=$H$3</formula>
    </cfRule>
  </conditionalFormatting>
  <conditionalFormatting sqref="E25:E29 E31">
    <cfRule type="expression" dxfId="131" priority="1" stopIfTrue="1">
      <formula>$F25=$H$3</formula>
    </cfRule>
  </conditionalFormatting>
  <conditionalFormatting sqref="E26:E29 E31">
    <cfRule type="expression" dxfId="130" priority="175" stopIfTrue="1">
      <formula>D26&lt;$H$3</formula>
    </cfRule>
  </conditionalFormatting>
  <conditionalFormatting sqref="E31:E36">
    <cfRule type="expression" dxfId="129" priority="29" stopIfTrue="1">
      <formula>$B31=$H$3</formula>
    </cfRule>
  </conditionalFormatting>
  <conditionalFormatting sqref="E32:E36">
    <cfRule type="expression" dxfId="128" priority="20" stopIfTrue="1">
      <formula>D32&lt;$H$3</formula>
    </cfRule>
  </conditionalFormatting>
  <conditionalFormatting sqref="E33">
    <cfRule type="expression" dxfId="127" priority="139" stopIfTrue="1">
      <formula>$D33=$H$3</formula>
    </cfRule>
  </conditionalFormatting>
  <conditionalFormatting sqref="E35:E36">
    <cfRule type="expression" dxfId="126" priority="9" stopIfTrue="1">
      <formula>$F35=$H$3</formula>
    </cfRule>
  </conditionalFormatting>
  <conditionalFormatting sqref="E37:E40 G37:G40 C35:C40">
    <cfRule type="expression" dxfId="125" priority="39" stopIfTrue="1">
      <formula>B35&lt;$H$3</formula>
    </cfRule>
  </conditionalFormatting>
  <conditionalFormatting sqref="E40">
    <cfRule type="expression" dxfId="124" priority="5" stopIfTrue="1">
      <formula>$F40=$H$3</formula>
    </cfRule>
  </conditionalFormatting>
  <conditionalFormatting sqref="E24:F24">
    <cfRule type="expression" dxfId="123" priority="159" stopIfTrue="1">
      <formula>$F24=$H$3</formula>
    </cfRule>
  </conditionalFormatting>
  <conditionalFormatting sqref="E20:G20">
    <cfRule type="expression" dxfId="122" priority="163" stopIfTrue="1">
      <formula>$F20=$H$3</formula>
    </cfRule>
  </conditionalFormatting>
  <conditionalFormatting sqref="E34:G34">
    <cfRule type="expression" dxfId="121" priority="25" stopIfTrue="1">
      <formula>$F34=$H$3</formula>
    </cfRule>
  </conditionalFormatting>
  <conditionalFormatting sqref="F4:F14 D6:D14 F16:F17 D16:D19">
    <cfRule type="cellIs" dxfId="120" priority="246" stopIfTrue="1" operator="equal">
      <formula>$H$3</formula>
    </cfRule>
  </conditionalFormatting>
  <conditionalFormatting sqref="F18">
    <cfRule type="cellIs" dxfId="119" priority="702" stopIfTrue="1" operator="equal">
      <formula>$H$3</formula>
    </cfRule>
    <cfRule type="cellIs" dxfId="118" priority="703" stopIfTrue="1" operator="lessThan">
      <formula>$H$3</formula>
    </cfRule>
  </conditionalFormatting>
  <conditionalFormatting sqref="F18:F19">
    <cfRule type="cellIs" dxfId="117" priority="700" stopIfTrue="1" operator="equal">
      <formula>$H$3</formula>
    </cfRule>
    <cfRule type="cellIs" dxfId="116" priority="701" stopIfTrue="1" operator="lessThan">
      <formula>$H$3</formula>
    </cfRule>
    <cfRule type="cellIs" dxfId="115" priority="705" stopIfTrue="1" operator="equal">
      <formula>$H$3</formula>
    </cfRule>
  </conditionalFormatting>
  <conditionalFormatting sqref="F19">
    <cfRule type="cellIs" dxfId="114" priority="670" stopIfTrue="1" operator="lessThan">
      <formula>$H$3</formula>
    </cfRule>
    <cfRule type="cellIs" dxfId="113" priority="696" stopIfTrue="1" operator="equal">
      <formula>$H$3</formula>
    </cfRule>
    <cfRule type="cellIs" dxfId="112" priority="698" stopIfTrue="1" operator="lessThan">
      <formula>$H$3</formula>
    </cfRule>
  </conditionalFormatting>
  <conditionalFormatting sqref="F19:F20">
    <cfRule type="cellIs" dxfId="111" priority="196" stopIfTrue="1" operator="equal">
      <formula>$H$3</formula>
    </cfRule>
  </conditionalFormatting>
  <conditionalFormatting sqref="F20">
    <cfRule type="cellIs" dxfId="110" priority="195" stopIfTrue="1" operator="lessThan">
      <formula>$H$3</formula>
    </cfRule>
    <cfRule type="cellIs" dxfId="109" priority="193" stopIfTrue="1" operator="equal">
      <formula>$H$3</formula>
    </cfRule>
  </conditionalFormatting>
  <conditionalFormatting sqref="F20:F23">
    <cfRule type="cellIs" dxfId="108" priority="154" stopIfTrue="1" operator="lessThan">
      <formula>$H$3</formula>
    </cfRule>
  </conditionalFormatting>
  <conditionalFormatting sqref="F21:F22 E23:G23">
    <cfRule type="expression" dxfId="107" priority="152" stopIfTrue="1">
      <formula>$F21=$H$3</formula>
    </cfRule>
  </conditionalFormatting>
  <conditionalFormatting sqref="F21:F23">
    <cfRule type="cellIs" dxfId="106" priority="153" stopIfTrue="1" operator="equal">
      <formula>$H$3</formula>
    </cfRule>
    <cfRule type="cellIs" dxfId="105" priority="151" stopIfTrue="1" operator="lessThan">
      <formula>$H$3</formula>
    </cfRule>
  </conditionalFormatting>
  <conditionalFormatting sqref="F21:F24">
    <cfRule type="cellIs" dxfId="104" priority="155" stopIfTrue="1" operator="equal">
      <formula>$H$3</formula>
    </cfRule>
  </conditionalFormatting>
  <conditionalFormatting sqref="F24">
    <cfRule type="cellIs" dxfId="103" priority="156" stopIfTrue="1" operator="lessThan">
      <formula>$H$3</formula>
    </cfRule>
    <cfRule type="cellIs" dxfId="102" priority="157" stopIfTrue="1" operator="equal">
      <formula>$H$3</formula>
    </cfRule>
  </conditionalFormatting>
  <conditionalFormatting sqref="F24:F29">
    <cfRule type="cellIs" dxfId="101" priority="158" stopIfTrue="1" operator="lessThan">
      <formula>$H$3</formula>
    </cfRule>
  </conditionalFormatting>
  <conditionalFormatting sqref="F25:F29 D25:D29 D31 F31">
    <cfRule type="cellIs" dxfId="100" priority="172" stopIfTrue="1" operator="equal">
      <formula>$H$3</formula>
    </cfRule>
  </conditionalFormatting>
  <conditionalFormatting sqref="F32">
    <cfRule type="cellIs" dxfId="99" priority="131" stopIfTrue="1" operator="equal">
      <formula>$H$3</formula>
    </cfRule>
    <cfRule type="cellIs" dxfId="98" priority="132" stopIfTrue="1" operator="lessThan">
      <formula>$H$3</formula>
    </cfRule>
  </conditionalFormatting>
  <conditionalFormatting sqref="F32:F33">
    <cfRule type="cellIs" dxfId="97" priority="129" stopIfTrue="1" operator="equal">
      <formula>$H$3</formula>
    </cfRule>
    <cfRule type="cellIs" dxfId="96" priority="130" stopIfTrue="1" operator="lessThan">
      <formula>$H$3</formula>
    </cfRule>
    <cfRule type="cellIs" dxfId="95" priority="134" stopIfTrue="1" operator="equal">
      <formula>$H$3</formula>
    </cfRule>
  </conditionalFormatting>
  <conditionalFormatting sqref="F33">
    <cfRule type="cellIs" dxfId="94" priority="125" stopIfTrue="1" operator="equal">
      <formula>$H$3</formula>
    </cfRule>
    <cfRule type="cellIs" dxfId="93" priority="122" stopIfTrue="1" operator="lessThan">
      <formula>$H$3</formula>
    </cfRule>
    <cfRule type="cellIs" dxfId="92" priority="127" stopIfTrue="1" operator="lessThan">
      <formula>$H$3</formula>
    </cfRule>
  </conditionalFormatting>
  <conditionalFormatting sqref="F33:F34">
    <cfRule type="cellIs" dxfId="91" priority="28" stopIfTrue="1" operator="equal">
      <formula>$H$3</formula>
    </cfRule>
  </conditionalFormatting>
  <conditionalFormatting sqref="F34">
    <cfRule type="cellIs" dxfId="90" priority="24" stopIfTrue="1" operator="lessThan">
      <formula>$H$3</formula>
    </cfRule>
    <cfRule type="cellIs" dxfId="89" priority="26" stopIfTrue="1" operator="equal">
      <formula>$H$3</formula>
    </cfRule>
  </conditionalFormatting>
  <conditionalFormatting sqref="F34:F40">
    <cfRule type="cellIs" dxfId="88" priority="27" stopIfTrue="1" operator="lessThan">
      <formula>$H$3</formula>
    </cfRule>
  </conditionalFormatting>
  <conditionalFormatting sqref="F35:F36 E37:G40">
    <cfRule type="expression" dxfId="87" priority="38" stopIfTrue="1">
      <formula>$F35=$H$3</formula>
    </cfRule>
  </conditionalFormatting>
  <conditionalFormatting sqref="F35:F40">
    <cfRule type="cellIs" dxfId="86" priority="40" stopIfTrue="1" operator="equal">
      <formula>$H$3</formula>
    </cfRule>
  </conditionalFormatting>
  <conditionalFormatting sqref="F4:G4">
    <cfRule type="expression" dxfId="85" priority="85520">
      <formula>AND($F380&lt;$H$3,$F380&lt;&gt;"")</formula>
    </cfRule>
    <cfRule type="expression" dxfId="84" priority="85521">
      <formula>AND($F380=$H$3,$F380&lt;&gt;"")</formula>
    </cfRule>
  </conditionalFormatting>
  <conditionalFormatting sqref="G4">
    <cfRule type="expression" dxfId="83" priority="85522" stopIfTrue="1">
      <formula>$F380=$H$3</formula>
    </cfRule>
  </conditionalFormatting>
  <conditionalFormatting sqref="G6:G9 C6:C14 C16:C17">
    <cfRule type="expression" dxfId="82" priority="242" stopIfTrue="1">
      <formula>B6&lt;$H$3</formula>
    </cfRule>
  </conditionalFormatting>
  <conditionalFormatting sqref="G10:G14 G16:G17">
    <cfRule type="expression" dxfId="81" priority="657" stopIfTrue="1">
      <formula>F10&lt;$H$3</formula>
    </cfRule>
  </conditionalFormatting>
  <conditionalFormatting sqref="G18:G29 G31">
    <cfRule type="expression" dxfId="80" priority="140" stopIfTrue="1">
      <formula>F18&lt;$H$3</formula>
    </cfRule>
  </conditionalFormatting>
  <conditionalFormatting sqref="G19">
    <cfRule type="expression" dxfId="79" priority="616" stopIfTrue="1">
      <formula>$F19=$H$3</formula>
    </cfRule>
  </conditionalFormatting>
  <conditionalFormatting sqref="G20:G22">
    <cfRule type="expression" dxfId="78" priority="141" stopIfTrue="1">
      <formula>$B20=$H$3</formula>
    </cfRule>
  </conditionalFormatting>
  <conditionalFormatting sqref="G21:G22">
    <cfRule type="expression" dxfId="77" priority="99" stopIfTrue="1">
      <formula>$F21=$H$3</formula>
    </cfRule>
  </conditionalFormatting>
  <conditionalFormatting sqref="G23:G25">
    <cfRule type="expression" dxfId="76" priority="161" stopIfTrue="1">
      <formula>$B23=$H$3</formula>
    </cfRule>
  </conditionalFormatting>
  <conditionalFormatting sqref="G24:G29 G31">
    <cfRule type="expression" dxfId="75" priority="11" stopIfTrue="1">
      <formula>$F24=$H$3</formula>
    </cfRule>
  </conditionalFormatting>
  <conditionalFormatting sqref="G31:G36 G26:G29">
    <cfRule type="expression" dxfId="74" priority="30" stopIfTrue="1">
      <formula>$B26=$H$3</formula>
    </cfRule>
  </conditionalFormatting>
  <conditionalFormatting sqref="G32:G36">
    <cfRule type="expression" dxfId="73" priority="16" stopIfTrue="1">
      <formula>F32&lt;$H$3</formula>
    </cfRule>
  </conditionalFormatting>
  <conditionalFormatting sqref="G33">
    <cfRule type="expression" dxfId="72" priority="121" stopIfTrue="1">
      <formula>$F33=$H$3</formula>
    </cfRule>
  </conditionalFormatting>
  <conditionalFormatting sqref="G35:G36">
    <cfRule type="expression" dxfId="71" priority="8" stopIfTrue="1">
      <formula>$F35=$H$3</formula>
    </cfRule>
  </conditionalFormatting>
  <conditionalFormatting sqref="G40">
    <cfRule type="expression" dxfId="70" priority="3" stopIfTrue="1">
      <formula>$F40=$H$3</formula>
    </cfRule>
  </conditionalFormatting>
  <pageMargins left="0.7" right="0.7" top="0.75" bottom="0.75" header="0.3" footer="0.3"/>
  <ignoredErrors>
    <ignoredError sqref="D7:F7 D8 F8:F9 D23 F21 D22:F22 D21:E21 F23 D37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46032</v>
      </c>
      <c r="I3" s="4"/>
    </row>
    <row r="4" spans="1:14" ht="24" customHeight="1">
      <c r="A4" s="108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2026-07-23T07:19:34Z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