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DFBF33FA-885D-4849-B2BF-F145A36AB4EE}" xr6:coauthVersionLast="47" xr6:coauthVersionMax="47" xr10:uidLastSave="{00000000-0000-0000-0000-000000000000}"/>
  <bookViews>
    <workbookView xWindow="-108" yWindow="-108" windowWidth="30936" windowHeight="16896" xr2:uid="{F75336D1-D66F-4E95-90FA-8D9A6BCAEA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G101" i="1"/>
  <c r="F101" i="1"/>
  <c r="I100" i="1"/>
  <c r="G100" i="1"/>
  <c r="F100" i="1"/>
  <c r="I95" i="1"/>
  <c r="J95" i="1" s="1"/>
  <c r="K95" i="1" s="1"/>
  <c r="L95" i="1" s="1"/>
  <c r="G95" i="1"/>
  <c r="F95" i="1"/>
  <c r="I94" i="1"/>
  <c r="J94" i="1" s="1"/>
  <c r="K94" i="1" s="1"/>
  <c r="L94" i="1" s="1"/>
  <c r="G94" i="1"/>
  <c r="F94" i="1"/>
  <c r="I93" i="1"/>
  <c r="J93" i="1" s="1"/>
  <c r="K93" i="1" s="1"/>
  <c r="L93" i="1" s="1"/>
  <c r="G93" i="1"/>
  <c r="F93" i="1"/>
  <c r="I92" i="1"/>
  <c r="J92" i="1" s="1"/>
  <c r="K92" i="1" s="1"/>
  <c r="L92" i="1" s="1"/>
  <c r="G92" i="1"/>
  <c r="F92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2" i="1"/>
  <c r="J52" i="1" s="1"/>
  <c r="G52" i="1"/>
  <c r="F52" i="1"/>
  <c r="I46" i="1"/>
  <c r="G46" i="1"/>
  <c r="F46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1" i="1"/>
  <c r="J21" i="1" s="1"/>
  <c r="K21" i="1" s="1"/>
  <c r="G21" i="1"/>
  <c r="F21" i="1"/>
  <c r="G15" i="1"/>
  <c r="F15" i="1"/>
  <c r="I14" i="1"/>
  <c r="J14" i="1" s="1"/>
  <c r="G14" i="1"/>
  <c r="F14" i="1"/>
  <c r="I13" i="1"/>
  <c r="J13" i="1" s="1"/>
  <c r="G13" i="1"/>
  <c r="F13" i="1"/>
  <c r="G12" i="1"/>
  <c r="F12" i="1"/>
</calcChain>
</file>

<file path=xl/sharedStrings.xml><?xml version="1.0" encoding="utf-8"?>
<sst xmlns="http://schemas.openxmlformats.org/spreadsheetml/2006/main" count="425" uniqueCount="228">
  <si>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</si>
  <si>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</si>
  <si>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</si>
  <si>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</si>
  <si>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</si>
  <si>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</si>
  <si>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</si>
  <si>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</si>
  <si>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</si>
  <si>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</si>
  <si>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</si>
  <si>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</si>
  <si>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</si>
  <si>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</si>
  <si>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</si>
  <si>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</si>
  <si>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</si>
  <si>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</si>
  <si>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</si>
  <si>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</si>
  <si>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</si>
  <si>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</si>
  <si>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</si>
  <si>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</si>
  <si>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</si>
  <si>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</si>
  <si>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</si>
  <si>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</si>
  <si>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</si>
  <si>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</si>
  <si>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</si>
  <si>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</si>
  <si>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t>BLANK SAILING</t>
    <phoneticPr fontId="1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</si>
  <si>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</si>
  <si>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</si>
  <si>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</si>
  <si>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</si>
  <si>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</si>
  <si>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</si>
  <si>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</si>
  <si>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</si>
  <si>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</si>
  <si>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</si>
  <si>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SLIDE ONE WEEK</t>
    <phoneticPr fontId="1" type="noConversion"/>
  </si>
  <si>
    <t>CA SAIGON</t>
  </si>
  <si>
    <t>V.2609W</t>
    <phoneticPr fontId="20" type="noConversion"/>
  </si>
  <si>
    <t>CA NAGOYA</t>
    <phoneticPr fontId="20" type="noConversion"/>
  </si>
  <si>
    <t>V.2624W</t>
    <phoneticPr fontId="1" type="noConversion"/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</si>
  <si>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</si>
  <si>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</si>
  <si>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</si>
  <si>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</si>
  <si>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</si>
  <si>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</si>
  <si>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</si>
  <si>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</si>
  <si>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</si>
  <si>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</si>
  <si>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</si>
  <si>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</si>
  <si>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V.2621S</t>
    <phoneticPr fontId="20" type="noConversion"/>
  </si>
  <si>
    <t>H3621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</si>
  <si>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</si>
  <si>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</si>
  <si>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</si>
  <si>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</si>
  <si>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</si>
  <si>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</si>
  <si>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</si>
  <si>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</si>
  <si>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</si>
  <si>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</si>
  <si>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</si>
  <si>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</si>
  <si>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</si>
  <si>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</si>
  <si>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</si>
  <si>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</si>
  <si>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</si>
  <si>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</si>
  <si>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</si>
  <si>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</si>
  <si>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</si>
  <si>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</si>
  <si>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</si>
  <si>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</si>
  <si>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</si>
  <si>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</si>
  <si>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</si>
  <si>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</si>
  <si>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</si>
  <si>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</si>
  <si>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</si>
  <si>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</si>
  <si>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</si>
  <si>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</si>
  <si>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</si>
  <si>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</si>
  <si>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</si>
  <si>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</si>
  <si>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</si>
  <si>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</si>
  <si>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</si>
  <si>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</si>
  <si>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</si>
  <si>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</si>
  <si>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</si>
  <si>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</si>
  <si>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</si>
  <si>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</si>
  <si>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</si>
  <si>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</si>
  <si>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</si>
  <si>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</si>
  <si>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</si>
  <si>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</si>
  <si>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</si>
  <si>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</si>
  <si>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</si>
  <si>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</si>
  <si>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</si>
  <si>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</si>
  <si>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</si>
  <si>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</si>
  <si>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</si>
  <si>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</si>
  <si>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</si>
  <si>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</si>
  <si>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</si>
  <si>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</si>
  <si>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</si>
  <si>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</si>
  <si>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</si>
  <si>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</si>
  <si>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</si>
  <si>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</si>
  <si>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</si>
  <si>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</si>
  <si>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</si>
  <si>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</si>
  <si>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</si>
  <si>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</si>
  <si>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</si>
  <si>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</si>
  <si>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</si>
  <si>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</si>
  <si>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</si>
  <si>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</si>
  <si>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</si>
  <si>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</si>
  <si>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</si>
  <si>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</si>
  <si>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</si>
  <si>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</si>
  <si>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</si>
  <si>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</si>
  <si>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</si>
  <si>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</si>
  <si>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</si>
  <si>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</si>
  <si>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</si>
  <si>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</si>
  <si>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 WEST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</si>
  <si>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</si>
  <si>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</si>
  <si>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</si>
  <si>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SHEKOU</t>
    <phoneticPr fontId="1" type="noConversion"/>
  </si>
  <si>
    <t>V.02626W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</si>
  <si>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</si>
  <si>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</si>
  <si>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</si>
  <si>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CSX2</t>
    <phoneticPr fontId="1" type="noConversion"/>
  </si>
  <si>
    <t>EVER LENIENT</t>
  </si>
  <si>
    <t>V.067W</t>
    <phoneticPr fontId="1" type="noConversion"/>
  </si>
  <si>
    <t>MA067</t>
    <phoneticPr fontId="1" type="noConversion"/>
  </si>
  <si>
    <t>KMTC DUBAI</t>
  </si>
  <si>
    <t>V.2605W</t>
    <phoneticPr fontId="1" type="noConversion"/>
  </si>
  <si>
    <t>K5605</t>
    <phoneticPr fontId="1" type="noConversion"/>
  </si>
  <si>
    <t>EVER LUCID</t>
    <phoneticPr fontId="1" type="noConversion"/>
  </si>
  <si>
    <t>V.087W</t>
    <phoneticPr fontId="1" type="noConversion"/>
  </si>
  <si>
    <t>RS087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</si>
  <si>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</si>
  <si>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</si>
  <si>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</si>
  <si>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PORT KLANG NORTH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</si>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</sst>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5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sz val="11"/>
      <color rgb="FFFF0000"/>
      <name val="Times New Roman"/>
      <family val="1"/>
    </font>
    <font>
      <b/>
      <sz val="9"/>
      <color rgb="FFED0000"/>
      <name val="Times New Roman"/>
      <family val="1"/>
    </font>
    <font>
      <sz val="11"/>
      <color rgb="FFED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2" fillId="0" borderId="0"/>
  </cellStyleXfs>
  <cellXfs count="14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3" fillId="0" borderId="4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3" fillId="4" borderId="4" xfId="0" applyFont="1" applyFill="1" applyBorder="1" applyAlignment="1">
      <alignment vertical="center" shrinkToFit="1"/>
    </xf>
    <xf numFmtId="0" fontId="2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3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6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/>
    </xf>
    <xf numFmtId="49" fontId="44" fillId="0" borderId="4" xfId="0" applyNumberFormat="1" applyFont="1" applyBorder="1" applyAlignment="1">
      <alignment horizontal="center" vertical="center"/>
    </xf>
    <xf numFmtId="16" fontId="44" fillId="0" borderId="4" xfId="0" applyNumberFormat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7" fillId="0" borderId="0" xfId="0" applyNumberFormat="1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16" fontId="21" fillId="0" borderId="1" xfId="0" applyNumberFormat="1" applyFont="1" applyBorder="1" applyAlignment="1">
      <alignment horizontal="center" vertical="center" shrinkToFit="1"/>
    </xf>
    <xf numFmtId="16" fontId="21" fillId="0" borderId="2" xfId="0" applyNumberFormat="1" applyFont="1" applyBorder="1" applyAlignment="1">
      <alignment horizontal="center" vertical="center" shrinkToFit="1"/>
    </xf>
    <xf numFmtId="16" fontId="21" fillId="0" borderId="3" xfId="0" applyNumberFormat="1" applyFont="1" applyBorder="1" applyAlignment="1">
      <alignment horizontal="center" vertical="center" shrinkToFit="1"/>
    </xf>
    <xf numFmtId="178" fontId="21" fillId="0" borderId="1" xfId="2" applyFont="1" applyBorder="1" applyAlignment="1">
      <alignment horizontal="center" vertical="center"/>
    </xf>
    <xf numFmtId="178" fontId="21" fillId="0" borderId="2" xfId="2" applyFont="1" applyBorder="1" applyAlignment="1">
      <alignment horizontal="center" vertical="center"/>
    </xf>
    <xf numFmtId="178" fontId="21" fillId="0" borderId="3" xfId="2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1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7" fontId="42" fillId="4" borderId="4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BACD550A-1079-42C6-84ED-E541462D18B7}"/>
    <cellStyle name="常规_Sheet1" xfId="1" xr:uid="{220B1639-F0E0-4604-8FC9-75EF76A589D1}"/>
    <cellStyle name="一般_2005-03-01 Long Term Schedule-China-1" xfId="3" xr:uid="{D8D99F69-2D55-4042-9326-8D0D4872B5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BBBEC2-DECA-40D8-9FC9-E7E70A17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6253-B66C-42E4-A009-0100948D001B}">
  <dimension ref="A1:BZ128"/>
  <sheetViews>
    <sheetView tabSelected="1" workbookViewId="0">
      <selection activeCell="K32" sqref="K32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97" customWidth="1"/>
    <col min="5" max="5" width="9.5546875" style="28" customWidth="1"/>
    <col min="6" max="7" width="7.88671875" style="28" customWidth="1"/>
    <col min="8" max="8" width="19.33203125" style="28" customWidth="1"/>
    <col min="9" max="9" width="23" style="28" bestFit="1" customWidth="1"/>
    <col min="10" max="10" width="31.886718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41" t="s">
        <v>0</v>
      </c>
      <c r="D1" s="141"/>
      <c r="E1" s="141"/>
      <c r="F1" s="141"/>
      <c r="G1" s="141"/>
      <c r="H1" s="141"/>
      <c r="I1" s="141"/>
    </row>
    <row r="2" spans="1:78" ht="17.399999999999999" customHeight="1" x14ac:dyDescent="0.25">
      <c r="B2" s="3" t="s">
        <v>1</v>
      </c>
      <c r="C2" s="141"/>
      <c r="D2" s="141"/>
      <c r="E2" s="141"/>
      <c r="F2" s="141"/>
      <c r="G2" s="141"/>
      <c r="H2" s="141"/>
      <c r="I2" s="141"/>
    </row>
    <row r="3" spans="1:78" ht="17.399999999999999" customHeight="1" x14ac:dyDescent="0.25">
      <c r="B3" s="3" t="s">
        <v>2</v>
      </c>
      <c r="C3" s="141"/>
      <c r="D3" s="141"/>
      <c r="E3" s="141"/>
      <c r="F3" s="141"/>
      <c r="G3" s="141"/>
      <c r="H3" s="141"/>
      <c r="I3" s="141"/>
    </row>
    <row r="4" spans="1:78" ht="17.399999999999999" x14ac:dyDescent="0.25">
      <c r="B4" s="3" t="s">
        <v>3</v>
      </c>
      <c r="C4" s="142" t="s">
        <v>4</v>
      </c>
      <c r="D4" s="142"/>
      <c r="E4" s="142"/>
      <c r="F4" s="142"/>
      <c r="G4" s="142"/>
      <c r="H4" s="142"/>
      <c r="I4" s="142"/>
    </row>
    <row r="5" spans="1:78" ht="17.399999999999999" x14ac:dyDescent="0.25">
      <c r="B5" s="3" t="s">
        <v>5</v>
      </c>
      <c r="C5" s="143" t="s">
        <v>6</v>
      </c>
      <c r="D5" s="143"/>
      <c r="E5" s="143"/>
      <c r="F5" s="143"/>
      <c r="G5" s="143"/>
      <c r="H5" s="143"/>
      <c r="I5" s="143"/>
    </row>
    <row r="6" spans="1:78" x14ac:dyDescent="0.25">
      <c r="C6" s="144" t="s">
        <v>7</v>
      </c>
      <c r="D6" s="144"/>
      <c r="E6" s="144"/>
      <c r="F6" s="144"/>
      <c r="G6" s="144"/>
      <c r="H6" s="144"/>
      <c r="I6" s="144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45" t="s">
        <v>8</v>
      </c>
      <c r="B8" s="130"/>
      <c r="C8" s="130"/>
      <c r="D8" s="130"/>
      <c r="E8" s="130"/>
      <c r="F8" s="130"/>
      <c r="G8" s="130"/>
      <c r="H8" s="130"/>
      <c r="I8" s="131"/>
    </row>
    <row r="9" spans="1:78" x14ac:dyDescent="0.25">
      <c r="A9" s="132" t="s">
        <v>9</v>
      </c>
      <c r="B9" s="133"/>
      <c r="C9" s="133"/>
      <c r="D9" s="133"/>
      <c r="E9" s="133"/>
      <c r="F9" s="133"/>
      <c r="G9" s="133"/>
      <c r="H9" s="133"/>
      <c r="I9" s="134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" t="s">
        <v>26</v>
      </c>
      <c r="B12" s="12" t="s">
        <v>27</v>
      </c>
      <c r="C12" s="13">
        <v>66611</v>
      </c>
      <c r="D12" s="14"/>
      <c r="E12" s="15" t="s">
        <v>28</v>
      </c>
      <c r="F12" s="16">
        <f>H12-4</f>
        <v>46167</v>
      </c>
      <c r="G12" s="16">
        <f>H12-1</f>
        <v>46170</v>
      </c>
      <c r="H12" s="17">
        <v>46171</v>
      </c>
      <c r="I12" s="16">
        <v>46179</v>
      </c>
      <c r="J12" s="16">
        <v>46176</v>
      </c>
      <c r="K12" s="18"/>
    </row>
    <row r="13" spans="1:78" s="22" customFormat="1" x14ac:dyDescent="0.25">
      <c r="A13" s="19" t="s">
        <v>29</v>
      </c>
      <c r="B13" s="12" t="s">
        <v>30</v>
      </c>
      <c r="C13" s="13">
        <v>89612</v>
      </c>
      <c r="D13" s="14"/>
      <c r="E13" s="20" t="s">
        <v>28</v>
      </c>
      <c r="F13" s="21">
        <f>H13-4</f>
        <v>46174</v>
      </c>
      <c r="G13" s="21">
        <f>H13-1</f>
        <v>46177</v>
      </c>
      <c r="H13" s="17">
        <v>46178</v>
      </c>
      <c r="I13" s="21">
        <f>H13+5</f>
        <v>46183</v>
      </c>
      <c r="J13" s="21">
        <f>I13+3</f>
        <v>46186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x14ac:dyDescent="0.25">
      <c r="A14" s="11" t="s">
        <v>26</v>
      </c>
      <c r="B14" s="12" t="s">
        <v>30</v>
      </c>
      <c r="C14" s="13">
        <v>66612</v>
      </c>
      <c r="D14" s="14"/>
      <c r="E14" s="20" t="s">
        <v>28</v>
      </c>
      <c r="F14" s="21">
        <f>H14-4</f>
        <v>46181</v>
      </c>
      <c r="G14" s="21">
        <f>H14-1</f>
        <v>46184</v>
      </c>
      <c r="H14" s="17">
        <v>46185</v>
      </c>
      <c r="I14" s="21">
        <f>H14+5</f>
        <v>46190</v>
      </c>
      <c r="J14" s="21">
        <f>I14+3</f>
        <v>46193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x14ac:dyDescent="0.25">
      <c r="A15" s="19" t="s">
        <v>29</v>
      </c>
      <c r="B15" s="12" t="s">
        <v>31</v>
      </c>
      <c r="C15" s="13">
        <v>89613</v>
      </c>
      <c r="D15" s="14"/>
      <c r="E15" s="20" t="s">
        <v>28</v>
      </c>
      <c r="F15" s="21">
        <f>H15-4</f>
        <v>46188</v>
      </c>
      <c r="G15" s="21">
        <f>H15-1</f>
        <v>46191</v>
      </c>
      <c r="H15" s="17">
        <v>46192</v>
      </c>
      <c r="I15" s="146">
        <v>46200</v>
      </c>
      <c r="J15" s="146">
        <v>46197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x14ac:dyDescent="0.25">
      <c r="A16" s="11" t="s">
        <v>26</v>
      </c>
      <c r="B16" s="12" t="s">
        <v>31</v>
      </c>
      <c r="C16" s="126" t="s">
        <v>32</v>
      </c>
      <c r="D16" s="127"/>
      <c r="E16" s="127"/>
      <c r="F16" s="127"/>
      <c r="G16" s="127"/>
      <c r="H16" s="127"/>
      <c r="I16" s="127"/>
      <c r="J16" s="128"/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29" t="s">
        <v>33</v>
      </c>
      <c r="B17" s="130"/>
      <c r="C17" s="130"/>
      <c r="D17" s="130"/>
      <c r="E17" s="130"/>
      <c r="F17" s="130"/>
      <c r="G17" s="130"/>
      <c r="H17" s="130"/>
      <c r="I17" s="131"/>
    </row>
    <row r="18" spans="1:78" x14ac:dyDescent="0.25">
      <c r="A18" s="132" t="s">
        <v>34</v>
      </c>
      <c r="B18" s="133"/>
      <c r="C18" s="133"/>
      <c r="D18" s="133"/>
      <c r="E18" s="133"/>
      <c r="F18" s="133"/>
      <c r="G18" s="133"/>
      <c r="H18" s="133"/>
      <c r="I18" s="134"/>
    </row>
    <row r="19" spans="1:78" x14ac:dyDescent="0.25">
      <c r="A19" s="5" t="s">
        <v>10</v>
      </c>
      <c r="B19" s="9" t="s">
        <v>11</v>
      </c>
      <c r="C19" s="7" t="s">
        <v>35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36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37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38</v>
      </c>
      <c r="J20" s="5" t="s">
        <v>24</v>
      </c>
      <c r="K20" s="9" t="s">
        <v>25</v>
      </c>
    </row>
    <row r="21" spans="1:78" s="25" customFormat="1" x14ac:dyDescent="0.25">
      <c r="A21" s="23" t="s">
        <v>39</v>
      </c>
      <c r="B21" s="23" t="s">
        <v>40</v>
      </c>
      <c r="C21" s="15" t="s">
        <v>41</v>
      </c>
      <c r="D21" s="24"/>
      <c r="E21" s="15" t="s">
        <v>42</v>
      </c>
      <c r="F21" s="16">
        <f>H21-4</f>
        <v>46169</v>
      </c>
      <c r="G21" s="16">
        <f>H21-1</f>
        <v>46172</v>
      </c>
      <c r="H21" s="17">
        <v>46173</v>
      </c>
      <c r="I21" s="16">
        <f>H21+3</f>
        <v>46176</v>
      </c>
      <c r="J21" s="16">
        <f>I21+2</f>
        <v>46178</v>
      </c>
      <c r="K21" s="16">
        <f>J21+2</f>
        <v>46180</v>
      </c>
    </row>
    <row r="22" spans="1:78" s="25" customFormat="1" x14ac:dyDescent="0.25">
      <c r="A22" s="135" t="s">
        <v>43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7"/>
    </row>
    <row r="23" spans="1:78" s="27" customFormat="1" x14ac:dyDescent="0.25">
      <c r="A23" s="23" t="s">
        <v>44</v>
      </c>
      <c r="B23" s="23" t="s">
        <v>45</v>
      </c>
      <c r="C23" s="15">
        <v>97609</v>
      </c>
      <c r="D23" s="26"/>
      <c r="E23" s="15" t="s">
        <v>42</v>
      </c>
      <c r="F23" s="16">
        <f>H23-4</f>
        <v>46183</v>
      </c>
      <c r="G23" s="16">
        <f>H23-1</f>
        <v>46186</v>
      </c>
      <c r="H23" s="17">
        <v>46187</v>
      </c>
      <c r="I23" s="16">
        <f>H23+3</f>
        <v>46190</v>
      </c>
      <c r="J23" s="16">
        <f t="shared" ref="J23:K25" si="0">I23+2</f>
        <v>46192</v>
      </c>
      <c r="K23" s="16">
        <f t="shared" si="0"/>
        <v>46194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27" customFormat="1" x14ac:dyDescent="0.25">
      <c r="A24" s="23" t="s">
        <v>46</v>
      </c>
      <c r="B24" s="23" t="s">
        <v>47</v>
      </c>
      <c r="C24" s="15">
        <v>84624</v>
      </c>
      <c r="D24" s="26"/>
      <c r="E24" s="15" t="s">
        <v>42</v>
      </c>
      <c r="F24" s="16">
        <f>H24-4</f>
        <v>46190</v>
      </c>
      <c r="G24" s="16">
        <f>H24-1</f>
        <v>46193</v>
      </c>
      <c r="H24" s="17">
        <v>46194</v>
      </c>
      <c r="I24" s="16">
        <f>H24+3</f>
        <v>46197</v>
      </c>
      <c r="J24" s="16">
        <f t="shared" si="0"/>
        <v>46199</v>
      </c>
      <c r="K24" s="16">
        <f t="shared" si="0"/>
        <v>46201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7" customFormat="1" x14ac:dyDescent="0.25">
      <c r="A25" s="23" t="s">
        <v>26</v>
      </c>
      <c r="B25" s="23" t="s">
        <v>48</v>
      </c>
      <c r="C25" s="15">
        <v>66613</v>
      </c>
      <c r="D25" s="26"/>
      <c r="E25" s="15" t="s">
        <v>42</v>
      </c>
      <c r="F25" s="16">
        <f>H25-4</f>
        <v>46197</v>
      </c>
      <c r="G25" s="16">
        <f>H25-1</f>
        <v>46200</v>
      </c>
      <c r="H25" s="17">
        <v>46201</v>
      </c>
      <c r="I25" s="16">
        <f>H25+3</f>
        <v>46204</v>
      </c>
      <c r="J25" s="16">
        <f t="shared" si="0"/>
        <v>46206</v>
      </c>
      <c r="K25" s="16">
        <f t="shared" si="0"/>
        <v>46208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8" customFormat="1" ht="15.6" x14ac:dyDescent="0.25">
      <c r="A26" s="138" t="s">
        <v>49</v>
      </c>
      <c r="B26" s="139"/>
      <c r="C26" s="139"/>
      <c r="D26" s="139"/>
      <c r="E26" s="139"/>
      <c r="F26" s="139"/>
      <c r="G26" s="139"/>
      <c r="H26" s="139"/>
      <c r="I26" s="140"/>
    </row>
    <row r="27" spans="1:78" s="28" customFormat="1" x14ac:dyDescent="0.25">
      <c r="A27" s="109" t="s">
        <v>50</v>
      </c>
      <c r="B27" s="110"/>
      <c r="C27" s="110"/>
      <c r="D27" s="110"/>
      <c r="E27" s="110"/>
      <c r="F27" s="110"/>
      <c r="G27" s="110"/>
      <c r="H27" s="110"/>
      <c r="I27" s="111"/>
    </row>
    <row r="28" spans="1:78" s="28" customFormat="1" x14ac:dyDescent="0.25">
      <c r="A28" s="29" t="s">
        <v>10</v>
      </c>
      <c r="B28" s="30" t="s">
        <v>11</v>
      </c>
      <c r="C28" s="31" t="s">
        <v>35</v>
      </c>
      <c r="D28" s="32" t="s">
        <v>13</v>
      </c>
      <c r="E28" s="30" t="s">
        <v>14</v>
      </c>
      <c r="F28" s="33" t="s">
        <v>15</v>
      </c>
      <c r="G28" s="33" t="s">
        <v>16</v>
      </c>
      <c r="H28" s="33" t="s">
        <v>17</v>
      </c>
      <c r="I28" s="33" t="s">
        <v>51</v>
      </c>
    </row>
    <row r="29" spans="1:78" s="28" customFormat="1" x14ac:dyDescent="0.25">
      <c r="A29" s="29" t="s">
        <v>19</v>
      </c>
      <c r="B29" s="33" t="s">
        <v>20</v>
      </c>
      <c r="C29" s="31" t="s">
        <v>21</v>
      </c>
      <c r="D29" s="10"/>
      <c r="E29" s="29" t="s">
        <v>22</v>
      </c>
      <c r="F29" s="29"/>
      <c r="G29" s="29"/>
      <c r="H29" s="29" t="s">
        <v>23</v>
      </c>
      <c r="I29" s="29" t="s">
        <v>52</v>
      </c>
    </row>
    <row r="30" spans="1:78" s="36" customFormat="1" x14ac:dyDescent="0.25">
      <c r="A30" s="23" t="s">
        <v>53</v>
      </c>
      <c r="B30" s="23" t="s">
        <v>54</v>
      </c>
      <c r="C30" s="34" t="s">
        <v>55</v>
      </c>
      <c r="D30" s="35"/>
      <c r="E30" s="15" t="s">
        <v>56</v>
      </c>
      <c r="F30" s="16">
        <f t="shared" ref="F30:F36" si="1">H30-4</f>
        <v>46168</v>
      </c>
      <c r="G30" s="16">
        <f t="shared" ref="G30:G36" si="2">H30-2</f>
        <v>46170</v>
      </c>
      <c r="H30" s="16">
        <v>46172</v>
      </c>
      <c r="I30" s="16">
        <f t="shared" ref="I30:I36" si="3">H30+5</f>
        <v>46177</v>
      </c>
    </row>
    <row r="31" spans="1:78" s="36" customFormat="1" x14ac:dyDescent="0.25">
      <c r="A31" s="37" t="s">
        <v>57</v>
      </c>
      <c r="B31" s="23" t="s">
        <v>58</v>
      </c>
      <c r="C31" s="13" t="s">
        <v>59</v>
      </c>
      <c r="D31" s="35"/>
      <c r="E31" s="15" t="s">
        <v>56</v>
      </c>
      <c r="F31" s="16">
        <f t="shared" si="1"/>
        <v>46175</v>
      </c>
      <c r="G31" s="16">
        <f t="shared" si="2"/>
        <v>46177</v>
      </c>
      <c r="H31" s="16">
        <v>46179</v>
      </c>
      <c r="I31" s="16">
        <f t="shared" si="3"/>
        <v>46184</v>
      </c>
    </row>
    <row r="32" spans="1:78" s="36" customFormat="1" x14ac:dyDescent="0.25">
      <c r="A32" s="37" t="s">
        <v>57</v>
      </c>
      <c r="B32" s="23" t="s">
        <v>60</v>
      </c>
      <c r="C32" s="13" t="s">
        <v>61</v>
      </c>
      <c r="D32" s="35"/>
      <c r="E32" s="15" t="s">
        <v>56</v>
      </c>
      <c r="F32" s="16">
        <f>H32-4</f>
        <v>46189</v>
      </c>
      <c r="G32" s="16">
        <f>H32-2</f>
        <v>46191</v>
      </c>
      <c r="H32" s="16">
        <v>46193</v>
      </c>
      <c r="I32" s="16">
        <f>H32+5</f>
        <v>46198</v>
      </c>
    </row>
    <row r="33" spans="1:14" s="36" customFormat="1" x14ac:dyDescent="0.25">
      <c r="A33" s="115" t="s">
        <v>43</v>
      </c>
      <c r="B33" s="116"/>
      <c r="C33" s="116"/>
      <c r="D33" s="116"/>
      <c r="E33" s="116"/>
      <c r="F33" s="116"/>
      <c r="G33" s="116"/>
      <c r="H33" s="116"/>
      <c r="I33" s="117"/>
    </row>
    <row r="34" spans="1:14" s="36" customFormat="1" x14ac:dyDescent="0.25">
      <c r="A34" s="23" t="s">
        <v>53</v>
      </c>
      <c r="B34" s="23" t="s">
        <v>62</v>
      </c>
      <c r="C34" s="34" t="s">
        <v>63</v>
      </c>
      <c r="D34" s="35"/>
      <c r="E34" s="15" t="s">
        <v>56</v>
      </c>
      <c r="F34" s="16">
        <f t="shared" si="1"/>
        <v>46189</v>
      </c>
      <c r="G34" s="16">
        <f t="shared" si="2"/>
        <v>46191</v>
      </c>
      <c r="H34" s="16">
        <v>46193</v>
      </c>
      <c r="I34" s="16">
        <f t="shared" si="3"/>
        <v>46198</v>
      </c>
    </row>
    <row r="35" spans="1:14" s="36" customFormat="1" x14ac:dyDescent="0.25">
      <c r="A35" s="23" t="s">
        <v>64</v>
      </c>
      <c r="B35" s="38" t="s">
        <v>65</v>
      </c>
      <c r="C35" s="34" t="s">
        <v>66</v>
      </c>
      <c r="D35" s="35"/>
      <c r="E35" s="15" t="s">
        <v>56</v>
      </c>
      <c r="F35" s="16">
        <f t="shared" si="1"/>
        <v>46196</v>
      </c>
      <c r="G35" s="16">
        <f t="shared" si="2"/>
        <v>46198</v>
      </c>
      <c r="H35" s="16">
        <v>46200</v>
      </c>
      <c r="I35" s="16">
        <f t="shared" si="3"/>
        <v>46205</v>
      </c>
    </row>
    <row r="36" spans="1:14" s="36" customFormat="1" x14ac:dyDescent="0.25">
      <c r="A36" s="23" t="s">
        <v>53</v>
      </c>
      <c r="B36" s="23" t="s">
        <v>67</v>
      </c>
      <c r="C36" s="34" t="s">
        <v>68</v>
      </c>
      <c r="D36" s="35"/>
      <c r="E36" s="15" t="s">
        <v>56</v>
      </c>
      <c r="F36" s="16">
        <f t="shared" si="1"/>
        <v>46203</v>
      </c>
      <c r="G36" s="16">
        <f t="shared" si="2"/>
        <v>46205</v>
      </c>
      <c r="H36" s="16">
        <v>46207</v>
      </c>
      <c r="I36" s="16">
        <f t="shared" si="3"/>
        <v>46212</v>
      </c>
    </row>
    <row r="37" spans="1:14" s="40" customFormat="1" ht="15.6" x14ac:dyDescent="0.25">
      <c r="A37" s="118" t="s">
        <v>69</v>
      </c>
      <c r="B37" s="118"/>
      <c r="C37" s="118"/>
      <c r="D37" s="118"/>
      <c r="E37" s="118"/>
      <c r="F37" s="118"/>
      <c r="G37" s="118"/>
      <c r="H37" s="118"/>
      <c r="I37" s="118"/>
      <c r="J37" s="39"/>
      <c r="K37" s="39"/>
    </row>
    <row r="38" spans="1:14" s="41" customFormat="1" ht="14.25" customHeight="1" x14ac:dyDescent="0.25">
      <c r="A38" s="105" t="s">
        <v>70</v>
      </c>
      <c r="B38" s="105"/>
      <c r="C38" s="105"/>
      <c r="D38" s="105"/>
      <c r="E38" s="105"/>
      <c r="F38" s="105"/>
      <c r="G38" s="105"/>
      <c r="H38" s="105"/>
      <c r="I38" s="105"/>
      <c r="J38"/>
      <c r="K38"/>
      <c r="L38"/>
      <c r="M38"/>
    </row>
    <row r="39" spans="1:14" s="41" customFormat="1" ht="14.25" customHeight="1" x14ac:dyDescent="0.25">
      <c r="A39" s="5" t="s">
        <v>10</v>
      </c>
      <c r="B39" s="6" t="s">
        <v>11</v>
      </c>
      <c r="C39" s="42" t="s">
        <v>35</v>
      </c>
      <c r="D39" s="8" t="s">
        <v>13</v>
      </c>
      <c r="E39" s="6" t="s">
        <v>14</v>
      </c>
      <c r="F39" s="9" t="s">
        <v>15</v>
      </c>
      <c r="G39" s="9" t="s">
        <v>16</v>
      </c>
      <c r="H39" s="9" t="s">
        <v>17</v>
      </c>
      <c r="I39" s="9" t="s">
        <v>36</v>
      </c>
      <c r="J39" s="43"/>
      <c r="K39"/>
      <c r="L39"/>
    </row>
    <row r="40" spans="1:14" s="41" customFormat="1" ht="14.25" customHeight="1" x14ac:dyDescent="0.25">
      <c r="A40" s="5" t="s">
        <v>71</v>
      </c>
      <c r="B40" s="9" t="s">
        <v>20</v>
      </c>
      <c r="C40" s="42" t="s">
        <v>21</v>
      </c>
      <c r="D40" s="10"/>
      <c r="E40" s="5" t="s">
        <v>22</v>
      </c>
      <c r="F40" s="5"/>
      <c r="G40" s="5"/>
      <c r="H40" s="5" t="s">
        <v>23</v>
      </c>
      <c r="I40" s="5" t="s">
        <v>72</v>
      </c>
      <c r="J40" s="44"/>
      <c r="K40"/>
      <c r="L40"/>
    </row>
    <row r="41" spans="1:14" ht="16.2" customHeight="1" x14ac:dyDescent="0.25">
      <c r="A41" s="19" t="s">
        <v>73</v>
      </c>
      <c r="B41" s="23" t="s">
        <v>74</v>
      </c>
      <c r="C41" s="45" t="s">
        <v>75</v>
      </c>
      <c r="D41" s="46"/>
      <c r="E41" s="15" t="s">
        <v>76</v>
      </c>
      <c r="F41" s="16">
        <f t="shared" ref="F41:F46" si="4">H41-4</f>
        <v>46156</v>
      </c>
      <c r="G41" s="16">
        <f t="shared" ref="G41:G46" si="5">H41-1</f>
        <v>46159</v>
      </c>
      <c r="H41" s="47">
        <v>46160</v>
      </c>
      <c r="I41" s="16">
        <f t="shared" ref="I41:I46" si="6">H41+5</f>
        <v>46165</v>
      </c>
    </row>
    <row r="42" spans="1:14" ht="16.2" customHeight="1" x14ac:dyDescent="0.25">
      <c r="A42" s="11" t="s">
        <v>77</v>
      </c>
      <c r="B42" s="12" t="s">
        <v>78</v>
      </c>
      <c r="C42" s="34" t="s">
        <v>79</v>
      </c>
      <c r="D42" s="46"/>
      <c r="E42" s="15" t="s">
        <v>76</v>
      </c>
      <c r="F42" s="16">
        <f t="shared" si="4"/>
        <v>46177</v>
      </c>
      <c r="G42" s="16">
        <f t="shared" si="5"/>
        <v>46180</v>
      </c>
      <c r="H42" s="47">
        <v>46181</v>
      </c>
      <c r="I42" s="16">
        <f t="shared" si="6"/>
        <v>46186</v>
      </c>
    </row>
    <row r="43" spans="1:14" s="49" customFormat="1" ht="16.2" customHeight="1" x14ac:dyDescent="0.25">
      <c r="A43" s="19" t="s">
        <v>80</v>
      </c>
      <c r="B43" s="23" t="s">
        <v>81</v>
      </c>
      <c r="C43" s="34" t="s">
        <v>82</v>
      </c>
      <c r="D43" s="48"/>
      <c r="E43" s="15" t="s">
        <v>76</v>
      </c>
      <c r="F43" s="16">
        <f t="shared" si="4"/>
        <v>46178</v>
      </c>
      <c r="G43" s="16">
        <f t="shared" si="5"/>
        <v>46181</v>
      </c>
      <c r="H43" s="17">
        <v>46182</v>
      </c>
      <c r="I43" s="16">
        <f t="shared" si="6"/>
        <v>46187</v>
      </c>
    </row>
    <row r="44" spans="1:14" ht="16.2" customHeight="1" x14ac:dyDescent="0.25">
      <c r="A44" s="19" t="s">
        <v>73</v>
      </c>
      <c r="B44" s="23" t="s">
        <v>83</v>
      </c>
      <c r="C44" s="45" t="s">
        <v>84</v>
      </c>
      <c r="D44" s="46"/>
      <c r="E44" s="15" t="s">
        <v>76</v>
      </c>
      <c r="F44" s="16">
        <f t="shared" si="4"/>
        <v>46184</v>
      </c>
      <c r="G44" s="16">
        <f t="shared" si="5"/>
        <v>46187</v>
      </c>
      <c r="H44" s="47">
        <v>46188</v>
      </c>
      <c r="I44" s="16">
        <f t="shared" si="6"/>
        <v>46193</v>
      </c>
    </row>
    <row r="45" spans="1:14" ht="16.2" customHeight="1" x14ac:dyDescent="0.25">
      <c r="A45" s="11" t="s">
        <v>77</v>
      </c>
      <c r="B45" s="23" t="s">
        <v>85</v>
      </c>
      <c r="C45" s="34" t="s">
        <v>86</v>
      </c>
      <c r="D45" s="46"/>
      <c r="E45" s="15" t="s">
        <v>76</v>
      </c>
      <c r="F45" s="16">
        <f t="shared" si="4"/>
        <v>46191</v>
      </c>
      <c r="G45" s="16">
        <f t="shared" si="5"/>
        <v>46194</v>
      </c>
      <c r="H45" s="47">
        <v>46195</v>
      </c>
      <c r="I45" s="16">
        <f t="shared" si="6"/>
        <v>46200</v>
      </c>
    </row>
    <row r="46" spans="1:14" ht="16.2" customHeight="1" x14ac:dyDescent="0.25">
      <c r="A46" s="11" t="s">
        <v>73</v>
      </c>
      <c r="B46" s="23" t="s">
        <v>87</v>
      </c>
      <c r="C46" s="45" t="s">
        <v>88</v>
      </c>
      <c r="D46" s="46"/>
      <c r="E46" s="15" t="s">
        <v>76</v>
      </c>
      <c r="F46" s="16">
        <f t="shared" si="4"/>
        <v>46198</v>
      </c>
      <c r="G46" s="16">
        <f t="shared" si="5"/>
        <v>46201</v>
      </c>
      <c r="H46" s="47">
        <v>46202</v>
      </c>
      <c r="I46" s="16">
        <f t="shared" si="6"/>
        <v>46207</v>
      </c>
    </row>
    <row r="47" spans="1:14" s="54" customFormat="1" ht="15.6" x14ac:dyDescent="0.25">
      <c r="A47" s="50" t="s">
        <v>89</v>
      </c>
      <c r="B47" s="51"/>
      <c r="C47" s="52"/>
      <c r="D47" s="52"/>
      <c r="E47" s="52"/>
      <c r="F47" s="52"/>
      <c r="G47" s="52"/>
      <c r="H47" s="52"/>
      <c r="I47" s="53"/>
      <c r="L47" s="55"/>
      <c r="M47" s="55"/>
      <c r="N47" s="55"/>
    </row>
    <row r="48" spans="1:14" x14ac:dyDescent="0.25">
      <c r="A48" s="119" t="s">
        <v>90</v>
      </c>
      <c r="B48" s="119"/>
      <c r="C48" s="119"/>
      <c r="D48" s="119"/>
      <c r="E48" s="119"/>
      <c r="F48" s="119"/>
      <c r="G48" s="119"/>
      <c r="H48" s="119"/>
      <c r="I48" s="119"/>
      <c r="J48" s="56"/>
      <c r="K48" s="56"/>
      <c r="L48" s="56"/>
      <c r="M48" s="56"/>
    </row>
    <row r="49" spans="1:14" x14ac:dyDescent="0.25">
      <c r="A49" s="29" t="s">
        <v>10</v>
      </c>
      <c r="B49" s="30" t="s">
        <v>11</v>
      </c>
      <c r="C49" s="31" t="s">
        <v>35</v>
      </c>
      <c r="D49" s="32" t="s">
        <v>13</v>
      </c>
      <c r="E49" s="30" t="s">
        <v>14</v>
      </c>
      <c r="F49" s="33" t="s">
        <v>15</v>
      </c>
      <c r="G49" s="33" t="s">
        <v>16</v>
      </c>
      <c r="H49" s="33" t="s">
        <v>91</v>
      </c>
      <c r="I49" s="33" t="s">
        <v>36</v>
      </c>
      <c r="J49" s="33" t="s">
        <v>36</v>
      </c>
      <c r="K49" s="56"/>
      <c r="L49" s="56"/>
      <c r="M49" s="56"/>
    </row>
    <row r="50" spans="1:14" x14ac:dyDescent="0.25">
      <c r="A50" s="29" t="s">
        <v>19</v>
      </c>
      <c r="B50" s="33" t="s">
        <v>20</v>
      </c>
      <c r="C50" s="31" t="s">
        <v>21</v>
      </c>
      <c r="D50" s="57"/>
      <c r="E50" s="33" t="s">
        <v>22</v>
      </c>
      <c r="F50" s="29"/>
      <c r="G50" s="29"/>
      <c r="H50" s="29" t="s">
        <v>23</v>
      </c>
      <c r="I50" s="29" t="s">
        <v>92</v>
      </c>
      <c r="J50" s="29" t="s">
        <v>93</v>
      </c>
      <c r="K50" s="56"/>
      <c r="L50" s="56"/>
      <c r="M50" s="56"/>
    </row>
    <row r="51" spans="1:14" x14ac:dyDescent="0.25">
      <c r="A51" s="120" t="s">
        <v>43</v>
      </c>
      <c r="B51" s="121"/>
      <c r="C51" s="121"/>
      <c r="D51" s="121"/>
      <c r="E51" s="121"/>
      <c r="F51" s="121"/>
      <c r="G51" s="121"/>
      <c r="H51" s="121"/>
      <c r="I51" s="121"/>
      <c r="J51" s="122"/>
      <c r="K51" s="41"/>
      <c r="L51" s="41"/>
      <c r="M51" s="41"/>
    </row>
    <row r="52" spans="1:14" ht="16.2" customHeight="1" x14ac:dyDescent="0.25">
      <c r="A52" s="58" t="s">
        <v>94</v>
      </c>
      <c r="B52" s="11" t="s">
        <v>95</v>
      </c>
      <c r="C52" s="45" t="s">
        <v>96</v>
      </c>
      <c r="D52" s="59"/>
      <c r="E52" s="60" t="s">
        <v>97</v>
      </c>
      <c r="F52" s="61">
        <f>SUM(H52-4)</f>
        <v>46174</v>
      </c>
      <c r="G52" s="61">
        <f>H52-2</f>
        <v>46176</v>
      </c>
      <c r="H52" s="47">
        <v>46178</v>
      </c>
      <c r="I52" s="61">
        <f>H52+11</f>
        <v>46189</v>
      </c>
      <c r="J52" s="61">
        <f>I52+2</f>
        <v>46191</v>
      </c>
    </row>
    <row r="53" spans="1:14" ht="16.2" customHeight="1" x14ac:dyDescent="0.25">
      <c r="A53" s="123" t="s">
        <v>32</v>
      </c>
      <c r="B53" s="124"/>
      <c r="C53" s="124"/>
      <c r="D53" s="124"/>
      <c r="E53" s="124"/>
      <c r="F53" s="124"/>
      <c r="G53" s="124"/>
      <c r="H53" s="124"/>
      <c r="I53" s="124"/>
      <c r="J53" s="125"/>
    </row>
    <row r="54" spans="1:14" ht="16.2" customHeight="1" x14ac:dyDescent="0.25">
      <c r="A54" s="62" t="s">
        <v>98</v>
      </c>
      <c r="B54" s="11" t="s">
        <v>99</v>
      </c>
      <c r="C54" s="60" t="s">
        <v>100</v>
      </c>
      <c r="D54" s="59"/>
      <c r="E54" s="60" t="s">
        <v>97</v>
      </c>
      <c r="F54" s="61">
        <f>SUM(H54-4)</f>
        <v>46181</v>
      </c>
      <c r="G54" s="61">
        <f>H54-2</f>
        <v>46183</v>
      </c>
      <c r="H54" s="47">
        <v>46185</v>
      </c>
      <c r="I54" s="61">
        <f>H54+11</f>
        <v>46196</v>
      </c>
      <c r="J54" s="61">
        <f>I54+2</f>
        <v>46198</v>
      </c>
    </row>
    <row r="55" spans="1:14" ht="16.2" customHeight="1" x14ac:dyDescent="0.25">
      <c r="A55" s="62" t="s">
        <v>101</v>
      </c>
      <c r="B55" s="11" t="s">
        <v>102</v>
      </c>
      <c r="C55" s="45" t="s">
        <v>103</v>
      </c>
      <c r="D55" s="59"/>
      <c r="E55" s="60" t="s">
        <v>97</v>
      </c>
      <c r="F55" s="61">
        <f>SUM(H55-4)</f>
        <v>46188</v>
      </c>
      <c r="G55" s="61">
        <f>H55-2</f>
        <v>46190</v>
      </c>
      <c r="H55" s="47">
        <v>46192</v>
      </c>
      <c r="I55" s="61">
        <f>H55+11</f>
        <v>46203</v>
      </c>
      <c r="J55" s="61">
        <f>I55+2</f>
        <v>46205</v>
      </c>
    </row>
    <row r="56" spans="1:14" ht="16.2" customHeight="1" x14ac:dyDescent="0.25">
      <c r="A56" s="62" t="s">
        <v>104</v>
      </c>
      <c r="B56" s="11" t="s">
        <v>105</v>
      </c>
      <c r="C56" s="45" t="s">
        <v>106</v>
      </c>
      <c r="D56" s="59"/>
      <c r="E56" s="60" t="s">
        <v>97</v>
      </c>
      <c r="F56" s="61">
        <f>SUM(H56-4)</f>
        <v>46195</v>
      </c>
      <c r="G56" s="61">
        <f>H56-2</f>
        <v>46197</v>
      </c>
      <c r="H56" s="47">
        <v>46199</v>
      </c>
      <c r="I56" s="61">
        <f>H56+11</f>
        <v>46210</v>
      </c>
      <c r="J56" s="61">
        <f>I56+2</f>
        <v>46212</v>
      </c>
    </row>
    <row r="57" spans="1:14" ht="16.2" customHeight="1" x14ac:dyDescent="0.25">
      <c r="A57" s="62" t="s">
        <v>107</v>
      </c>
      <c r="B57" s="11" t="s">
        <v>108</v>
      </c>
      <c r="C57" s="60" t="s">
        <v>109</v>
      </c>
      <c r="D57" s="59"/>
      <c r="E57" s="60" t="s">
        <v>97</v>
      </c>
      <c r="F57" s="61">
        <f>SUM(H57-4)</f>
        <v>46202</v>
      </c>
      <c r="G57" s="61">
        <f>H57-2</f>
        <v>46204</v>
      </c>
      <c r="H57" s="47">
        <v>46206</v>
      </c>
      <c r="I57" s="61">
        <f>H57+11</f>
        <v>46217</v>
      </c>
      <c r="J57" s="61">
        <f>I57+2</f>
        <v>46219</v>
      </c>
    </row>
    <row r="58" spans="1:14" s="54" customFormat="1" ht="15.6" x14ac:dyDescent="0.25">
      <c r="A58" s="63" t="s">
        <v>110</v>
      </c>
      <c r="B58" s="64"/>
      <c r="C58" s="65"/>
      <c r="D58" s="65"/>
      <c r="E58" s="65"/>
      <c r="F58" s="65"/>
      <c r="G58" s="65"/>
      <c r="H58" s="65"/>
      <c r="I58" s="66"/>
      <c r="J58" s="67"/>
    </row>
    <row r="59" spans="1:14" s="56" customFormat="1" x14ac:dyDescent="0.25">
      <c r="A59" s="105" t="s">
        <v>111</v>
      </c>
      <c r="B59" s="105"/>
      <c r="C59" s="105"/>
      <c r="D59" s="105"/>
      <c r="E59" s="105"/>
      <c r="F59" s="105"/>
      <c r="G59" s="105"/>
      <c r="H59" s="105"/>
      <c r="I59" s="105"/>
    </row>
    <row r="60" spans="1:14" s="56" customFormat="1" x14ac:dyDescent="0.25">
      <c r="A60" s="68" t="s">
        <v>10</v>
      </c>
      <c r="B60" s="30" t="s">
        <v>11</v>
      </c>
      <c r="C60" s="31" t="s">
        <v>35</v>
      </c>
      <c r="D60" s="32" t="s">
        <v>13</v>
      </c>
      <c r="E60" s="30" t="s">
        <v>14</v>
      </c>
      <c r="F60" s="33" t="s">
        <v>15</v>
      </c>
      <c r="G60" s="33" t="s">
        <v>16</v>
      </c>
      <c r="H60" s="33" t="s">
        <v>17</v>
      </c>
      <c r="I60" s="33" t="s">
        <v>36</v>
      </c>
      <c r="J60" s="33" t="s">
        <v>36</v>
      </c>
      <c r="M60" s="41"/>
      <c r="N60" s="41"/>
    </row>
    <row r="61" spans="1:14" s="41" customFormat="1" x14ac:dyDescent="0.25">
      <c r="A61" s="68" t="s">
        <v>19</v>
      </c>
      <c r="B61" s="33" t="s">
        <v>20</v>
      </c>
      <c r="C61" s="31" t="s">
        <v>21</v>
      </c>
      <c r="D61" s="69"/>
      <c r="E61" s="33" t="s">
        <v>22</v>
      </c>
      <c r="F61" s="29"/>
      <c r="G61" s="29"/>
      <c r="H61" s="29" t="s">
        <v>23</v>
      </c>
      <c r="I61" s="29" t="s">
        <v>112</v>
      </c>
      <c r="J61" s="29" t="s">
        <v>93</v>
      </c>
    </row>
    <row r="62" spans="1:14" s="73" customFormat="1" x14ac:dyDescent="0.25">
      <c r="A62" s="19" t="s">
        <v>113</v>
      </c>
      <c r="B62" s="23" t="s">
        <v>114</v>
      </c>
      <c r="C62" s="70" t="s">
        <v>115</v>
      </c>
      <c r="D62" s="71"/>
      <c r="E62" s="72" t="s">
        <v>116</v>
      </c>
      <c r="F62" s="72">
        <f t="shared" ref="F62:F67" si="7">SUM(H62-4)</f>
        <v>46165</v>
      </c>
      <c r="G62" s="72">
        <f t="shared" ref="G62:G67" si="8">H62-2</f>
        <v>46167</v>
      </c>
      <c r="H62" s="72">
        <v>46169</v>
      </c>
      <c r="I62" s="72">
        <f t="shared" ref="I62:I67" si="9">H62+6</f>
        <v>46175</v>
      </c>
      <c r="J62" s="72">
        <f t="shared" ref="J62:J67" si="10">I62+2</f>
        <v>46177</v>
      </c>
    </row>
    <row r="63" spans="1:14" s="73" customFormat="1" x14ac:dyDescent="0.25">
      <c r="A63" s="19" t="s">
        <v>117</v>
      </c>
      <c r="B63" s="74" t="s">
        <v>118</v>
      </c>
      <c r="C63" s="70">
        <v>67085</v>
      </c>
      <c r="D63" s="71"/>
      <c r="E63" s="72" t="s">
        <v>116</v>
      </c>
      <c r="F63" s="72">
        <f t="shared" si="7"/>
        <v>46172</v>
      </c>
      <c r="G63" s="72">
        <f t="shared" si="8"/>
        <v>46174</v>
      </c>
      <c r="H63" s="72">
        <v>46176</v>
      </c>
      <c r="I63" s="72">
        <f t="shared" si="9"/>
        <v>46182</v>
      </c>
      <c r="J63" s="72">
        <f t="shared" si="10"/>
        <v>46184</v>
      </c>
      <c r="K63" s="75"/>
    </row>
    <row r="64" spans="1:14" s="73" customFormat="1" x14ac:dyDescent="0.25">
      <c r="A64" s="19" t="s">
        <v>119</v>
      </c>
      <c r="B64" s="23" t="s">
        <v>120</v>
      </c>
      <c r="C64" s="15">
        <v>45607</v>
      </c>
      <c r="D64" s="71"/>
      <c r="E64" s="72" t="s">
        <v>116</v>
      </c>
      <c r="F64" s="72">
        <f t="shared" si="7"/>
        <v>46179</v>
      </c>
      <c r="G64" s="72">
        <f t="shared" si="8"/>
        <v>46181</v>
      </c>
      <c r="H64" s="72">
        <v>46183</v>
      </c>
      <c r="I64" s="72">
        <f t="shared" si="9"/>
        <v>46189</v>
      </c>
      <c r="J64" s="72">
        <f t="shared" si="10"/>
        <v>46191</v>
      </c>
    </row>
    <row r="65" spans="1:14" s="73" customFormat="1" x14ac:dyDescent="0.25">
      <c r="A65" s="19" t="s">
        <v>113</v>
      </c>
      <c r="B65" s="23" t="s">
        <v>121</v>
      </c>
      <c r="C65" s="70" t="s">
        <v>122</v>
      </c>
      <c r="D65" s="71"/>
      <c r="E65" s="72" t="s">
        <v>116</v>
      </c>
      <c r="F65" s="72">
        <f t="shared" si="7"/>
        <v>46186</v>
      </c>
      <c r="G65" s="72">
        <f t="shared" si="8"/>
        <v>46188</v>
      </c>
      <c r="H65" s="72">
        <v>46190</v>
      </c>
      <c r="I65" s="72">
        <f t="shared" si="9"/>
        <v>46196</v>
      </c>
      <c r="J65" s="72">
        <f t="shared" si="10"/>
        <v>46198</v>
      </c>
    </row>
    <row r="66" spans="1:14" s="73" customFormat="1" x14ac:dyDescent="0.25">
      <c r="A66" s="19" t="s">
        <v>117</v>
      </c>
      <c r="B66" s="74" t="s">
        <v>123</v>
      </c>
      <c r="C66" s="70">
        <v>67086</v>
      </c>
      <c r="D66" s="71"/>
      <c r="E66" s="72" t="s">
        <v>116</v>
      </c>
      <c r="F66" s="72">
        <f t="shared" si="7"/>
        <v>46193</v>
      </c>
      <c r="G66" s="72">
        <f t="shared" si="8"/>
        <v>46195</v>
      </c>
      <c r="H66" s="72">
        <v>46197</v>
      </c>
      <c r="I66" s="72">
        <f t="shared" si="9"/>
        <v>46203</v>
      </c>
      <c r="J66" s="72">
        <f t="shared" si="10"/>
        <v>46205</v>
      </c>
    </row>
    <row r="67" spans="1:14" s="49" customFormat="1" x14ac:dyDescent="0.25">
      <c r="A67" s="19" t="s">
        <v>119</v>
      </c>
      <c r="B67" s="23" t="s">
        <v>121</v>
      </c>
      <c r="C67" s="15">
        <v>45608</v>
      </c>
      <c r="D67" s="24"/>
      <c r="E67" s="72" t="s">
        <v>116</v>
      </c>
      <c r="F67" s="72">
        <f t="shared" si="7"/>
        <v>46200</v>
      </c>
      <c r="G67" s="72">
        <f t="shared" si="8"/>
        <v>46202</v>
      </c>
      <c r="H67" s="72">
        <v>46204</v>
      </c>
      <c r="I67" s="72">
        <f t="shared" si="9"/>
        <v>46210</v>
      </c>
      <c r="J67" s="72">
        <f t="shared" si="10"/>
        <v>46212</v>
      </c>
    </row>
    <row r="68" spans="1:14" s="56" customFormat="1" ht="15.6" x14ac:dyDescent="0.25">
      <c r="A68" s="106" t="s">
        <v>124</v>
      </c>
      <c r="B68" s="107"/>
      <c r="C68" s="107"/>
      <c r="D68" s="107"/>
      <c r="E68" s="107"/>
      <c r="F68" s="107"/>
      <c r="G68" s="107"/>
      <c r="H68" s="107"/>
      <c r="I68" s="108"/>
    </row>
    <row r="69" spans="1:14" s="56" customFormat="1" x14ac:dyDescent="0.25">
      <c r="A69" s="109" t="s">
        <v>125</v>
      </c>
      <c r="B69" s="110"/>
      <c r="C69" s="110"/>
      <c r="D69" s="110"/>
      <c r="E69" s="110"/>
      <c r="F69" s="110"/>
      <c r="G69" s="110"/>
      <c r="H69" s="110"/>
      <c r="I69" s="111"/>
    </row>
    <row r="70" spans="1:14" s="56" customFormat="1" x14ac:dyDescent="0.25">
      <c r="A70" s="29" t="s">
        <v>10</v>
      </c>
      <c r="B70" s="33" t="s">
        <v>11</v>
      </c>
      <c r="C70" s="31" t="s">
        <v>35</v>
      </c>
      <c r="D70" s="32" t="s">
        <v>13</v>
      </c>
      <c r="E70" s="30" t="s">
        <v>14</v>
      </c>
      <c r="F70" s="33" t="s">
        <v>15</v>
      </c>
      <c r="G70" s="33" t="s">
        <v>16</v>
      </c>
      <c r="H70" s="33" t="s">
        <v>91</v>
      </c>
      <c r="I70" s="33" t="s">
        <v>36</v>
      </c>
      <c r="J70" s="33" t="s">
        <v>51</v>
      </c>
      <c r="M70" s="41"/>
    </row>
    <row r="71" spans="1:14" x14ac:dyDescent="0.25">
      <c r="A71" s="29" t="s">
        <v>19</v>
      </c>
      <c r="B71" s="33" t="s">
        <v>20</v>
      </c>
      <c r="C71" s="31" t="s">
        <v>21</v>
      </c>
      <c r="D71" s="29"/>
      <c r="E71" s="29" t="s">
        <v>22</v>
      </c>
      <c r="F71" s="29"/>
      <c r="G71" s="29"/>
      <c r="H71" s="29" t="s">
        <v>23</v>
      </c>
      <c r="I71" s="29" t="s">
        <v>126</v>
      </c>
      <c r="J71" s="29" t="s">
        <v>127</v>
      </c>
      <c r="K71" s="41"/>
      <c r="L71" s="41"/>
      <c r="M71" s="41"/>
    </row>
    <row r="72" spans="1:14" s="49" customFormat="1" ht="15" customHeight="1" x14ac:dyDescent="0.25">
      <c r="A72" s="76" t="s">
        <v>128</v>
      </c>
      <c r="B72" s="74" t="s">
        <v>129</v>
      </c>
      <c r="C72" s="34" t="s">
        <v>130</v>
      </c>
      <c r="D72" s="77"/>
      <c r="E72" s="78" t="s">
        <v>131</v>
      </c>
      <c r="F72" s="16">
        <f>H72-4</f>
        <v>46168</v>
      </c>
      <c r="G72" s="16">
        <f>H72-1</f>
        <v>46171</v>
      </c>
      <c r="H72" s="16">
        <v>46172</v>
      </c>
      <c r="I72" s="16">
        <f>H72+13</f>
        <v>46185</v>
      </c>
      <c r="J72" s="16">
        <f>I72+4</f>
        <v>46189</v>
      </c>
      <c r="K72" s="79"/>
      <c r="L72" s="79"/>
      <c r="M72" s="79"/>
    </row>
    <row r="73" spans="1:14" s="49" customFormat="1" x14ac:dyDescent="0.25">
      <c r="A73" s="80" t="s">
        <v>132</v>
      </c>
      <c r="B73" s="74" t="s">
        <v>133</v>
      </c>
      <c r="C73" s="34" t="s">
        <v>134</v>
      </c>
      <c r="D73" s="77" t="s">
        <v>135</v>
      </c>
      <c r="E73" s="78" t="s">
        <v>131</v>
      </c>
      <c r="F73" s="16">
        <f>H73-4</f>
        <v>46175</v>
      </c>
      <c r="G73" s="16">
        <f>H73-1</f>
        <v>46178</v>
      </c>
      <c r="H73" s="16">
        <v>46179</v>
      </c>
      <c r="I73" s="16">
        <f>H73+13</f>
        <v>46192</v>
      </c>
      <c r="J73" s="16">
        <f>I73+4</f>
        <v>46196</v>
      </c>
      <c r="K73" s="79"/>
      <c r="L73" s="79"/>
      <c r="M73" s="79"/>
    </row>
    <row r="74" spans="1:14" s="49" customFormat="1" x14ac:dyDescent="0.25">
      <c r="A74" s="80" t="s">
        <v>136</v>
      </c>
      <c r="B74" s="74" t="s">
        <v>137</v>
      </c>
      <c r="C74" s="15" t="s">
        <v>138</v>
      </c>
      <c r="D74" s="77"/>
      <c r="E74" s="78" t="s">
        <v>131</v>
      </c>
      <c r="F74" s="16">
        <f>H74-4</f>
        <v>46182</v>
      </c>
      <c r="G74" s="16">
        <f>H74-1</f>
        <v>46185</v>
      </c>
      <c r="H74" s="16">
        <v>46186</v>
      </c>
      <c r="I74" s="16">
        <f>H74+13</f>
        <v>46199</v>
      </c>
      <c r="J74" s="16">
        <f>I74+4</f>
        <v>46203</v>
      </c>
      <c r="K74" s="79"/>
      <c r="L74" s="79"/>
      <c r="M74" s="79"/>
    </row>
    <row r="75" spans="1:14" s="49" customFormat="1" x14ac:dyDescent="0.25">
      <c r="A75" s="80" t="s">
        <v>139</v>
      </c>
      <c r="B75" s="74" t="s">
        <v>140</v>
      </c>
      <c r="C75" s="34" t="s">
        <v>141</v>
      </c>
      <c r="D75" s="77" t="s">
        <v>142</v>
      </c>
      <c r="E75" s="78" t="s">
        <v>131</v>
      </c>
      <c r="F75" s="16">
        <f>H75-4</f>
        <v>46189</v>
      </c>
      <c r="G75" s="16">
        <f>H75-1</f>
        <v>46192</v>
      </c>
      <c r="H75" s="16">
        <v>46193</v>
      </c>
      <c r="I75" s="16">
        <f>H75+13</f>
        <v>46206</v>
      </c>
      <c r="J75" s="16">
        <f>I75+4</f>
        <v>46210</v>
      </c>
      <c r="K75" s="79"/>
      <c r="L75" s="79"/>
      <c r="M75" s="79"/>
    </row>
    <row r="76" spans="1:14" s="49" customFormat="1" x14ac:dyDescent="0.25">
      <c r="A76" s="80" t="s">
        <v>128</v>
      </c>
      <c r="B76" s="74" t="s">
        <v>143</v>
      </c>
      <c r="C76" s="34" t="s">
        <v>144</v>
      </c>
      <c r="D76" s="77"/>
      <c r="E76" s="78" t="s">
        <v>131</v>
      </c>
      <c r="F76" s="16">
        <f>H76-4</f>
        <v>46196</v>
      </c>
      <c r="G76" s="16">
        <f>H76-1</f>
        <v>46199</v>
      </c>
      <c r="H76" s="16">
        <v>46200</v>
      </c>
      <c r="I76" s="16">
        <f>H76+13</f>
        <v>46213</v>
      </c>
      <c r="J76" s="16">
        <f>I76+4</f>
        <v>46217</v>
      </c>
      <c r="K76" s="79"/>
      <c r="L76" s="79"/>
      <c r="M76" s="79"/>
    </row>
    <row r="77" spans="1:14" s="55" customFormat="1" ht="15.6" x14ac:dyDescent="0.25">
      <c r="A77" s="81" t="s">
        <v>145</v>
      </c>
      <c r="B77" s="82"/>
      <c r="C77" s="83"/>
      <c r="D77" s="83"/>
      <c r="E77" s="83"/>
      <c r="F77" s="83"/>
      <c r="G77" s="83"/>
      <c r="H77" s="83"/>
      <c r="I77" s="83"/>
      <c r="J77" s="84"/>
      <c r="K77" s="84"/>
      <c r="L77" s="84"/>
      <c r="M77" s="84"/>
    </row>
    <row r="78" spans="1:14" x14ac:dyDescent="0.25">
      <c r="A78" s="105" t="s">
        <v>146</v>
      </c>
      <c r="B78" s="105"/>
      <c r="C78" s="105"/>
      <c r="D78" s="105"/>
      <c r="E78" s="105"/>
      <c r="F78" s="105"/>
      <c r="G78" s="105"/>
      <c r="H78" s="105"/>
      <c r="I78" s="105"/>
      <c r="J78" s="41"/>
      <c r="K78" s="41"/>
      <c r="L78" s="41"/>
      <c r="M78" s="41"/>
    </row>
    <row r="79" spans="1:14" x14ac:dyDescent="0.25">
      <c r="A79" s="85" t="s">
        <v>10</v>
      </c>
      <c r="B79" s="6" t="s">
        <v>11</v>
      </c>
      <c r="C79" s="42" t="s">
        <v>35</v>
      </c>
      <c r="D79" s="8" t="s">
        <v>13</v>
      </c>
      <c r="E79" s="6" t="s">
        <v>14</v>
      </c>
      <c r="F79" s="9" t="s">
        <v>15</v>
      </c>
      <c r="G79" s="9" t="s">
        <v>16</v>
      </c>
      <c r="H79" s="9" t="s">
        <v>147</v>
      </c>
      <c r="I79" s="9" t="s">
        <v>36</v>
      </c>
      <c r="J79" s="9" t="s">
        <v>36</v>
      </c>
      <c r="K79" s="41"/>
      <c r="L79" s="41"/>
      <c r="M79" s="41"/>
    </row>
    <row r="80" spans="1:14" x14ac:dyDescent="0.25">
      <c r="A80" s="85" t="s">
        <v>19</v>
      </c>
      <c r="B80" s="9" t="s">
        <v>20</v>
      </c>
      <c r="C80" s="42" t="s">
        <v>21</v>
      </c>
      <c r="D80" s="86"/>
      <c r="E80" s="9" t="s">
        <v>22</v>
      </c>
      <c r="F80" s="5"/>
      <c r="G80" s="5"/>
      <c r="H80" s="5" t="s">
        <v>23</v>
      </c>
      <c r="I80" s="5" t="s">
        <v>93</v>
      </c>
      <c r="J80" s="5" t="s">
        <v>92</v>
      </c>
      <c r="K80" s="41"/>
      <c r="L80" s="41"/>
      <c r="M80" s="41"/>
      <c r="N80" s="41"/>
    </row>
    <row r="81" spans="1:14" s="49" customFormat="1" x14ac:dyDescent="0.25">
      <c r="A81" s="19" t="s">
        <v>148</v>
      </c>
      <c r="B81" s="87" t="s">
        <v>149</v>
      </c>
      <c r="C81" s="88" t="s">
        <v>150</v>
      </c>
      <c r="D81" s="89"/>
      <c r="E81" s="72" t="s">
        <v>151</v>
      </c>
      <c r="F81" s="72">
        <f>SUM(H81-4)</f>
        <v>46172</v>
      </c>
      <c r="G81" s="72">
        <f>H81-2</f>
        <v>46174</v>
      </c>
      <c r="H81" s="72">
        <v>46176</v>
      </c>
      <c r="I81" s="72">
        <f>H81+6</f>
        <v>46182</v>
      </c>
      <c r="J81" s="72">
        <f>I81+1</f>
        <v>46183</v>
      </c>
      <c r="K81" s="79"/>
      <c r="L81" s="79"/>
      <c r="M81" s="79"/>
      <c r="N81" s="79"/>
    </row>
    <row r="82" spans="1:14" s="49" customFormat="1" x14ac:dyDescent="0.25">
      <c r="A82" s="19" t="s">
        <v>152</v>
      </c>
      <c r="B82" s="23" t="s">
        <v>153</v>
      </c>
      <c r="C82" s="90">
        <v>86038</v>
      </c>
      <c r="D82" s="89"/>
      <c r="E82" s="72" t="s">
        <v>151</v>
      </c>
      <c r="F82" s="72">
        <f>SUM(H82-4)</f>
        <v>46176</v>
      </c>
      <c r="G82" s="72">
        <f>H82-2</f>
        <v>46178</v>
      </c>
      <c r="H82" s="72">
        <v>46180</v>
      </c>
      <c r="I82" s="72">
        <f>H82+6</f>
        <v>46186</v>
      </c>
      <c r="J82" s="72">
        <f>I82+1</f>
        <v>46187</v>
      </c>
      <c r="K82" s="79"/>
      <c r="L82" s="79"/>
      <c r="M82" s="79"/>
      <c r="N82" s="79"/>
    </row>
    <row r="83" spans="1:14" s="49" customFormat="1" x14ac:dyDescent="0.25">
      <c r="A83" s="19" t="s">
        <v>154</v>
      </c>
      <c r="B83" s="23" t="s">
        <v>155</v>
      </c>
      <c r="C83" s="88" t="s">
        <v>156</v>
      </c>
      <c r="D83" s="89"/>
      <c r="E83" s="72" t="s">
        <v>151</v>
      </c>
      <c r="F83" s="72">
        <f>SUM(H83-4)</f>
        <v>46183</v>
      </c>
      <c r="G83" s="72">
        <f>H83-2</f>
        <v>46185</v>
      </c>
      <c r="H83" s="72">
        <v>46187</v>
      </c>
      <c r="I83" s="72">
        <f>H83+6</f>
        <v>46193</v>
      </c>
      <c r="J83" s="72">
        <f>I83+1</f>
        <v>46194</v>
      </c>
      <c r="K83" s="79"/>
      <c r="L83" s="79"/>
      <c r="M83" s="79"/>
      <c r="N83" s="79"/>
    </row>
    <row r="84" spans="1:14" s="49" customFormat="1" x14ac:dyDescent="0.25">
      <c r="A84" s="19" t="s">
        <v>157</v>
      </c>
      <c r="B84" s="87" t="s">
        <v>78</v>
      </c>
      <c r="C84" s="88" t="s">
        <v>158</v>
      </c>
      <c r="D84" s="89"/>
      <c r="E84" s="72" t="s">
        <v>151</v>
      </c>
      <c r="F84" s="72">
        <f>SUM(H84-4)</f>
        <v>46190</v>
      </c>
      <c r="G84" s="72">
        <f>H84-2</f>
        <v>46192</v>
      </c>
      <c r="H84" s="72">
        <v>46194</v>
      </c>
      <c r="I84" s="72">
        <f>H84+6</f>
        <v>46200</v>
      </c>
      <c r="J84" s="72">
        <f>I84+1</f>
        <v>46201</v>
      </c>
      <c r="K84" s="79"/>
      <c r="L84" s="79"/>
      <c r="M84" s="79"/>
      <c r="N84" s="79"/>
    </row>
    <row r="85" spans="1:14" s="49" customFormat="1" x14ac:dyDescent="0.25">
      <c r="A85" s="19" t="s">
        <v>152</v>
      </c>
      <c r="B85" s="23" t="s">
        <v>159</v>
      </c>
      <c r="C85" s="90">
        <v>86039</v>
      </c>
      <c r="D85" s="24"/>
      <c r="E85" s="72" t="s">
        <v>151</v>
      </c>
      <c r="F85" s="72">
        <f>SUM(H85-4)</f>
        <v>46197</v>
      </c>
      <c r="G85" s="72">
        <f>H85-2</f>
        <v>46199</v>
      </c>
      <c r="H85" s="72">
        <v>46201</v>
      </c>
      <c r="I85" s="72">
        <f>H85+6</f>
        <v>46207</v>
      </c>
      <c r="J85" s="72">
        <f>I85+1</f>
        <v>46208</v>
      </c>
    </row>
    <row r="86" spans="1:14" s="55" customFormat="1" ht="15.6" x14ac:dyDescent="0.25">
      <c r="A86" s="81" t="s">
        <v>160</v>
      </c>
      <c r="B86" s="82"/>
      <c r="C86" s="83"/>
      <c r="D86" s="83"/>
      <c r="E86" s="83"/>
      <c r="F86" s="83"/>
      <c r="G86" s="83"/>
      <c r="H86" s="83"/>
      <c r="I86" s="83"/>
      <c r="J86" s="84"/>
      <c r="K86" s="84"/>
      <c r="L86" s="84"/>
      <c r="M86" s="84"/>
    </row>
    <row r="87" spans="1:14" x14ac:dyDescent="0.25">
      <c r="A87" s="105" t="s">
        <v>161</v>
      </c>
      <c r="B87" s="105"/>
      <c r="C87" s="105"/>
      <c r="D87" s="105"/>
      <c r="E87" s="105"/>
      <c r="F87" s="105"/>
      <c r="G87" s="105"/>
      <c r="H87" s="105"/>
      <c r="I87" s="105"/>
      <c r="J87" s="41"/>
      <c r="K87" s="41"/>
      <c r="L87" s="41"/>
      <c r="M87" s="41"/>
    </row>
    <row r="88" spans="1:14" x14ac:dyDescent="0.25">
      <c r="A88" s="5" t="s">
        <v>10</v>
      </c>
      <c r="B88" s="6" t="s">
        <v>11</v>
      </c>
      <c r="C88" s="42" t="s">
        <v>35</v>
      </c>
      <c r="D88" s="8" t="s">
        <v>13</v>
      </c>
      <c r="E88" s="6" t="s">
        <v>14</v>
      </c>
      <c r="F88" s="9" t="s">
        <v>15</v>
      </c>
      <c r="G88" s="9" t="s">
        <v>16</v>
      </c>
      <c r="H88" s="9" t="s">
        <v>147</v>
      </c>
      <c r="I88" s="9" t="s">
        <v>36</v>
      </c>
      <c r="J88" s="9" t="s">
        <v>36</v>
      </c>
      <c r="K88" s="9" t="s">
        <v>36</v>
      </c>
      <c r="L88" s="9" t="s">
        <v>36</v>
      </c>
      <c r="M88" s="41"/>
    </row>
    <row r="89" spans="1:14" x14ac:dyDescent="0.25">
      <c r="A89" s="5" t="s">
        <v>19</v>
      </c>
      <c r="B89" s="9" t="s">
        <v>20</v>
      </c>
      <c r="C89" s="42" t="s">
        <v>21</v>
      </c>
      <c r="D89" s="8"/>
      <c r="E89" s="9" t="s">
        <v>22</v>
      </c>
      <c r="F89" s="5"/>
      <c r="G89" s="5"/>
      <c r="H89" s="5" t="s">
        <v>23</v>
      </c>
      <c r="I89" s="91" t="s">
        <v>162</v>
      </c>
      <c r="J89" s="5" t="s">
        <v>163</v>
      </c>
      <c r="K89" s="5" t="s">
        <v>164</v>
      </c>
      <c r="L89" s="5" t="s">
        <v>165</v>
      </c>
      <c r="N89" s="41"/>
    </row>
    <row r="90" spans="1:14" s="49" customFormat="1" x14ac:dyDescent="0.25">
      <c r="A90" s="19" t="s">
        <v>166</v>
      </c>
      <c r="B90" s="19" t="s">
        <v>167</v>
      </c>
      <c r="C90" s="112" t="s">
        <v>32</v>
      </c>
      <c r="D90" s="113"/>
      <c r="E90" s="113"/>
      <c r="F90" s="113"/>
      <c r="G90" s="113"/>
      <c r="H90" s="113"/>
      <c r="I90" s="113"/>
      <c r="J90" s="113"/>
      <c r="K90" s="113"/>
      <c r="L90" s="114"/>
    </row>
    <row r="91" spans="1:14" s="49" customFormat="1" x14ac:dyDescent="0.25">
      <c r="A91" s="102" t="s">
        <v>43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4"/>
    </row>
    <row r="92" spans="1:14" s="49" customFormat="1" x14ac:dyDescent="0.25">
      <c r="A92" s="19" t="s">
        <v>168</v>
      </c>
      <c r="B92" s="19" t="s">
        <v>169</v>
      </c>
      <c r="C92" s="34" t="s">
        <v>170</v>
      </c>
      <c r="D92" s="24"/>
      <c r="E92" s="72" t="s">
        <v>171</v>
      </c>
      <c r="F92" s="72">
        <f>SUM(H92-4)</f>
        <v>46209</v>
      </c>
      <c r="G92" s="72">
        <f>H92-2</f>
        <v>46211</v>
      </c>
      <c r="H92" s="72">
        <v>46213</v>
      </c>
      <c r="I92" s="72">
        <f>H92+13</f>
        <v>46226</v>
      </c>
      <c r="J92" s="72">
        <f>I92+8</f>
        <v>46234</v>
      </c>
      <c r="K92" s="72">
        <f>J92+1</f>
        <v>46235</v>
      </c>
      <c r="L92" s="72">
        <f>K92+3</f>
        <v>46238</v>
      </c>
    </row>
    <row r="93" spans="1:14" s="49" customFormat="1" x14ac:dyDescent="0.25">
      <c r="A93" s="92" t="s">
        <v>172</v>
      </c>
      <c r="B93" s="92" t="s">
        <v>173</v>
      </c>
      <c r="C93" s="93" t="s">
        <v>174</v>
      </c>
      <c r="D93" s="24"/>
      <c r="E93" s="72" t="s">
        <v>171</v>
      </c>
      <c r="F93" s="72">
        <f>SUM(H93-4)</f>
        <v>46216</v>
      </c>
      <c r="G93" s="72">
        <f>H93-2</f>
        <v>46218</v>
      </c>
      <c r="H93" s="72">
        <v>46220</v>
      </c>
      <c r="I93" s="72">
        <f>H93+13</f>
        <v>46233</v>
      </c>
      <c r="J93" s="72">
        <f>I93+8</f>
        <v>46241</v>
      </c>
      <c r="K93" s="72">
        <f>J93+1</f>
        <v>46242</v>
      </c>
      <c r="L93" s="72">
        <f>K93+3</f>
        <v>46245</v>
      </c>
    </row>
    <row r="94" spans="1:14" s="49" customFormat="1" x14ac:dyDescent="0.25">
      <c r="A94" s="19" t="s">
        <v>175</v>
      </c>
      <c r="B94" s="19" t="s">
        <v>176</v>
      </c>
      <c r="C94" s="34" t="s">
        <v>177</v>
      </c>
      <c r="D94" s="24"/>
      <c r="E94" s="72" t="s">
        <v>171</v>
      </c>
      <c r="F94" s="72">
        <f>SUM(H94-4)</f>
        <v>46223</v>
      </c>
      <c r="G94" s="72">
        <f>H94-2</f>
        <v>46225</v>
      </c>
      <c r="H94" s="72">
        <v>46227</v>
      </c>
      <c r="I94" s="72">
        <f>H94+13</f>
        <v>46240</v>
      </c>
      <c r="J94" s="72">
        <f>I94+8</f>
        <v>46248</v>
      </c>
      <c r="K94" s="72">
        <f>J94+1</f>
        <v>46249</v>
      </c>
      <c r="L94" s="72">
        <f>K94+3</f>
        <v>46252</v>
      </c>
    </row>
    <row r="95" spans="1:14" s="49" customFormat="1" x14ac:dyDescent="0.25">
      <c r="A95" s="19" t="s">
        <v>178</v>
      </c>
      <c r="B95" s="19" t="s">
        <v>179</v>
      </c>
      <c r="C95" s="34" t="s">
        <v>180</v>
      </c>
      <c r="D95" s="24"/>
      <c r="E95" s="72" t="s">
        <v>171</v>
      </c>
      <c r="F95" s="72">
        <f>SUM(H95-4)</f>
        <v>46230</v>
      </c>
      <c r="G95" s="72">
        <f>H95-2</f>
        <v>46232</v>
      </c>
      <c r="H95" s="94">
        <v>46234</v>
      </c>
      <c r="I95" s="72">
        <f>H95+13</f>
        <v>46247</v>
      </c>
      <c r="J95" s="72">
        <f>I95+8</f>
        <v>46255</v>
      </c>
      <c r="K95" s="72">
        <f>J95+1</f>
        <v>46256</v>
      </c>
      <c r="L95" s="72">
        <f>K95+3</f>
        <v>46259</v>
      </c>
    </row>
    <row r="96" spans="1:14" s="55" customFormat="1" ht="15.6" x14ac:dyDescent="0.25">
      <c r="A96" s="81" t="s">
        <v>181</v>
      </c>
      <c r="B96" s="82"/>
      <c r="C96" s="83"/>
      <c r="D96" s="83"/>
      <c r="E96" s="83"/>
      <c r="F96" s="83"/>
      <c r="G96" s="83"/>
      <c r="H96" s="83"/>
      <c r="I96" s="83"/>
      <c r="J96" s="84"/>
      <c r="K96" s="84"/>
      <c r="L96" s="84"/>
      <c r="M96" s="84"/>
    </row>
    <row r="97" spans="1:14" x14ac:dyDescent="0.25">
      <c r="A97" s="105" t="s">
        <v>182</v>
      </c>
      <c r="B97" s="105"/>
      <c r="C97" s="105"/>
      <c r="D97" s="105"/>
      <c r="E97" s="105"/>
      <c r="F97" s="105"/>
      <c r="G97" s="105"/>
      <c r="H97" s="105"/>
      <c r="I97" s="105"/>
      <c r="J97" s="41"/>
      <c r="K97" s="41"/>
      <c r="L97" s="41"/>
      <c r="M97" s="41"/>
    </row>
    <row r="98" spans="1:14" x14ac:dyDescent="0.25">
      <c r="A98" s="5" t="s">
        <v>10</v>
      </c>
      <c r="B98" s="6" t="s">
        <v>11</v>
      </c>
      <c r="C98" s="42" t="s">
        <v>35</v>
      </c>
      <c r="D98" s="8" t="s">
        <v>13</v>
      </c>
      <c r="E98" s="6" t="s">
        <v>14</v>
      </c>
      <c r="F98" s="9" t="s">
        <v>15</v>
      </c>
      <c r="G98" s="9" t="s">
        <v>16</v>
      </c>
      <c r="H98" s="9" t="s">
        <v>147</v>
      </c>
      <c r="I98" s="9" t="s">
        <v>36</v>
      </c>
      <c r="J98" s="9" t="s">
        <v>36</v>
      </c>
      <c r="M98" s="41"/>
    </row>
    <row r="99" spans="1:14" x14ac:dyDescent="0.25">
      <c r="A99" s="5" t="s">
        <v>19</v>
      </c>
      <c r="B99" s="9" t="s">
        <v>20</v>
      </c>
      <c r="C99" s="42" t="s">
        <v>21</v>
      </c>
      <c r="D99" s="8"/>
      <c r="E99" s="9" t="s">
        <v>22</v>
      </c>
      <c r="F99" s="5"/>
      <c r="G99" s="5"/>
      <c r="H99" s="5" t="s">
        <v>183</v>
      </c>
      <c r="I99" s="91" t="s">
        <v>184</v>
      </c>
      <c r="J99" s="5" t="s">
        <v>185</v>
      </c>
      <c r="N99" s="41"/>
    </row>
    <row r="100" spans="1:14" x14ac:dyDescent="0.25">
      <c r="A100" s="95" t="s">
        <v>39</v>
      </c>
      <c r="B100" s="95" t="s">
        <v>186</v>
      </c>
      <c r="C100" s="34" t="s">
        <v>187</v>
      </c>
      <c r="D100" s="24"/>
      <c r="E100" s="72" t="s">
        <v>188</v>
      </c>
      <c r="F100" s="72">
        <f>SUM(H100-4)</f>
        <v>46193</v>
      </c>
      <c r="G100" s="72">
        <f>H100-2</f>
        <v>46195</v>
      </c>
      <c r="H100" s="72">
        <v>46197</v>
      </c>
      <c r="I100" s="72">
        <f>H100+7</f>
        <v>46204</v>
      </c>
      <c r="J100" s="17" t="s">
        <v>189</v>
      </c>
      <c r="M100" s="41"/>
    </row>
    <row r="101" spans="1:14" x14ac:dyDescent="0.25">
      <c r="A101" s="96" t="s">
        <v>44</v>
      </c>
      <c r="B101" s="95" t="s">
        <v>190</v>
      </c>
      <c r="C101" s="34" t="s">
        <v>191</v>
      </c>
      <c r="D101" s="24"/>
      <c r="E101" s="72" t="s">
        <v>188</v>
      </c>
      <c r="F101" s="72">
        <f>SUM(H101-4)</f>
        <v>46199</v>
      </c>
      <c r="G101" s="72">
        <f>H101-2</f>
        <v>46201</v>
      </c>
      <c r="H101" s="72">
        <v>46203</v>
      </c>
      <c r="I101" s="72">
        <f>H101+8</f>
        <v>46211</v>
      </c>
      <c r="J101" s="17" t="s">
        <v>192</v>
      </c>
      <c r="M101" s="41"/>
    </row>
    <row r="102" spans="1:14" x14ac:dyDescent="0.25">
      <c r="L102" s="41"/>
      <c r="M102" s="41"/>
    </row>
    <row r="103" spans="1:14" x14ac:dyDescent="0.25">
      <c r="L103" s="41"/>
      <c r="M103" s="41"/>
    </row>
    <row r="104" spans="1:14" x14ac:dyDescent="0.25">
      <c r="K104" s="56"/>
    </row>
    <row r="105" spans="1:14" x14ac:dyDescent="0.25">
      <c r="A105" s="2" t="s">
        <v>193</v>
      </c>
      <c r="D105" s="28"/>
      <c r="F105" s="98"/>
      <c r="G105" s="98"/>
      <c r="H105" s="98"/>
      <c r="I105" s="98"/>
      <c r="J105" s="98"/>
      <c r="K105" s="56"/>
      <c r="L105" s="56"/>
      <c r="M105" s="56"/>
    </row>
    <row r="106" spans="1:14" x14ac:dyDescent="0.25">
      <c r="A106" s="99" t="s">
        <v>194</v>
      </c>
      <c r="C106" s="100"/>
      <c r="D106" s="28"/>
      <c r="F106" s="98"/>
      <c r="G106" s="98"/>
      <c r="H106" s="98"/>
      <c r="I106" s="98"/>
      <c r="J106" s="98"/>
      <c r="K106" s="56"/>
      <c r="L106" s="56"/>
      <c r="M106" s="56"/>
    </row>
    <row r="107" spans="1:14" x14ac:dyDescent="0.25">
      <c r="A107" s="99"/>
      <c r="C107" s="100"/>
      <c r="D107" s="28"/>
      <c r="F107" s="98"/>
      <c r="G107" s="98"/>
      <c r="H107" s="98"/>
      <c r="I107" s="98"/>
      <c r="J107" s="98"/>
      <c r="L107" s="56"/>
      <c r="M107" s="56"/>
    </row>
    <row r="108" spans="1:14" x14ac:dyDescent="0.25">
      <c r="A108" s="43" t="s">
        <v>195</v>
      </c>
      <c r="B108" s="43"/>
      <c r="C108" s="43"/>
      <c r="D108" s="101"/>
      <c r="E108" s="101"/>
      <c r="F108" s="101"/>
      <c r="G108" s="101"/>
    </row>
    <row r="109" spans="1:14" x14ac:dyDescent="0.25">
      <c r="A109" s="43" t="s">
        <v>196</v>
      </c>
      <c r="B109" s="43" t="s">
        <v>197</v>
      </c>
      <c r="C109" s="43"/>
      <c r="D109" s="101"/>
      <c r="E109" s="101"/>
      <c r="F109" s="101"/>
      <c r="G109" s="101"/>
    </row>
    <row r="110" spans="1:14" x14ac:dyDescent="0.25">
      <c r="A110" s="43"/>
      <c r="B110" s="43"/>
      <c r="C110" s="43" t="s">
        <v>198</v>
      </c>
      <c r="D110" s="101"/>
      <c r="E110" s="101"/>
      <c r="F110" s="101"/>
    </row>
    <row r="111" spans="1:14" x14ac:dyDescent="0.25">
      <c r="A111" s="43"/>
      <c r="B111" s="43"/>
      <c r="C111" s="43" t="s">
        <v>199</v>
      </c>
      <c r="D111" s="101"/>
      <c r="E111" s="101"/>
      <c r="F111" s="101"/>
    </row>
    <row r="112" spans="1:14" x14ac:dyDescent="0.25">
      <c r="A112" s="43"/>
      <c r="B112" s="43"/>
      <c r="C112" s="43" t="s">
        <v>200</v>
      </c>
      <c r="D112" s="101"/>
      <c r="E112" s="101"/>
      <c r="F112" s="101"/>
    </row>
    <row r="113" spans="1:9" x14ac:dyDescent="0.25">
      <c r="A113" s="43"/>
      <c r="B113" s="43"/>
      <c r="C113" s="43" t="s">
        <v>201</v>
      </c>
      <c r="D113" s="101" t="s">
        <v>202</v>
      </c>
      <c r="E113" s="101"/>
      <c r="F113" s="101"/>
    </row>
    <row r="114" spans="1:9" x14ac:dyDescent="0.25">
      <c r="A114" s="43"/>
      <c r="B114" s="43"/>
      <c r="C114" s="43" t="s">
        <v>203</v>
      </c>
      <c r="D114" s="101"/>
      <c r="E114" s="101"/>
      <c r="F114" s="101"/>
    </row>
    <row r="115" spans="1:9" x14ac:dyDescent="0.25">
      <c r="A115" s="43"/>
      <c r="B115" s="43" t="s">
        <v>204</v>
      </c>
      <c r="C115" s="43"/>
      <c r="D115" s="101"/>
      <c r="E115" s="101"/>
      <c r="F115" s="101"/>
      <c r="G115" s="101"/>
    </row>
    <row r="116" spans="1:9" x14ac:dyDescent="0.25">
      <c r="A116" s="43"/>
      <c r="B116" s="43"/>
      <c r="C116" s="43" t="s">
        <v>205</v>
      </c>
      <c r="D116" s="101"/>
      <c r="E116" s="101"/>
      <c r="F116" s="101"/>
    </row>
    <row r="117" spans="1:9" x14ac:dyDescent="0.25">
      <c r="A117" s="43"/>
      <c r="B117" s="43"/>
      <c r="C117" s="43" t="s">
        <v>206</v>
      </c>
      <c r="D117" s="101"/>
      <c r="E117" s="101"/>
      <c r="F117" s="101"/>
    </row>
    <row r="118" spans="1:9" x14ac:dyDescent="0.25">
      <c r="A118" s="43"/>
      <c r="B118" s="43"/>
      <c r="C118" s="43" t="s">
        <v>207</v>
      </c>
      <c r="D118" s="101"/>
      <c r="E118" s="101"/>
      <c r="F118" s="101"/>
    </row>
    <row r="119" spans="1:9" x14ac:dyDescent="0.25">
      <c r="A119" s="43"/>
      <c r="B119" s="43"/>
      <c r="C119" s="43" t="s">
        <v>208</v>
      </c>
      <c r="D119" s="101" t="s">
        <v>209</v>
      </c>
      <c r="E119" s="101"/>
      <c r="F119" s="101"/>
    </row>
    <row r="120" spans="1:9" x14ac:dyDescent="0.25">
      <c r="A120" s="43"/>
      <c r="B120" s="43"/>
      <c r="C120" s="43" t="s">
        <v>210</v>
      </c>
      <c r="D120" s="101"/>
      <c r="E120" s="101"/>
      <c r="F120" s="101"/>
    </row>
    <row r="121" spans="1:9" x14ac:dyDescent="0.25">
      <c r="A121" s="43" t="s">
        <v>211</v>
      </c>
      <c r="B121" s="43" t="s">
        <v>212</v>
      </c>
      <c r="C121" s="43"/>
      <c r="D121" s="101"/>
      <c r="E121" s="101"/>
      <c r="F121" s="101"/>
      <c r="G121" s="101"/>
      <c r="H121" s="101"/>
      <c r="I121" s="101"/>
    </row>
    <row r="122" spans="1:9" x14ac:dyDescent="0.25">
      <c r="A122" s="43" t="s">
        <v>213</v>
      </c>
      <c r="B122" s="43" t="s">
        <v>214</v>
      </c>
      <c r="C122" s="43"/>
      <c r="D122" s="101"/>
      <c r="E122" s="101"/>
      <c r="F122" s="101"/>
      <c r="G122" s="101"/>
      <c r="H122" s="101"/>
      <c r="I122" s="101"/>
    </row>
    <row r="123" spans="1:9" x14ac:dyDescent="0.25">
      <c r="A123" s="43" t="s">
        <v>215</v>
      </c>
      <c r="B123" s="43" t="s">
        <v>216</v>
      </c>
      <c r="C123" s="43"/>
      <c r="D123" s="101"/>
      <c r="E123" s="101"/>
      <c r="F123" s="101"/>
      <c r="G123" s="101"/>
      <c r="H123" s="101"/>
      <c r="I123" s="101"/>
    </row>
    <row r="124" spans="1:9" x14ac:dyDescent="0.25">
      <c r="A124" s="43" t="s">
        <v>217</v>
      </c>
      <c r="B124" s="43" t="s">
        <v>218</v>
      </c>
      <c r="C124" s="43"/>
      <c r="D124" s="101"/>
      <c r="E124" s="101"/>
      <c r="F124" s="101"/>
      <c r="G124" s="101"/>
    </row>
    <row r="125" spans="1:9" x14ac:dyDescent="0.25">
      <c r="A125" s="43" t="s">
        <v>219</v>
      </c>
      <c r="B125" s="43" t="s">
        <v>220</v>
      </c>
      <c r="C125" s="43"/>
      <c r="D125" s="101"/>
      <c r="E125" s="101"/>
      <c r="F125" s="101"/>
      <c r="G125" s="101"/>
    </row>
    <row r="126" spans="1:9" x14ac:dyDescent="0.25">
      <c r="A126" s="1" t="s">
        <v>221</v>
      </c>
      <c r="B126" s="2" t="s">
        <v>222</v>
      </c>
      <c r="D126" s="101"/>
      <c r="F126" s="101"/>
    </row>
    <row r="127" spans="1:9" x14ac:dyDescent="0.25">
      <c r="C127" s="2" t="s">
        <v>223</v>
      </c>
    </row>
    <row r="128" spans="1:9" x14ac:dyDescent="0.25">
      <c r="A128" s="1" t="s">
        <v>224</v>
      </c>
      <c r="B128" s="2" t="s">
        <v>225</v>
      </c>
      <c r="C128" s="2" t="s">
        <v>226</v>
      </c>
      <c r="D128" s="97" t="s">
        <v>227</v>
      </c>
    </row>
  </sheetData>
  <mergeCells count="26">
    <mergeCell ref="A9:I9"/>
    <mergeCell ref="C1:I3"/>
    <mergeCell ref="C4:I4"/>
    <mergeCell ref="C5:I5"/>
    <mergeCell ref="C6:I6"/>
    <mergeCell ref="A8:I8"/>
    <mergeCell ref="A53:J53"/>
    <mergeCell ref="C16:J16"/>
    <mergeCell ref="A17:I17"/>
    <mergeCell ref="A18:I18"/>
    <mergeCell ref="A22:K22"/>
    <mergeCell ref="A26:I26"/>
    <mergeCell ref="A27:I27"/>
    <mergeCell ref="A33:I33"/>
    <mergeCell ref="A37:I37"/>
    <mergeCell ref="A38:I38"/>
    <mergeCell ref="A48:I48"/>
    <mergeCell ref="A51:J51"/>
    <mergeCell ref="A91:L91"/>
    <mergeCell ref="A97:I97"/>
    <mergeCell ref="A59:I59"/>
    <mergeCell ref="A68:I68"/>
    <mergeCell ref="A69:I69"/>
    <mergeCell ref="A78:I78"/>
    <mergeCell ref="A87:I87"/>
    <mergeCell ref="C90:L9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2026-06-18T03:47:32Z</dcterms:created>
  <dcterms:modified xsi:type="dcterms:W3CDTF">2026-06-18T07:07:27Z</dcterms:modified>
</cp:coreProperties>
</file>